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3"/>
  <workbookPr/>
  <xr:revisionPtr revIDLastSave="0" documentId="8_{B1B7B182-B6C2-4532-BAFC-890D785DCE4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Sheet1!$A$1:$V$4527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F2927" i="1"/>
  <c r="F2925" i="1"/>
  <c r="F2921" i="1"/>
  <c r="F2919" i="1"/>
  <c r="F2915" i="1"/>
  <c r="F2913" i="1"/>
  <c r="F2912" i="1"/>
  <c r="F2910" i="1"/>
  <c r="F2905" i="1"/>
  <c r="F2896" i="1"/>
  <c r="F2892" i="1"/>
  <c r="F2891" i="1"/>
  <c r="F2886" i="1"/>
  <c r="F2885" i="1"/>
  <c r="F2884" i="1"/>
  <c r="F2880" i="1"/>
  <c r="F2871" i="1"/>
  <c r="F2868" i="1"/>
  <c r="F2866" i="1"/>
  <c r="F2863" i="1"/>
  <c r="F2862" i="1"/>
  <c r="F2856" i="1"/>
  <c r="F2854" i="1"/>
  <c r="F2851" i="1"/>
  <c r="F2849" i="1"/>
  <c r="F2848" i="1"/>
  <c r="F2847" i="1"/>
  <c r="F2844" i="1"/>
  <c r="F2843" i="1"/>
  <c r="F2842" i="1"/>
  <c r="F2839" i="1"/>
  <c r="F2834" i="1"/>
  <c r="F2831" i="1"/>
  <c r="F2829" i="1"/>
  <c r="F2826" i="1"/>
  <c r="F2824" i="1"/>
  <c r="F2822" i="1"/>
  <c r="F2821" i="1"/>
  <c r="F2816" i="1"/>
  <c r="F2813" i="1"/>
  <c r="F2811" i="1"/>
  <c r="F2802" i="1"/>
  <c r="F2794" i="1"/>
  <c r="F2792" i="1"/>
  <c r="F2790" i="1"/>
  <c r="F2783" i="1"/>
  <c r="F2776" i="1"/>
  <c r="F2774" i="1"/>
  <c r="F2771" i="1"/>
  <c r="F2770" i="1"/>
  <c r="F2767" i="1"/>
  <c r="F2765" i="1"/>
  <c r="F2763" i="1"/>
  <c r="F2762" i="1"/>
  <c r="F2756" i="1"/>
  <c r="F2754" i="1"/>
  <c r="F2752" i="1"/>
  <c r="F2750" i="1"/>
  <c r="F2748" i="1"/>
  <c r="F2746" i="1"/>
  <c r="F2745" i="1"/>
  <c r="F2742" i="1"/>
  <c r="F2741" i="1"/>
  <c r="F2740" i="1"/>
  <c r="F2738" i="1"/>
  <c r="F2732" i="1"/>
  <c r="F2731" i="1"/>
  <c r="F2730" i="1"/>
  <c r="F2729" i="1"/>
  <c r="F2725" i="1"/>
  <c r="F2724" i="1"/>
  <c r="F2719" i="1"/>
  <c r="F2718" i="1"/>
  <c r="F2716" i="1"/>
  <c r="F2715" i="1"/>
  <c r="F2713" i="1"/>
  <c r="F2712" i="1"/>
  <c r="F2710" i="1"/>
  <c r="F2707" i="1"/>
  <c r="F2706" i="1"/>
  <c r="F2703" i="1"/>
  <c r="F2702" i="1"/>
  <c r="F2701" i="1"/>
  <c r="F2700" i="1"/>
  <c r="F2699" i="1"/>
  <c r="F2697" i="1"/>
  <c r="F2696" i="1"/>
  <c r="F2692" i="1"/>
  <c r="F2690" i="1"/>
  <c r="F2686" i="1"/>
  <c r="F2684" i="1"/>
  <c r="F2683" i="1"/>
  <c r="F2681" i="1"/>
  <c r="F2680" i="1"/>
  <c r="F2679" i="1"/>
  <c r="F2675" i="1"/>
  <c r="F2670" i="1"/>
  <c r="F2669" i="1"/>
  <c r="F2668" i="1"/>
  <c r="F2666" i="1"/>
  <c r="F2664" i="1"/>
  <c r="F2661" i="1"/>
  <c r="F2658" i="1"/>
  <c r="F2656" i="1"/>
  <c r="F2654" i="1"/>
  <c r="F2653" i="1"/>
  <c r="F2651" i="1"/>
  <c r="F2650" i="1"/>
  <c r="F2648" i="1"/>
  <c r="F2647" i="1"/>
  <c r="F2645" i="1"/>
  <c r="F2640" i="1"/>
  <c r="F2639" i="1"/>
  <c r="F2637" i="1"/>
  <c r="F2635" i="1"/>
  <c r="F2634" i="1"/>
  <c r="F2631" i="1"/>
  <c r="F2629" i="1"/>
  <c r="F2626" i="1"/>
  <c r="F2625" i="1"/>
  <c r="F2614" i="1"/>
  <c r="F2610" i="1"/>
  <c r="F2609" i="1"/>
  <c r="F2606" i="1"/>
  <c r="F2603" i="1"/>
  <c r="F2599" i="1"/>
  <c r="F2598" i="1"/>
  <c r="F2596" i="1"/>
  <c r="F2595" i="1"/>
  <c r="F2592" i="1"/>
  <c r="F2590" i="1"/>
  <c r="F2589" i="1"/>
  <c r="F2584" i="1"/>
  <c r="F2576" i="1"/>
  <c r="F2572" i="1"/>
  <c r="F2570" i="1"/>
  <c r="F2569" i="1"/>
  <c r="F2567" i="1"/>
  <c r="F2566" i="1"/>
  <c r="F2565" i="1"/>
  <c r="F2563" i="1"/>
  <c r="F2553" i="1"/>
  <c r="F2551" i="1"/>
  <c r="F2549" i="1"/>
  <c r="F2548" i="1"/>
  <c r="F2547" i="1"/>
  <c r="F2545" i="1"/>
  <c r="F2543" i="1"/>
  <c r="F2541" i="1"/>
  <c r="F2535" i="1"/>
  <c r="F2531" i="1"/>
  <c r="F2530" i="1"/>
  <c r="F2523" i="1"/>
  <c r="F2521" i="1"/>
  <c r="F2519" i="1"/>
  <c r="F2518" i="1"/>
  <c r="F2517" i="1"/>
  <c r="F2514" i="1"/>
  <c r="F2513" i="1"/>
  <c r="F2507" i="1"/>
  <c r="F2506" i="1"/>
  <c r="F2500" i="1"/>
  <c r="F2497" i="1"/>
  <c r="F2495" i="1"/>
  <c r="F2493" i="1"/>
  <c r="F2490" i="1"/>
  <c r="F2487" i="1"/>
  <c r="F2486" i="1"/>
  <c r="F2482" i="1"/>
  <c r="F2481" i="1"/>
  <c r="F2475" i="1"/>
  <c r="F2474" i="1"/>
  <c r="F2472" i="1"/>
  <c r="F2468" i="1"/>
  <c r="F2466" i="1"/>
  <c r="F2461" i="1"/>
  <c r="F2455" i="1"/>
  <c r="F2452" i="1"/>
  <c r="F2450" i="1"/>
  <c r="F2447" i="1"/>
  <c r="F2446" i="1"/>
  <c r="F2445" i="1"/>
  <c r="F2444" i="1"/>
  <c r="F2440" i="1"/>
  <c r="F2439" i="1"/>
  <c r="F2438" i="1"/>
  <c r="F2436" i="1"/>
  <c r="F2435" i="1"/>
  <c r="F2434" i="1"/>
  <c r="F2433" i="1"/>
  <c r="F2431" i="1"/>
  <c r="F2430" i="1"/>
  <c r="F2426" i="1"/>
  <c r="F2424" i="1"/>
  <c r="F2423" i="1"/>
  <c r="F2422" i="1"/>
  <c r="F2419" i="1"/>
  <c r="F2418" i="1"/>
  <c r="F2417" i="1"/>
  <c r="F2413" i="1"/>
  <c r="F2412" i="1"/>
  <c r="F2411" i="1"/>
  <c r="F2407" i="1"/>
  <c r="F2406" i="1"/>
  <c r="F2398" i="1"/>
  <c r="F2396" i="1"/>
  <c r="F2393" i="1"/>
  <c r="F2392" i="1"/>
  <c r="F2391" i="1"/>
  <c r="F2389" i="1"/>
  <c r="F2385" i="1"/>
  <c r="F2384" i="1"/>
  <c r="F2380" i="1"/>
  <c r="F2376" i="1"/>
  <c r="F2372" i="1"/>
  <c r="F2368" i="1"/>
  <c r="F2365" i="1"/>
  <c r="F2364" i="1"/>
  <c r="F2363" i="1"/>
  <c r="F2360" i="1"/>
  <c r="F2358" i="1"/>
  <c r="F2355" i="1"/>
  <c r="F2352" i="1"/>
  <c r="F2351" i="1"/>
  <c r="F2348" i="1"/>
  <c r="F2347" i="1"/>
  <c r="F2346" i="1"/>
  <c r="F2342" i="1"/>
  <c r="F2341" i="1"/>
  <c r="F2339" i="1"/>
  <c r="F2333" i="1"/>
  <c r="F2330" i="1"/>
  <c r="F2329" i="1"/>
  <c r="F2327" i="1"/>
  <c r="F2326" i="1"/>
  <c r="F2322" i="1"/>
  <c r="F2319" i="1"/>
  <c r="F2313" i="1"/>
  <c r="F2312" i="1"/>
  <c r="F2309" i="1"/>
  <c r="F2308" i="1"/>
  <c r="F2301" i="1"/>
  <c r="F2299" i="1"/>
  <c r="F2297" i="1"/>
  <c r="F2296" i="1"/>
  <c r="F2288" i="1"/>
  <c r="F2287" i="1"/>
  <c r="F2286" i="1"/>
  <c r="F2284" i="1"/>
  <c r="F2283" i="1"/>
  <c r="F2279" i="1"/>
  <c r="F2277" i="1"/>
  <c r="F2275" i="1"/>
  <c r="F2274" i="1"/>
  <c r="F2272" i="1"/>
  <c r="F2271" i="1"/>
  <c r="F2266" i="1"/>
  <c r="F2265" i="1"/>
  <c r="F2264" i="1"/>
  <c r="F2259" i="1"/>
  <c r="F2256" i="1"/>
  <c r="F2250" i="1"/>
  <c r="F2244" i="1"/>
  <c r="F2241" i="1"/>
  <c r="F2237" i="1"/>
  <c r="F2231" i="1"/>
  <c r="F2230" i="1"/>
  <c r="F2228" i="1"/>
  <c r="F2226" i="1"/>
  <c r="F2225" i="1"/>
  <c r="F2223" i="1"/>
  <c r="F2222" i="1"/>
  <c r="F2221" i="1"/>
  <c r="F2220" i="1"/>
  <c r="F2217" i="1"/>
  <c r="F2216" i="1"/>
  <c r="F2215" i="1"/>
  <c r="F2214" i="1"/>
  <c r="F2211" i="1"/>
  <c r="F2210" i="1"/>
  <c r="F2208" i="1"/>
  <c r="F2207" i="1"/>
  <c r="F2206" i="1"/>
  <c r="F2205" i="1"/>
  <c r="F2204" i="1"/>
  <c r="F2203" i="1"/>
  <c r="F2200" i="1"/>
  <c r="F2199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2" i="1"/>
  <c r="F2180" i="1"/>
  <c r="F2179" i="1"/>
  <c r="F2177" i="1"/>
  <c r="F2176" i="1"/>
  <c r="F2175" i="1"/>
  <c r="F2174" i="1"/>
  <c r="F2172" i="1"/>
  <c r="F2171" i="1"/>
  <c r="F2170" i="1"/>
  <c r="F2169" i="1"/>
  <c r="F2166" i="1"/>
  <c r="F2164" i="1"/>
  <c r="F2163" i="1"/>
  <c r="F2162" i="1"/>
  <c r="F2161" i="1"/>
  <c r="F2159" i="1"/>
  <c r="F2158" i="1"/>
  <c r="F2157" i="1"/>
  <c r="F2156" i="1"/>
  <c r="F2155" i="1"/>
  <c r="F2152" i="1"/>
  <c r="F2151" i="1"/>
  <c r="F2150" i="1"/>
  <c r="F2147" i="1"/>
  <c r="F2146" i="1"/>
  <c r="F2144" i="1"/>
  <c r="F2143" i="1"/>
  <c r="F2141" i="1"/>
  <c r="F2140" i="1"/>
  <c r="F2139" i="1"/>
  <c r="F2138" i="1"/>
  <c r="F2137" i="1"/>
  <c r="F2136" i="1"/>
  <c r="F2135" i="1"/>
  <c r="F2134" i="1"/>
  <c r="F2132" i="1"/>
  <c r="F2131" i="1"/>
  <c r="F2130" i="1"/>
  <c r="F2129" i="1"/>
  <c r="F2127" i="1"/>
  <c r="F2126" i="1"/>
  <c r="F2124" i="1"/>
  <c r="F2123" i="1"/>
  <c r="F2122" i="1"/>
  <c r="F2121" i="1"/>
  <c r="F2120" i="1"/>
  <c r="F2118" i="1"/>
  <c r="F2116" i="1"/>
  <c r="F2115" i="1"/>
  <c r="F2114" i="1"/>
  <c r="F2113" i="1"/>
  <c r="F2107" i="1"/>
  <c r="F2105" i="1"/>
  <c r="F2103" i="1"/>
  <c r="F2102" i="1"/>
  <c r="F2101" i="1"/>
  <c r="F2099" i="1"/>
  <c r="F2098" i="1"/>
  <c r="F2097" i="1"/>
  <c r="F2096" i="1"/>
  <c r="F2095" i="1"/>
  <c r="F2094" i="1"/>
  <c r="F2093" i="1"/>
  <c r="F2092" i="1"/>
  <c r="F2089" i="1"/>
  <c r="F2088" i="1"/>
  <c r="F2087" i="1"/>
  <c r="F2086" i="1"/>
  <c r="F2085" i="1"/>
  <c r="F2084" i="1"/>
  <c r="F2082" i="1"/>
  <c r="F2081" i="1"/>
  <c r="F2080" i="1"/>
  <c r="F2079" i="1"/>
  <c r="F2077" i="1"/>
  <c r="F2075" i="1"/>
  <c r="F2073" i="1"/>
  <c r="F2072" i="1"/>
  <c r="F2071" i="1"/>
  <c r="F2070" i="1"/>
  <c r="F2069" i="1"/>
  <c r="F2067" i="1"/>
  <c r="F2066" i="1"/>
  <c r="F2065" i="1"/>
  <c r="F2063" i="1"/>
  <c r="F2061" i="1"/>
  <c r="F2058" i="1"/>
  <c r="F2057" i="1"/>
  <c r="F2056" i="1"/>
  <c r="F2054" i="1"/>
  <c r="F2049" i="1"/>
  <c r="F2048" i="1"/>
  <c r="F2047" i="1"/>
  <c r="F2046" i="1"/>
  <c r="F2045" i="1"/>
  <c r="F2043" i="1"/>
  <c r="F2041" i="1"/>
  <c r="F2039" i="1"/>
  <c r="F2038" i="1"/>
  <c r="F2024" i="1"/>
  <c r="F2014" i="1"/>
  <c r="F2012" i="1"/>
  <c r="F2010" i="1"/>
  <c r="F2008" i="1"/>
  <c r="F2004" i="1"/>
  <c r="F2003" i="1"/>
  <c r="F2001" i="1"/>
  <c r="F2000" i="1"/>
  <c r="F1996" i="1"/>
  <c r="F1992" i="1"/>
  <c r="F1991" i="1"/>
  <c r="F1987" i="1"/>
  <c r="F1986" i="1"/>
  <c r="F1983" i="1"/>
  <c r="F1982" i="1"/>
  <c r="F1981" i="1"/>
  <c r="F1971" i="1"/>
  <c r="F1969" i="1"/>
  <c r="F1967" i="1"/>
  <c r="F1966" i="1"/>
  <c r="F1962" i="1"/>
  <c r="F1957" i="1"/>
  <c r="F1956" i="1"/>
  <c r="F1955" i="1"/>
  <c r="F1953" i="1"/>
  <c r="F1949" i="1"/>
  <c r="F1947" i="1"/>
  <c r="F1946" i="1"/>
  <c r="F1942" i="1"/>
  <c r="F1939" i="1"/>
  <c r="F1937" i="1"/>
  <c r="F1935" i="1"/>
  <c r="F1928" i="1"/>
  <c r="F1926" i="1"/>
  <c r="F1925" i="1"/>
  <c r="F1924" i="1"/>
  <c r="F1922" i="1"/>
  <c r="F1921" i="1"/>
  <c r="F1920" i="1"/>
  <c r="F1918" i="1"/>
  <c r="F1917" i="1"/>
  <c r="F1912" i="1"/>
  <c r="F1911" i="1"/>
  <c r="F1910" i="1"/>
  <c r="F1909" i="1"/>
  <c r="F1905" i="1"/>
  <c r="F1898" i="1"/>
  <c r="F1897" i="1"/>
  <c r="F1896" i="1"/>
  <c r="F1895" i="1"/>
  <c r="F1894" i="1"/>
  <c r="F1893" i="1"/>
  <c r="F1888" i="1"/>
  <c r="F1887" i="1"/>
  <c r="F1880" i="1"/>
  <c r="F1875" i="1"/>
  <c r="F1874" i="1"/>
  <c r="F1872" i="1"/>
  <c r="F1867" i="1"/>
  <c r="F1863" i="1"/>
  <c r="F1861" i="1"/>
  <c r="F1857" i="1"/>
  <c r="F1855" i="1"/>
  <c r="F1850" i="1"/>
  <c r="F1848" i="1"/>
  <c r="F1844" i="1"/>
  <c r="F1843" i="1"/>
  <c r="F1839" i="1"/>
  <c r="F1834" i="1"/>
  <c r="F1828" i="1"/>
  <c r="F1825" i="1"/>
  <c r="F1818" i="1"/>
  <c r="F1816" i="1"/>
  <c r="F1815" i="1"/>
  <c r="F1811" i="1"/>
  <c r="F1807" i="1"/>
  <c r="F1805" i="1"/>
  <c r="F1803" i="1"/>
  <c r="F1797" i="1"/>
  <c r="F1796" i="1"/>
  <c r="F1789" i="1"/>
  <c r="F1788" i="1"/>
  <c r="F1785" i="1"/>
  <c r="F1783" i="1"/>
  <c r="F1779" i="1"/>
  <c r="F1778" i="1"/>
  <c r="F1777" i="1"/>
  <c r="F1773" i="1"/>
  <c r="F1770" i="1"/>
  <c r="F1767" i="1"/>
  <c r="F1766" i="1"/>
  <c r="F1765" i="1"/>
  <c r="F1763" i="1"/>
  <c r="F1761" i="1"/>
  <c r="F1759" i="1"/>
  <c r="F1753" i="1"/>
  <c r="F1749" i="1"/>
  <c r="F1746" i="1"/>
  <c r="F1743" i="1"/>
  <c r="F1731" i="1"/>
  <c r="F1729" i="1"/>
  <c r="F1726" i="1"/>
  <c r="F1725" i="1"/>
  <c r="F1724" i="1"/>
  <c r="F1722" i="1"/>
  <c r="F1717" i="1"/>
  <c r="F1714" i="1"/>
  <c r="F1706" i="1"/>
  <c r="F1702" i="1"/>
  <c r="F1701" i="1"/>
  <c r="F1697" i="1"/>
  <c r="F1692" i="1"/>
  <c r="F1687" i="1"/>
  <c r="F1685" i="1"/>
  <c r="F1683" i="1"/>
  <c r="F1672" i="1"/>
  <c r="F1670" i="1"/>
  <c r="F1668" i="1"/>
  <c r="F1667" i="1"/>
  <c r="F1656" i="1"/>
  <c r="F1652" i="1"/>
  <c r="F1646" i="1"/>
  <c r="F1645" i="1"/>
  <c r="F1642" i="1"/>
  <c r="F1639" i="1"/>
  <c r="F1636" i="1"/>
  <c r="F1632" i="1"/>
  <c r="F1630" i="1"/>
  <c r="F1627" i="1"/>
  <c r="F1626" i="1"/>
  <c r="F1624" i="1"/>
  <c r="F1621" i="1"/>
  <c r="F1620" i="1"/>
  <c r="F1619" i="1"/>
  <c r="F1617" i="1"/>
  <c r="F1616" i="1"/>
  <c r="F1615" i="1"/>
  <c r="F1614" i="1"/>
  <c r="F1613" i="1"/>
  <c r="F1611" i="1"/>
  <c r="F1610" i="1"/>
  <c r="F1607" i="1"/>
  <c r="F1589" i="1"/>
  <c r="F1585" i="1"/>
  <c r="F1584" i="1"/>
  <c r="F1580" i="1"/>
  <c r="F1575" i="1"/>
  <c r="F1569" i="1"/>
  <c r="F1566" i="1"/>
  <c r="F1565" i="1"/>
  <c r="F1562" i="1"/>
  <c r="F1561" i="1"/>
  <c r="F1560" i="1"/>
  <c r="F1557" i="1"/>
  <c r="F1555" i="1"/>
  <c r="F1554" i="1"/>
  <c r="F1553" i="1"/>
  <c r="F1550" i="1"/>
  <c r="F1548" i="1"/>
  <c r="F1547" i="1"/>
  <c r="F1546" i="1"/>
  <c r="F1544" i="1"/>
  <c r="F1543" i="1"/>
  <c r="F1541" i="1"/>
  <c r="F1540" i="1"/>
  <c r="F1538" i="1"/>
  <c r="F1535" i="1"/>
  <c r="F1534" i="1"/>
  <c r="F1533" i="1"/>
  <c r="F1531" i="1"/>
  <c r="F1530" i="1"/>
  <c r="F1529" i="1"/>
  <c r="F1528" i="1"/>
  <c r="F1527" i="1"/>
  <c r="F1526" i="1"/>
  <c r="F1525" i="1"/>
  <c r="F1524" i="1"/>
  <c r="F1523" i="1"/>
  <c r="F1519" i="1"/>
  <c r="F1518" i="1"/>
  <c r="F1517" i="1"/>
  <c r="F1515" i="1"/>
  <c r="F1514" i="1"/>
  <c r="F1513" i="1"/>
  <c r="F1512" i="1"/>
  <c r="F1510" i="1"/>
  <c r="F1509" i="1"/>
  <c r="F1507" i="1"/>
  <c r="F1505" i="1"/>
  <c r="F1504" i="1"/>
  <c r="F1502" i="1"/>
  <c r="F1501" i="1"/>
  <c r="F1500" i="1"/>
  <c r="F1499" i="1"/>
  <c r="F1498" i="1"/>
  <c r="F1496" i="1"/>
  <c r="F1494" i="1"/>
  <c r="F1493" i="1"/>
  <c r="F1492" i="1"/>
  <c r="F1491" i="1"/>
  <c r="F1487" i="1"/>
  <c r="F1486" i="1"/>
  <c r="F1482" i="1"/>
  <c r="F1481" i="1"/>
  <c r="F1480" i="1"/>
  <c r="F1478" i="1"/>
  <c r="F1477" i="1"/>
  <c r="F1476" i="1"/>
  <c r="F1474" i="1"/>
  <c r="F1473" i="1"/>
  <c r="F1469" i="1"/>
  <c r="F1468" i="1"/>
  <c r="F1466" i="1"/>
  <c r="F1463" i="1"/>
  <c r="F1462" i="1"/>
  <c r="F1461" i="1"/>
  <c r="F1460" i="1"/>
  <c r="F1457" i="1"/>
  <c r="F1456" i="1"/>
  <c r="F1455" i="1"/>
  <c r="F1454" i="1"/>
  <c r="F1451" i="1"/>
  <c r="F1450" i="1"/>
  <c r="F1449" i="1"/>
  <c r="F1448" i="1"/>
  <c r="F1447" i="1"/>
  <c r="F1445" i="1"/>
  <c r="F1444" i="1"/>
  <c r="F1443" i="1"/>
  <c r="F1442" i="1"/>
  <c r="F1441" i="1"/>
  <c r="F1440" i="1"/>
  <c r="F1437" i="1"/>
  <c r="F1436" i="1"/>
  <c r="F1435" i="1"/>
  <c r="F1434" i="1"/>
  <c r="F1431" i="1"/>
  <c r="F1430" i="1"/>
  <c r="F1429" i="1"/>
  <c r="F1428" i="1"/>
  <c r="F1427" i="1"/>
  <c r="F1424" i="1"/>
  <c r="F1423" i="1"/>
  <c r="F1422" i="1"/>
  <c r="F1421" i="1"/>
  <c r="F1420" i="1"/>
  <c r="F1419" i="1"/>
  <c r="F1417" i="1"/>
  <c r="F1415" i="1"/>
  <c r="F1414" i="1"/>
  <c r="F1413" i="1"/>
  <c r="F1412" i="1"/>
  <c r="F1408" i="1"/>
  <c r="F1406" i="1"/>
  <c r="F1405" i="1"/>
  <c r="F1403" i="1"/>
  <c r="F1400" i="1"/>
  <c r="F1399" i="1"/>
  <c r="F1398" i="1"/>
  <c r="F1397" i="1"/>
  <c r="F1396" i="1"/>
  <c r="F1393" i="1"/>
  <c r="F1391" i="1"/>
  <c r="F1390" i="1"/>
  <c r="F1389" i="1"/>
  <c r="F1388" i="1"/>
  <c r="F1384" i="1"/>
  <c r="F1383" i="1"/>
  <c r="F1382" i="1"/>
  <c r="F1381" i="1"/>
  <c r="F1379" i="1"/>
  <c r="F1377" i="1"/>
  <c r="F1376" i="1"/>
  <c r="F1374" i="1"/>
  <c r="F1373" i="1"/>
  <c r="F1371" i="1"/>
  <c r="F1370" i="1"/>
  <c r="F1368" i="1"/>
  <c r="F1366" i="1"/>
  <c r="F1365" i="1"/>
  <c r="F1364" i="1"/>
  <c r="F1363" i="1"/>
  <c r="F1359" i="1"/>
  <c r="F1358" i="1"/>
  <c r="F1357" i="1"/>
  <c r="F1356" i="1"/>
  <c r="F1355" i="1"/>
  <c r="F1354" i="1"/>
  <c r="F1352" i="1"/>
  <c r="F1351" i="1"/>
  <c r="F1350" i="1"/>
  <c r="F1349" i="1"/>
  <c r="F1348" i="1"/>
  <c r="F1347" i="1"/>
  <c r="F1346" i="1"/>
  <c r="F1345" i="1"/>
  <c r="F1344" i="1"/>
  <c r="F1343" i="1"/>
  <c r="F1341" i="1"/>
  <c r="F1340" i="1"/>
  <c r="F1338" i="1"/>
  <c r="F1336" i="1"/>
  <c r="F1335" i="1"/>
  <c r="F1334" i="1"/>
  <c r="F1333" i="1"/>
  <c r="F1332" i="1"/>
  <c r="F1329" i="1"/>
  <c r="F1328" i="1"/>
  <c r="F1327" i="1"/>
  <c r="F1326" i="1"/>
  <c r="F1325" i="1"/>
  <c r="F1324" i="1"/>
  <c r="F1323" i="1"/>
  <c r="F1322" i="1"/>
  <c r="F1320" i="1"/>
  <c r="F1318" i="1"/>
  <c r="F1317" i="1"/>
  <c r="F1316" i="1"/>
  <c r="F1315" i="1"/>
  <c r="F1314" i="1"/>
  <c r="F1309" i="1"/>
  <c r="F1308" i="1"/>
  <c r="F1307" i="1"/>
  <c r="F1305" i="1"/>
  <c r="F1303" i="1"/>
  <c r="F1302" i="1"/>
  <c r="F1301" i="1"/>
  <c r="F1300" i="1"/>
  <c r="F1296" i="1"/>
  <c r="F1295" i="1"/>
  <c r="F1294" i="1"/>
  <c r="F1292" i="1"/>
  <c r="F1291" i="1"/>
  <c r="F1290" i="1"/>
  <c r="F1289" i="1"/>
  <c r="F1288" i="1"/>
  <c r="F1287" i="1"/>
  <c r="F1286" i="1"/>
  <c r="F1281" i="1"/>
  <c r="F1280" i="1"/>
  <c r="F1278" i="1"/>
  <c r="F1277" i="1"/>
  <c r="F1275" i="1"/>
  <c r="F1271" i="1"/>
  <c r="F1270" i="1"/>
  <c r="F1269" i="1"/>
  <c r="F1266" i="1"/>
  <c r="F1264" i="1"/>
  <c r="F1262" i="1"/>
  <c r="F1261" i="1"/>
  <c r="F1260" i="1"/>
  <c r="F1256" i="1"/>
  <c r="F1255" i="1"/>
  <c r="F1254" i="1"/>
  <c r="F1251" i="1"/>
  <c r="F1250" i="1"/>
  <c r="F1249" i="1"/>
  <c r="F1248" i="1"/>
  <c r="F1247" i="1"/>
  <c r="F1243" i="1"/>
  <c r="F1242" i="1"/>
  <c r="F1240" i="1"/>
  <c r="F1239" i="1"/>
  <c r="F1238" i="1"/>
  <c r="F1237" i="1"/>
  <c r="F1236" i="1"/>
  <c r="F1235" i="1"/>
  <c r="F1234" i="1"/>
  <c r="F1233" i="1"/>
  <c r="F1232" i="1"/>
  <c r="F1231" i="1"/>
  <c r="F1230" i="1"/>
  <c r="F1227" i="1"/>
  <c r="F1226" i="1"/>
  <c r="F1225" i="1"/>
  <c r="F1224" i="1"/>
  <c r="F1223" i="1"/>
  <c r="F1221" i="1"/>
  <c r="F1219" i="1"/>
  <c r="F1217" i="1"/>
  <c r="F1214" i="1"/>
  <c r="F1212" i="1"/>
  <c r="F1210" i="1"/>
  <c r="F1208" i="1"/>
  <c r="F1207" i="1"/>
  <c r="F1206" i="1"/>
  <c r="F1205" i="1"/>
  <c r="F1204" i="1"/>
  <c r="F1201" i="1"/>
  <c r="F1200" i="1"/>
  <c r="F1199" i="1"/>
  <c r="F1197" i="1"/>
  <c r="F1195" i="1"/>
  <c r="F1193" i="1"/>
  <c r="F1189" i="1"/>
  <c r="F1188" i="1"/>
  <c r="F1186" i="1"/>
  <c r="F1185" i="1"/>
  <c r="F1184" i="1"/>
  <c r="F1183" i="1"/>
  <c r="F1181" i="1"/>
  <c r="F1180" i="1"/>
  <c r="F1176" i="1"/>
  <c r="F1175" i="1"/>
  <c r="F1174" i="1"/>
  <c r="F1173" i="1"/>
  <c r="F1172" i="1"/>
  <c r="F1171" i="1"/>
  <c r="F1170" i="1"/>
  <c r="F1169" i="1"/>
  <c r="F1168" i="1"/>
  <c r="F1166" i="1"/>
  <c r="F1165" i="1"/>
  <c r="F1163" i="1"/>
  <c r="F1161" i="1"/>
  <c r="F1160" i="1"/>
  <c r="F1157" i="1"/>
  <c r="F1156" i="1"/>
  <c r="F1155" i="1"/>
  <c r="F1153" i="1"/>
  <c r="F1152" i="1"/>
  <c r="F1151" i="1"/>
  <c r="F1149" i="1"/>
  <c r="F1147" i="1"/>
  <c r="F1145" i="1"/>
  <c r="F1144" i="1"/>
  <c r="F1143" i="1"/>
  <c r="F1140" i="1"/>
  <c r="F1138" i="1"/>
  <c r="F1137" i="1"/>
  <c r="F1136" i="1"/>
  <c r="F1134" i="1"/>
  <c r="F1003" i="1"/>
  <c r="F983" i="1"/>
  <c r="F980" i="1"/>
  <c r="F978" i="1"/>
  <c r="F976" i="1"/>
  <c r="F975" i="1"/>
  <c r="F973" i="1"/>
  <c r="F972" i="1"/>
  <c r="F970" i="1"/>
  <c r="F957" i="1"/>
  <c r="F956" i="1"/>
  <c r="F952" i="1"/>
  <c r="F950" i="1"/>
  <c r="F949" i="1"/>
  <c r="F938" i="1"/>
  <c r="F936" i="1"/>
  <c r="F934" i="1"/>
  <c r="F928" i="1"/>
  <c r="F927" i="1"/>
  <c r="F923" i="1"/>
  <c r="F921" i="1"/>
  <c r="F919" i="1"/>
  <c r="F918" i="1"/>
  <c r="F915" i="1"/>
  <c r="F905" i="1"/>
  <c r="F902" i="1"/>
  <c r="F900" i="1"/>
  <c r="F899" i="1"/>
  <c r="F892" i="1"/>
  <c r="F890" i="1"/>
  <c r="F879" i="1"/>
  <c r="F876" i="1"/>
  <c r="F873" i="1"/>
  <c r="F870" i="1"/>
  <c r="F869" i="1"/>
  <c r="F864" i="1"/>
  <c r="F863" i="1"/>
  <c r="F856" i="1"/>
  <c r="F855" i="1"/>
  <c r="F852" i="1"/>
  <c r="F849" i="1"/>
  <c r="F848" i="1"/>
  <c r="F842" i="1"/>
  <c r="F836" i="1"/>
  <c r="F833" i="1"/>
  <c r="F832" i="1"/>
  <c r="F831" i="1"/>
  <c r="F828" i="1"/>
  <c r="F825" i="1"/>
  <c r="F822" i="1"/>
  <c r="F819" i="1"/>
  <c r="F818" i="1"/>
  <c r="F816" i="1"/>
  <c r="F814" i="1"/>
  <c r="F808" i="1"/>
  <c r="F805" i="1"/>
  <c r="F803" i="1"/>
  <c r="F800" i="1"/>
  <c r="F796" i="1"/>
  <c r="F789" i="1"/>
  <c r="F788" i="1"/>
  <c r="F786" i="1"/>
  <c r="F780" i="1"/>
  <c r="F773" i="1"/>
  <c r="F769" i="1"/>
  <c r="F767" i="1"/>
  <c r="F763" i="1"/>
  <c r="F761" i="1"/>
  <c r="F754" i="1"/>
  <c r="F751" i="1"/>
  <c r="F750" i="1"/>
  <c r="F747" i="1"/>
  <c r="F741" i="1"/>
  <c r="F739" i="1"/>
  <c r="F738" i="1"/>
  <c r="F731" i="1"/>
  <c r="F730" i="1"/>
  <c r="F724" i="1"/>
  <c r="F720" i="1"/>
  <c r="F715" i="1"/>
  <c r="F706" i="1"/>
  <c r="F705" i="1"/>
  <c r="F703" i="1"/>
  <c r="F702" i="1"/>
  <c r="F701" i="1"/>
  <c r="F698" i="1"/>
  <c r="F694" i="1"/>
  <c r="F691" i="1"/>
  <c r="F690" i="1"/>
  <c r="F675" i="1"/>
  <c r="F669" i="1"/>
  <c r="F664" i="1"/>
  <c r="F661" i="1"/>
  <c r="F655" i="1"/>
  <c r="F648" i="1"/>
  <c r="F646" i="1"/>
  <c r="F645" i="1"/>
  <c r="F644" i="1"/>
  <c r="F638" i="1"/>
  <c r="F637" i="1"/>
  <c r="F632" i="1"/>
  <c r="F630" i="1"/>
  <c r="F624" i="1"/>
  <c r="F620" i="1"/>
  <c r="F613" i="1"/>
  <c r="F596" i="1"/>
  <c r="F594" i="1"/>
  <c r="F593" i="1"/>
  <c r="F587" i="1"/>
  <c r="F579" i="1"/>
  <c r="F577" i="1"/>
  <c r="F574" i="1"/>
  <c r="F567" i="1"/>
  <c r="F563" i="1"/>
  <c r="F561" i="1"/>
  <c r="F559" i="1"/>
  <c r="F558" i="1"/>
  <c r="F556" i="1"/>
  <c r="F554" i="1"/>
  <c r="F548" i="1"/>
  <c r="F547" i="1"/>
  <c r="F539" i="1"/>
  <c r="F535" i="1"/>
  <c r="F533" i="1"/>
  <c r="F532" i="1"/>
  <c r="F530" i="1"/>
  <c r="F528" i="1"/>
  <c r="F520" i="1"/>
  <c r="F515" i="1"/>
  <c r="F508" i="1"/>
  <c r="F506" i="1"/>
  <c r="F499" i="1"/>
  <c r="F497" i="1"/>
  <c r="F495" i="1"/>
  <c r="F483" i="1"/>
  <c r="F482" i="1"/>
  <c r="F477" i="1"/>
  <c r="F465" i="1"/>
  <c r="F464" i="1"/>
  <c r="F455" i="1"/>
  <c r="F453" i="1"/>
  <c r="F447" i="1"/>
  <c r="F443" i="1"/>
  <c r="F440" i="1"/>
  <c r="F434" i="1"/>
  <c r="F431" i="1"/>
  <c r="F426" i="1"/>
  <c r="F424" i="1"/>
  <c r="F420" i="1"/>
  <c r="F417" i="1"/>
  <c r="F416" i="1"/>
  <c r="F412" i="1"/>
  <c r="F409" i="1"/>
  <c r="F401" i="1"/>
  <c r="F397" i="1"/>
  <c r="F396" i="1"/>
  <c r="F381" i="1"/>
  <c r="F380" i="1"/>
  <c r="F377" i="1"/>
  <c r="F374" i="1"/>
  <c r="F372" i="1"/>
  <c r="F369" i="1"/>
  <c r="F366" i="1"/>
  <c r="F365" i="1"/>
  <c r="F363" i="1"/>
  <c r="F357" i="1"/>
  <c r="F350" i="1"/>
  <c r="F348" i="1"/>
  <c r="F343" i="1"/>
  <c r="F342" i="1"/>
  <c r="F339" i="1"/>
  <c r="F338" i="1"/>
  <c r="F336" i="1"/>
  <c r="F328" i="1"/>
  <c r="F321" i="1"/>
  <c r="F317" i="1"/>
  <c r="F316" i="1"/>
  <c r="F314" i="1"/>
  <c r="F312" i="1"/>
  <c r="F305" i="1"/>
  <c r="F302" i="1"/>
  <c r="F299" i="1"/>
  <c r="F297" i="1"/>
  <c r="F295" i="1"/>
  <c r="F292" i="1"/>
  <c r="F291" i="1"/>
  <c r="F290" i="1"/>
  <c r="F288" i="1"/>
  <c r="F287" i="1"/>
  <c r="F285" i="1"/>
  <c r="F282" i="1"/>
  <c r="F279" i="1"/>
  <c r="F278" i="1"/>
  <c r="F277" i="1"/>
  <c r="F276" i="1"/>
  <c r="F273" i="1"/>
  <c r="F271" i="1"/>
  <c r="F268" i="1"/>
  <c r="F256" i="1"/>
  <c r="F253" i="1"/>
  <c r="F250" i="1"/>
  <c r="F248" i="1"/>
  <c r="F247" i="1"/>
  <c r="F244" i="1"/>
  <c r="F243" i="1"/>
  <c r="F241" i="1"/>
  <c r="F232" i="1"/>
  <c r="F231" i="1"/>
  <c r="F228" i="1"/>
  <c r="F227" i="1"/>
  <c r="F226" i="1"/>
  <c r="F224" i="1"/>
  <c r="F222" i="1"/>
  <c r="F218" i="1"/>
  <c r="F216" i="1"/>
  <c r="F214" i="1"/>
  <c r="F212" i="1"/>
  <c r="F206" i="1"/>
  <c r="F201" i="1"/>
  <c r="F195" i="1"/>
  <c r="F173" i="1"/>
  <c r="F163" i="1"/>
  <c r="F134" i="1"/>
  <c r="F124" i="1"/>
  <c r="F121" i="1"/>
  <c r="F120" i="1"/>
  <c r="F118" i="1"/>
  <c r="F114" i="1"/>
  <c r="F109" i="1"/>
  <c r="F107" i="1"/>
  <c r="F105" i="1"/>
  <c r="F102" i="1"/>
  <c r="F99" i="1"/>
  <c r="F97" i="1"/>
  <c r="F95" i="1"/>
  <c r="F94" i="1"/>
  <c r="F89" i="1"/>
  <c r="F88" i="1"/>
  <c r="F78" i="1"/>
  <c r="F74" i="1"/>
  <c r="F73" i="1"/>
  <c r="F67" i="1"/>
  <c r="F61" i="1"/>
  <c r="F60" i="1"/>
  <c r="F59" i="1"/>
  <c r="F58" i="1"/>
  <c r="F56" i="1"/>
  <c r="F54" i="1"/>
  <c r="F53" i="1"/>
  <c r="F52" i="1"/>
  <c r="F51" i="1"/>
  <c r="F49" i="1"/>
  <c r="F48" i="1"/>
  <c r="F45" i="1"/>
  <c r="F44" i="1"/>
  <c r="F42" i="1"/>
  <c r="F41" i="1"/>
  <c r="F36" i="1"/>
  <c r="F35" i="1"/>
  <c r="F34" i="1"/>
  <c r="F33" i="1"/>
  <c r="F32" i="1"/>
  <c r="F31" i="1"/>
  <c r="F30" i="1"/>
  <c r="F29" i="1"/>
  <c r="F27" i="1"/>
  <c r="F25" i="1"/>
  <c r="F21" i="1"/>
  <c r="F19" i="1"/>
  <c r="F18" i="1"/>
  <c r="F15" i="1"/>
  <c r="F14" i="1"/>
  <c r="F13" i="1"/>
  <c r="F12" i="1"/>
  <c r="F11" i="1"/>
  <c r="F5" i="1"/>
  <c r="F4" i="1"/>
  <c r="F3" i="1"/>
  <c r="F2" i="1"/>
  <c r="B2927" i="1"/>
  <c r="B2925" i="1"/>
  <c r="B2921" i="1"/>
  <c r="B2919" i="1"/>
  <c r="B2915" i="1"/>
  <c r="B2913" i="1"/>
  <c r="B2912" i="1"/>
  <c r="B2910" i="1"/>
  <c r="B2905" i="1"/>
  <c r="B2896" i="1"/>
  <c r="B2892" i="1"/>
  <c r="B2891" i="1"/>
  <c r="B2886" i="1"/>
  <c r="B2885" i="1"/>
  <c r="B2884" i="1"/>
  <c r="B2880" i="1"/>
  <c r="B2871" i="1"/>
  <c r="B2868" i="1"/>
  <c r="B2866" i="1"/>
  <c r="B2863" i="1"/>
  <c r="B2862" i="1"/>
  <c r="B2856" i="1"/>
  <c r="B2854" i="1"/>
  <c r="B2851" i="1"/>
  <c r="B2849" i="1"/>
  <c r="B2848" i="1"/>
  <c r="B2847" i="1"/>
  <c r="B2844" i="1"/>
  <c r="B2843" i="1"/>
  <c r="B2842" i="1"/>
  <c r="B2839" i="1"/>
  <c r="B2834" i="1"/>
  <c r="B2831" i="1"/>
  <c r="B2829" i="1"/>
  <c r="B2826" i="1"/>
  <c r="B2824" i="1"/>
  <c r="B2822" i="1"/>
  <c r="B2821" i="1"/>
  <c r="B2816" i="1"/>
  <c r="B2813" i="1"/>
  <c r="B2811" i="1"/>
  <c r="B2802" i="1"/>
  <c r="B2794" i="1"/>
  <c r="B2792" i="1"/>
  <c r="B2790" i="1"/>
  <c r="B2783" i="1"/>
  <c r="B2776" i="1"/>
  <c r="B2774" i="1"/>
  <c r="B2771" i="1"/>
  <c r="B2770" i="1"/>
  <c r="B2767" i="1"/>
  <c r="B2765" i="1"/>
  <c r="B2763" i="1"/>
  <c r="B2762" i="1"/>
  <c r="B2756" i="1"/>
  <c r="B2754" i="1"/>
  <c r="B2752" i="1"/>
  <c r="B2750" i="1"/>
  <c r="B2748" i="1"/>
  <c r="B2746" i="1"/>
  <c r="B2745" i="1"/>
  <c r="B2742" i="1"/>
  <c r="B2741" i="1"/>
  <c r="B2740" i="1"/>
  <c r="B2738" i="1"/>
  <c r="B2732" i="1"/>
  <c r="B2731" i="1"/>
  <c r="B2730" i="1"/>
  <c r="B2729" i="1"/>
  <c r="B2725" i="1"/>
  <c r="B2724" i="1"/>
  <c r="B2719" i="1"/>
  <c r="B2718" i="1"/>
  <c r="B2716" i="1"/>
  <c r="B2715" i="1"/>
  <c r="B2713" i="1"/>
  <c r="B2712" i="1"/>
  <c r="B2710" i="1"/>
  <c r="B2707" i="1"/>
  <c r="B2706" i="1"/>
  <c r="B2703" i="1"/>
  <c r="B2702" i="1"/>
  <c r="B2701" i="1"/>
  <c r="B2700" i="1"/>
  <c r="B2699" i="1"/>
  <c r="B2697" i="1"/>
  <c r="B2696" i="1"/>
  <c r="B2692" i="1"/>
  <c r="B2690" i="1"/>
  <c r="B2686" i="1"/>
  <c r="B2684" i="1"/>
  <c r="B2683" i="1"/>
  <c r="B2681" i="1"/>
  <c r="B2680" i="1"/>
  <c r="B2679" i="1"/>
  <c r="B2675" i="1"/>
  <c r="B2670" i="1"/>
  <c r="B2669" i="1"/>
  <c r="B2668" i="1"/>
  <c r="B2666" i="1"/>
  <c r="B2664" i="1"/>
  <c r="B2661" i="1"/>
  <c r="B2658" i="1"/>
  <c r="B2656" i="1"/>
  <c r="B2654" i="1"/>
  <c r="B2653" i="1"/>
  <c r="B2651" i="1"/>
  <c r="B2650" i="1"/>
  <c r="B2648" i="1"/>
  <c r="B2647" i="1"/>
  <c r="B2645" i="1"/>
  <c r="B2640" i="1"/>
  <c r="B2639" i="1"/>
  <c r="B2637" i="1"/>
  <c r="B2635" i="1"/>
  <c r="B2634" i="1"/>
  <c r="B2631" i="1"/>
  <c r="B2629" i="1"/>
  <c r="B2626" i="1"/>
  <c r="B2625" i="1"/>
  <c r="B2614" i="1"/>
  <c r="B2610" i="1"/>
  <c r="B2609" i="1"/>
  <c r="B2606" i="1"/>
  <c r="B2603" i="1"/>
  <c r="B2599" i="1"/>
  <c r="B2598" i="1"/>
  <c r="B2596" i="1"/>
  <c r="B2595" i="1"/>
  <c r="B2592" i="1"/>
  <c r="B2590" i="1"/>
  <c r="B2589" i="1"/>
  <c r="B2584" i="1"/>
  <c r="B2576" i="1"/>
  <c r="B2572" i="1"/>
  <c r="B2570" i="1"/>
  <c r="B2569" i="1"/>
  <c r="B2567" i="1"/>
  <c r="B2566" i="1"/>
  <c r="B2565" i="1"/>
  <c r="B2563" i="1"/>
  <c r="B2553" i="1"/>
  <c r="B2551" i="1"/>
  <c r="B2549" i="1"/>
  <c r="B2548" i="1"/>
  <c r="B2547" i="1"/>
  <c r="B2545" i="1"/>
  <c r="B2543" i="1"/>
  <c r="B2541" i="1"/>
  <c r="B2535" i="1"/>
  <c r="B2531" i="1"/>
  <c r="B2530" i="1"/>
  <c r="B2523" i="1"/>
  <c r="B2521" i="1"/>
  <c r="B2519" i="1"/>
  <c r="B2518" i="1"/>
  <c r="B2517" i="1"/>
  <c r="B2514" i="1"/>
  <c r="B2513" i="1"/>
  <c r="B2507" i="1"/>
  <c r="B2506" i="1"/>
  <c r="B2500" i="1"/>
  <c r="B2497" i="1"/>
  <c r="B2495" i="1"/>
  <c r="B2493" i="1"/>
  <c r="B2490" i="1"/>
  <c r="B2487" i="1"/>
  <c r="B2486" i="1"/>
  <c r="B2482" i="1"/>
  <c r="B2481" i="1"/>
  <c r="B2475" i="1"/>
  <c r="B2474" i="1"/>
  <c r="B2472" i="1"/>
  <c r="B2468" i="1"/>
  <c r="B2466" i="1"/>
  <c r="B2461" i="1"/>
  <c r="B2455" i="1"/>
  <c r="B2452" i="1"/>
  <c r="B2450" i="1"/>
  <c r="B2447" i="1"/>
  <c r="B2446" i="1"/>
  <c r="B2445" i="1"/>
  <c r="B2444" i="1"/>
  <c r="B2440" i="1"/>
  <c r="B2439" i="1"/>
  <c r="B2438" i="1"/>
  <c r="B2436" i="1"/>
  <c r="B2435" i="1"/>
  <c r="B2434" i="1"/>
  <c r="B2433" i="1"/>
  <c r="B2431" i="1"/>
  <c r="B2430" i="1"/>
  <c r="B2426" i="1"/>
  <c r="B2424" i="1"/>
  <c r="B2423" i="1"/>
  <c r="B2422" i="1"/>
  <c r="B2419" i="1"/>
  <c r="B2418" i="1"/>
  <c r="B2417" i="1"/>
  <c r="B2413" i="1"/>
  <c r="B2412" i="1"/>
  <c r="B2411" i="1"/>
  <c r="B2407" i="1"/>
  <c r="B2406" i="1"/>
  <c r="B2398" i="1"/>
  <c r="B2396" i="1"/>
  <c r="B2393" i="1"/>
  <c r="B2392" i="1"/>
  <c r="B2391" i="1"/>
  <c r="B2389" i="1"/>
  <c r="B2385" i="1"/>
  <c r="B2384" i="1"/>
  <c r="B2380" i="1"/>
  <c r="B2376" i="1"/>
  <c r="B2372" i="1"/>
  <c r="B2368" i="1"/>
  <c r="B2365" i="1"/>
  <c r="B2364" i="1"/>
  <c r="B2363" i="1"/>
  <c r="B2360" i="1"/>
  <c r="B2358" i="1"/>
  <c r="B2355" i="1"/>
  <c r="B2352" i="1"/>
  <c r="B2351" i="1"/>
  <c r="B2348" i="1"/>
  <c r="B2347" i="1"/>
  <c r="B2346" i="1"/>
  <c r="B2342" i="1"/>
  <c r="B2341" i="1"/>
  <c r="B2339" i="1"/>
  <c r="B2333" i="1"/>
  <c r="B2330" i="1"/>
  <c r="B2329" i="1"/>
  <c r="B2327" i="1"/>
  <c r="B2326" i="1"/>
  <c r="B2322" i="1"/>
  <c r="B2319" i="1"/>
  <c r="B2313" i="1"/>
  <c r="B2312" i="1"/>
  <c r="B2309" i="1"/>
  <c r="B2308" i="1"/>
  <c r="B2301" i="1"/>
  <c r="B2299" i="1"/>
  <c r="B2297" i="1"/>
  <c r="B2296" i="1"/>
  <c r="B2288" i="1"/>
  <c r="B2287" i="1"/>
  <c r="B2286" i="1"/>
  <c r="B2284" i="1"/>
  <c r="B2283" i="1"/>
  <c r="B2279" i="1"/>
  <c r="B2277" i="1"/>
  <c r="B2275" i="1"/>
  <c r="B2274" i="1"/>
  <c r="B2272" i="1"/>
  <c r="B2271" i="1"/>
  <c r="B2266" i="1"/>
  <c r="B2265" i="1"/>
  <c r="B2264" i="1"/>
  <c r="B2259" i="1"/>
  <c r="B2256" i="1"/>
  <c r="B2250" i="1"/>
  <c r="B2244" i="1"/>
  <c r="B2241" i="1"/>
  <c r="B2237" i="1"/>
  <c r="B2231" i="1"/>
  <c r="B2230" i="1"/>
  <c r="B2228" i="1"/>
  <c r="B2226" i="1"/>
  <c r="B2225" i="1"/>
  <c r="B2223" i="1"/>
  <c r="B2222" i="1"/>
  <c r="B2221" i="1"/>
  <c r="B2220" i="1"/>
  <c r="B2217" i="1"/>
  <c r="B2216" i="1"/>
  <c r="B2215" i="1"/>
  <c r="B2214" i="1"/>
  <c r="B2211" i="1"/>
  <c r="B2210" i="1"/>
  <c r="B2208" i="1"/>
  <c r="B2207" i="1"/>
  <c r="B2206" i="1"/>
  <c r="B2205" i="1"/>
  <c r="B2204" i="1"/>
  <c r="B2203" i="1"/>
  <c r="B2200" i="1"/>
  <c r="B2199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2" i="1"/>
  <c r="B2180" i="1"/>
  <c r="B2179" i="1"/>
  <c r="B2177" i="1"/>
  <c r="B2176" i="1"/>
  <c r="B2175" i="1"/>
  <c r="B2174" i="1"/>
  <c r="B2172" i="1"/>
  <c r="B2171" i="1"/>
  <c r="B2170" i="1"/>
  <c r="B2169" i="1"/>
  <c r="B2166" i="1"/>
  <c r="B2164" i="1"/>
  <c r="B2163" i="1"/>
  <c r="B2162" i="1"/>
  <c r="B2161" i="1"/>
  <c r="B2159" i="1"/>
  <c r="B2158" i="1"/>
  <c r="B2157" i="1"/>
  <c r="B2156" i="1"/>
  <c r="B2155" i="1"/>
  <c r="B2152" i="1"/>
  <c r="B2151" i="1"/>
  <c r="B2150" i="1"/>
  <c r="B2147" i="1"/>
  <c r="B2146" i="1"/>
  <c r="B2144" i="1"/>
  <c r="B2143" i="1"/>
  <c r="B2141" i="1"/>
  <c r="B2140" i="1"/>
  <c r="B2139" i="1"/>
  <c r="B2138" i="1"/>
  <c r="B2137" i="1"/>
  <c r="B2136" i="1"/>
  <c r="B2135" i="1"/>
  <c r="B2134" i="1"/>
  <c r="B2132" i="1"/>
  <c r="B2131" i="1"/>
  <c r="B2130" i="1"/>
  <c r="B2129" i="1"/>
  <c r="B2127" i="1"/>
  <c r="B2126" i="1"/>
  <c r="B2124" i="1"/>
  <c r="B2123" i="1"/>
  <c r="B2122" i="1"/>
  <c r="B2121" i="1"/>
  <c r="B2120" i="1"/>
  <c r="B2118" i="1"/>
  <c r="B2116" i="1"/>
  <c r="B2115" i="1"/>
  <c r="B2114" i="1"/>
  <c r="B2113" i="1"/>
  <c r="B2107" i="1"/>
  <c r="B2105" i="1"/>
  <c r="B2103" i="1"/>
  <c r="B2102" i="1"/>
  <c r="B2101" i="1"/>
  <c r="B2099" i="1"/>
  <c r="B2098" i="1"/>
  <c r="B2097" i="1"/>
  <c r="B2096" i="1"/>
  <c r="B2095" i="1"/>
  <c r="B2094" i="1"/>
  <c r="B2093" i="1"/>
  <c r="B2092" i="1"/>
  <c r="B2089" i="1"/>
  <c r="B2088" i="1"/>
  <c r="B2087" i="1"/>
  <c r="B2086" i="1"/>
  <c r="B2085" i="1"/>
  <c r="B2084" i="1"/>
  <c r="B2082" i="1"/>
  <c r="B2081" i="1"/>
  <c r="B2080" i="1"/>
  <c r="B2079" i="1"/>
  <c r="B2077" i="1"/>
  <c r="B2075" i="1"/>
  <c r="B2073" i="1"/>
  <c r="B2072" i="1"/>
  <c r="B2071" i="1"/>
  <c r="B2070" i="1"/>
  <c r="B2069" i="1"/>
  <c r="B2067" i="1"/>
  <c r="B2066" i="1"/>
  <c r="B2065" i="1"/>
  <c r="B2063" i="1"/>
  <c r="B2061" i="1"/>
  <c r="B2058" i="1"/>
  <c r="B2057" i="1"/>
  <c r="B2056" i="1"/>
  <c r="B2054" i="1"/>
  <c r="B2049" i="1"/>
  <c r="B2048" i="1"/>
  <c r="B2047" i="1"/>
  <c r="B2046" i="1"/>
  <c r="B2045" i="1"/>
  <c r="B2043" i="1"/>
  <c r="B2041" i="1"/>
  <c r="B2039" i="1"/>
  <c r="B2038" i="1"/>
  <c r="B2024" i="1"/>
  <c r="B2014" i="1"/>
  <c r="B2012" i="1"/>
  <c r="B2010" i="1"/>
  <c r="B2008" i="1"/>
  <c r="B2004" i="1"/>
  <c r="B2003" i="1"/>
  <c r="B2001" i="1"/>
  <c r="B2000" i="1"/>
  <c r="B1996" i="1"/>
  <c r="B1992" i="1"/>
  <c r="B1991" i="1"/>
  <c r="B1987" i="1"/>
  <c r="B1986" i="1"/>
  <c r="B1983" i="1"/>
  <c r="B1982" i="1"/>
  <c r="B1981" i="1"/>
  <c r="B1971" i="1"/>
  <c r="B1969" i="1"/>
  <c r="B1967" i="1"/>
  <c r="B1966" i="1"/>
  <c r="B1962" i="1"/>
  <c r="B1957" i="1"/>
  <c r="B1956" i="1"/>
  <c r="B1955" i="1"/>
  <c r="B1953" i="1"/>
  <c r="B1949" i="1"/>
  <c r="B1947" i="1"/>
  <c r="B1946" i="1"/>
  <c r="B1942" i="1"/>
  <c r="B1939" i="1"/>
  <c r="B1937" i="1"/>
  <c r="B1935" i="1"/>
  <c r="B1928" i="1"/>
  <c r="B1926" i="1"/>
  <c r="B1925" i="1"/>
  <c r="B1924" i="1"/>
  <c r="B1922" i="1"/>
  <c r="B1921" i="1"/>
  <c r="B1920" i="1"/>
  <c r="B1918" i="1"/>
  <c r="B1917" i="1"/>
  <c r="B1912" i="1"/>
  <c r="B1911" i="1"/>
  <c r="B1910" i="1"/>
  <c r="B1909" i="1"/>
  <c r="B1905" i="1"/>
  <c r="B1898" i="1"/>
  <c r="B1897" i="1"/>
  <c r="B1896" i="1"/>
  <c r="B1895" i="1"/>
  <c r="B1894" i="1"/>
  <c r="B1893" i="1"/>
  <c r="B1888" i="1"/>
  <c r="B1887" i="1"/>
  <c r="B1880" i="1"/>
  <c r="B1875" i="1"/>
  <c r="B1874" i="1"/>
  <c r="B1872" i="1"/>
  <c r="B1867" i="1"/>
  <c r="B1863" i="1"/>
  <c r="B1861" i="1"/>
  <c r="B1857" i="1"/>
  <c r="B1855" i="1"/>
  <c r="B1850" i="1"/>
  <c r="B1848" i="1"/>
  <c r="B1844" i="1"/>
  <c r="B1843" i="1"/>
  <c r="B1839" i="1"/>
  <c r="B1834" i="1"/>
  <c r="B1828" i="1"/>
  <c r="B1825" i="1"/>
  <c r="B1818" i="1"/>
  <c r="B1816" i="1"/>
  <c r="B1815" i="1"/>
  <c r="B1811" i="1"/>
  <c r="B1807" i="1"/>
  <c r="B1805" i="1"/>
  <c r="B1803" i="1"/>
  <c r="B1797" i="1"/>
  <c r="B1796" i="1"/>
  <c r="B1789" i="1"/>
  <c r="B1788" i="1"/>
  <c r="B1785" i="1"/>
  <c r="B1783" i="1"/>
  <c r="B1779" i="1"/>
  <c r="B1778" i="1"/>
  <c r="B1777" i="1"/>
  <c r="B1774" i="1"/>
  <c r="B1773" i="1"/>
  <c r="B1770" i="1"/>
  <c r="B1767" i="1"/>
  <c r="B1766" i="1"/>
  <c r="B1765" i="1"/>
  <c r="B1763" i="1"/>
  <c r="B1761" i="1"/>
  <c r="B1759" i="1"/>
  <c r="B1753" i="1"/>
  <c r="B1749" i="1"/>
  <c r="B1746" i="1"/>
  <c r="B1743" i="1"/>
  <c r="B1731" i="1"/>
  <c r="B1729" i="1"/>
  <c r="B1726" i="1"/>
  <c r="B1725" i="1"/>
  <c r="B1724" i="1"/>
  <c r="B1722" i="1"/>
  <c r="B1717" i="1"/>
  <c r="B1714" i="1"/>
  <c r="B1706" i="1"/>
  <c r="B1702" i="1"/>
  <c r="B1701" i="1"/>
  <c r="B1697" i="1"/>
  <c r="B1692" i="1"/>
  <c r="B1687" i="1"/>
  <c r="B1685" i="1"/>
  <c r="B1683" i="1"/>
  <c r="B1672" i="1"/>
  <c r="B1670" i="1"/>
  <c r="B1668" i="1"/>
  <c r="B1667" i="1"/>
  <c r="B1656" i="1"/>
  <c r="B1652" i="1"/>
  <c r="B1646" i="1"/>
  <c r="B1645" i="1"/>
  <c r="B1642" i="1"/>
  <c r="B1639" i="1"/>
  <c r="B1636" i="1"/>
  <c r="B1632" i="1"/>
  <c r="B1630" i="1"/>
  <c r="B1627" i="1"/>
  <c r="B1626" i="1"/>
  <c r="B1624" i="1"/>
  <c r="B1621" i="1"/>
  <c r="B1620" i="1"/>
  <c r="B1619" i="1"/>
  <c r="B1617" i="1"/>
  <c r="B1616" i="1"/>
  <c r="B1615" i="1"/>
  <c r="B1614" i="1"/>
  <c r="B1613" i="1"/>
  <c r="B1611" i="1"/>
  <c r="B1610" i="1"/>
  <c r="B1607" i="1"/>
  <c r="B1589" i="1"/>
  <c r="B1585" i="1"/>
  <c r="B1584" i="1"/>
  <c r="B1580" i="1"/>
  <c r="B1575" i="1"/>
  <c r="B1569" i="1"/>
  <c r="B1566" i="1"/>
  <c r="B1565" i="1"/>
  <c r="B1562" i="1"/>
  <c r="B1561" i="1"/>
  <c r="B1560" i="1"/>
  <c r="B1557" i="1"/>
  <c r="B1555" i="1"/>
  <c r="B1554" i="1"/>
  <c r="B1553" i="1"/>
  <c r="B1550" i="1"/>
  <c r="B1548" i="1"/>
  <c r="B1547" i="1"/>
  <c r="B1546" i="1"/>
  <c r="B1544" i="1"/>
  <c r="B1543" i="1"/>
  <c r="B1541" i="1"/>
  <c r="B1540" i="1"/>
  <c r="B1538" i="1"/>
  <c r="B1535" i="1"/>
  <c r="B1534" i="1"/>
  <c r="B1533" i="1"/>
  <c r="B1531" i="1"/>
  <c r="B1530" i="1"/>
  <c r="B1529" i="1"/>
  <c r="B1528" i="1"/>
  <c r="B1527" i="1"/>
  <c r="B1526" i="1"/>
  <c r="B1525" i="1"/>
  <c r="B1524" i="1"/>
  <c r="B1523" i="1"/>
  <c r="B1519" i="1"/>
  <c r="B1518" i="1"/>
  <c r="B1517" i="1"/>
  <c r="B1515" i="1"/>
  <c r="B1514" i="1"/>
  <c r="B1513" i="1"/>
  <c r="B1512" i="1"/>
  <c r="B1510" i="1"/>
  <c r="B1509" i="1"/>
  <c r="B1507" i="1"/>
  <c r="B1505" i="1"/>
  <c r="B1504" i="1"/>
  <c r="B1502" i="1"/>
  <c r="B1501" i="1"/>
  <c r="B1500" i="1"/>
  <c r="B1499" i="1"/>
  <c r="B1498" i="1"/>
  <c r="B1496" i="1"/>
  <c r="B1494" i="1"/>
  <c r="B1493" i="1"/>
  <c r="B1492" i="1"/>
  <c r="B1491" i="1"/>
  <c r="B1487" i="1"/>
  <c r="B1486" i="1"/>
  <c r="B1482" i="1"/>
  <c r="B1481" i="1"/>
  <c r="B1480" i="1"/>
  <c r="B1478" i="1"/>
  <c r="B1477" i="1"/>
  <c r="B1476" i="1"/>
  <c r="B1474" i="1"/>
  <c r="B1473" i="1"/>
  <c r="B1469" i="1"/>
  <c r="B1468" i="1"/>
  <c r="B1466" i="1"/>
  <c r="B1463" i="1"/>
  <c r="B1462" i="1"/>
  <c r="B1461" i="1"/>
  <c r="B1460" i="1"/>
  <c r="B1457" i="1"/>
  <c r="B1456" i="1"/>
  <c r="B1455" i="1"/>
  <c r="B1454" i="1"/>
  <c r="B1451" i="1"/>
  <c r="B1450" i="1"/>
  <c r="B1449" i="1"/>
  <c r="B1448" i="1"/>
  <c r="B1447" i="1"/>
  <c r="B1445" i="1"/>
  <c r="B1444" i="1"/>
  <c r="B1443" i="1"/>
  <c r="B1442" i="1"/>
  <c r="B1441" i="1"/>
  <c r="B1440" i="1"/>
  <c r="B1437" i="1"/>
  <c r="B1436" i="1"/>
  <c r="B1435" i="1"/>
  <c r="B1434" i="1"/>
  <c r="B1431" i="1"/>
  <c r="B1430" i="1"/>
  <c r="B1429" i="1"/>
  <c r="B1428" i="1"/>
  <c r="B1427" i="1"/>
  <c r="B1424" i="1"/>
  <c r="B1423" i="1"/>
  <c r="B1422" i="1"/>
  <c r="B1421" i="1"/>
  <c r="B1420" i="1"/>
  <c r="B1419" i="1"/>
  <c r="B1417" i="1"/>
  <c r="B1415" i="1"/>
  <c r="B1414" i="1"/>
  <c r="B1413" i="1"/>
  <c r="B1412" i="1"/>
  <c r="B1408" i="1"/>
  <c r="B1406" i="1"/>
  <c r="B1405" i="1"/>
  <c r="B1403" i="1"/>
  <c r="B1400" i="1"/>
  <c r="B1399" i="1"/>
  <c r="B1398" i="1"/>
  <c r="B1397" i="1"/>
  <c r="B1396" i="1"/>
  <c r="B1393" i="1"/>
  <c r="B1391" i="1"/>
  <c r="B1390" i="1"/>
  <c r="B1389" i="1"/>
  <c r="B1388" i="1"/>
  <c r="B1384" i="1"/>
  <c r="B1383" i="1"/>
  <c r="B1382" i="1"/>
  <c r="B1381" i="1"/>
  <c r="B1379" i="1"/>
  <c r="B1377" i="1"/>
  <c r="B1376" i="1"/>
  <c r="B1374" i="1"/>
  <c r="B1373" i="1"/>
  <c r="B1371" i="1"/>
  <c r="B1370" i="1"/>
  <c r="B1368" i="1"/>
  <c r="B1366" i="1"/>
  <c r="B1365" i="1"/>
  <c r="B1364" i="1"/>
  <c r="B1363" i="1"/>
  <c r="B1359" i="1"/>
  <c r="B1358" i="1"/>
  <c r="B1357" i="1"/>
  <c r="B1356" i="1"/>
  <c r="B1355" i="1"/>
  <c r="B1354" i="1"/>
  <c r="B1352" i="1"/>
  <c r="B1351" i="1"/>
  <c r="B1350" i="1"/>
  <c r="B1349" i="1"/>
  <c r="B1348" i="1"/>
  <c r="B1347" i="1"/>
  <c r="B1346" i="1"/>
  <c r="B1345" i="1"/>
  <c r="B1344" i="1"/>
  <c r="B1343" i="1"/>
  <c r="B1341" i="1"/>
  <c r="B1340" i="1"/>
  <c r="B1338" i="1"/>
  <c r="B1336" i="1"/>
  <c r="B1335" i="1"/>
  <c r="B1334" i="1"/>
  <c r="B1333" i="1"/>
  <c r="B1332" i="1"/>
  <c r="B1329" i="1"/>
  <c r="B1328" i="1"/>
  <c r="B1327" i="1"/>
  <c r="B1326" i="1"/>
  <c r="B1325" i="1"/>
  <c r="B1324" i="1"/>
  <c r="B1323" i="1"/>
  <c r="B1322" i="1"/>
  <c r="B1321" i="1"/>
  <c r="B1320" i="1"/>
  <c r="B1318" i="1"/>
  <c r="B1317" i="1"/>
  <c r="B1316" i="1"/>
  <c r="B1315" i="1"/>
  <c r="B1314" i="1"/>
  <c r="B1309" i="1"/>
  <c r="B1308" i="1"/>
  <c r="B1307" i="1"/>
  <c r="B1305" i="1"/>
  <c r="B1303" i="1"/>
  <c r="B1302" i="1"/>
  <c r="B1301" i="1"/>
  <c r="B1300" i="1"/>
  <c r="B1296" i="1"/>
  <c r="B1295" i="1"/>
  <c r="B1294" i="1"/>
  <c r="B1292" i="1"/>
  <c r="B1291" i="1"/>
  <c r="B1290" i="1"/>
  <c r="B1289" i="1"/>
  <c r="B1288" i="1"/>
  <c r="B1287" i="1"/>
  <c r="B1286" i="1"/>
  <c r="B1284" i="1"/>
  <c r="B1281" i="1"/>
  <c r="B1280" i="1"/>
  <c r="B1278" i="1"/>
  <c r="B1277" i="1"/>
  <c r="B1275" i="1"/>
  <c r="B1271" i="1"/>
  <c r="B1270" i="1"/>
  <c r="B1269" i="1"/>
  <c r="B1266" i="1"/>
  <c r="B1264" i="1"/>
  <c r="B1262" i="1"/>
  <c r="B1261" i="1"/>
  <c r="B1260" i="1"/>
  <c r="B1256" i="1"/>
  <c r="B1255" i="1"/>
  <c r="B1254" i="1"/>
  <c r="B1251" i="1"/>
  <c r="B1250" i="1"/>
  <c r="B1249" i="1"/>
  <c r="B1248" i="1"/>
  <c r="B1247" i="1"/>
  <c r="B1243" i="1"/>
  <c r="B1242" i="1"/>
  <c r="B1240" i="1"/>
  <c r="B1239" i="1"/>
  <c r="B1238" i="1"/>
  <c r="B1237" i="1"/>
  <c r="B1236" i="1"/>
  <c r="B1235" i="1"/>
  <c r="B1234" i="1"/>
  <c r="B1233" i="1"/>
  <c r="B1232" i="1"/>
  <c r="B1231" i="1"/>
  <c r="B1230" i="1"/>
  <c r="B1227" i="1"/>
  <c r="B1226" i="1"/>
  <c r="B1225" i="1"/>
  <c r="B1224" i="1"/>
  <c r="B1223" i="1"/>
  <c r="B1221" i="1"/>
  <c r="B1219" i="1"/>
  <c r="B1217" i="1"/>
  <c r="B1214" i="1"/>
  <c r="B1212" i="1"/>
  <c r="B1210" i="1"/>
  <c r="B1208" i="1"/>
  <c r="B1207" i="1"/>
  <c r="B1206" i="1"/>
  <c r="B1205" i="1"/>
  <c r="B1204" i="1"/>
  <c r="B1201" i="1"/>
  <c r="B1200" i="1"/>
  <c r="B1199" i="1"/>
  <c r="B1197" i="1"/>
  <c r="B1195" i="1"/>
  <c r="B1193" i="1"/>
  <c r="B1189" i="1"/>
  <c r="B1188" i="1"/>
  <c r="B1186" i="1"/>
  <c r="B1185" i="1"/>
  <c r="B1184" i="1"/>
  <c r="B1183" i="1"/>
  <c r="B1181" i="1"/>
  <c r="B1180" i="1"/>
  <c r="B1176" i="1"/>
  <c r="B1175" i="1"/>
  <c r="B1174" i="1"/>
  <c r="B1173" i="1"/>
  <c r="B1172" i="1"/>
  <c r="B1171" i="1"/>
  <c r="B1170" i="1"/>
  <c r="B1169" i="1"/>
  <c r="B1168" i="1"/>
  <c r="B1166" i="1"/>
  <c r="B1165" i="1"/>
  <c r="B1163" i="1"/>
  <c r="B1161" i="1"/>
  <c r="B1160" i="1"/>
  <c r="B1157" i="1"/>
  <c r="B1156" i="1"/>
  <c r="B1155" i="1"/>
  <c r="B1154" i="1"/>
  <c r="B1153" i="1"/>
  <c r="B1152" i="1"/>
  <c r="B1151" i="1"/>
  <c r="B1149" i="1"/>
  <c r="B1147" i="1"/>
  <c r="B1145" i="1"/>
  <c r="B1144" i="1"/>
  <c r="B1143" i="1"/>
  <c r="B1140" i="1"/>
  <c r="B1138" i="1"/>
  <c r="B1137" i="1"/>
  <c r="B1136" i="1"/>
  <c r="B1134" i="1"/>
  <c r="B1003" i="1"/>
  <c r="B983" i="1"/>
  <c r="B980" i="1"/>
  <c r="B978" i="1"/>
  <c r="B976" i="1"/>
  <c r="B975" i="1"/>
  <c r="B973" i="1"/>
  <c r="B972" i="1"/>
  <c r="B970" i="1"/>
  <c r="B957" i="1"/>
  <c r="B956" i="1"/>
  <c r="B952" i="1"/>
  <c r="B950" i="1"/>
  <c r="B949" i="1"/>
  <c r="B938" i="1"/>
  <c r="B936" i="1"/>
  <c r="B934" i="1"/>
  <c r="B928" i="1"/>
  <c r="B927" i="1"/>
  <c r="B923" i="1"/>
  <c r="B921" i="1"/>
  <c r="B919" i="1"/>
  <c r="B918" i="1"/>
  <c r="B915" i="1"/>
  <c r="B905" i="1"/>
  <c r="B902" i="1"/>
  <c r="B900" i="1"/>
  <c r="B899" i="1"/>
  <c r="B892" i="1"/>
  <c r="B890" i="1"/>
  <c r="B879" i="1"/>
  <c r="B876" i="1"/>
  <c r="B873" i="1"/>
  <c r="B870" i="1"/>
  <c r="B869" i="1"/>
  <c r="B864" i="1"/>
  <c r="B863" i="1"/>
  <c r="B856" i="1"/>
  <c r="B855" i="1"/>
  <c r="B852" i="1"/>
  <c r="B849" i="1"/>
  <c r="B848" i="1"/>
  <c r="B842" i="1"/>
  <c r="B836" i="1"/>
  <c r="B833" i="1"/>
  <c r="B832" i="1"/>
  <c r="B831" i="1"/>
  <c r="B828" i="1"/>
  <c r="B825" i="1"/>
  <c r="B822" i="1"/>
  <c r="B819" i="1"/>
  <c r="B818" i="1"/>
  <c r="B816" i="1"/>
  <c r="B814" i="1"/>
  <c r="B808" i="1"/>
  <c r="B805" i="1"/>
  <c r="B803" i="1"/>
  <c r="B800" i="1"/>
  <c r="B796" i="1"/>
  <c r="B789" i="1"/>
  <c r="B788" i="1"/>
  <c r="B786" i="1"/>
  <c r="B780" i="1"/>
  <c r="B773" i="1"/>
  <c r="B769" i="1"/>
  <c r="B767" i="1"/>
  <c r="B763" i="1"/>
  <c r="B761" i="1"/>
  <c r="B754" i="1"/>
  <c r="B751" i="1"/>
  <c r="B750" i="1"/>
  <c r="B747" i="1"/>
  <c r="B741" i="1"/>
  <c r="B739" i="1"/>
  <c r="B738" i="1"/>
  <c r="B731" i="1"/>
  <c r="B730" i="1"/>
  <c r="B724" i="1"/>
  <c r="B720" i="1"/>
  <c r="B715" i="1"/>
  <c r="B706" i="1"/>
  <c r="B705" i="1"/>
  <c r="B703" i="1"/>
  <c r="B702" i="1"/>
  <c r="B701" i="1"/>
  <c r="B698" i="1"/>
  <c r="B694" i="1"/>
  <c r="B691" i="1"/>
  <c r="B690" i="1"/>
  <c r="B675" i="1"/>
  <c r="B669" i="1"/>
  <c r="B664" i="1"/>
  <c r="B661" i="1"/>
  <c r="B655" i="1"/>
  <c r="B648" i="1"/>
  <c r="B646" i="1"/>
  <c r="B645" i="1"/>
  <c r="B644" i="1"/>
  <c r="B638" i="1"/>
  <c r="B637" i="1"/>
  <c r="B632" i="1"/>
  <c r="B630" i="1"/>
  <c r="B624" i="1"/>
  <c r="B620" i="1"/>
  <c r="B613" i="1"/>
  <c r="B596" i="1"/>
  <c r="B594" i="1"/>
  <c r="B593" i="1"/>
  <c r="B587" i="1"/>
  <c r="B579" i="1"/>
  <c r="B577" i="1"/>
  <c r="B574" i="1"/>
  <c r="B567" i="1"/>
  <c r="B563" i="1"/>
  <c r="B561" i="1"/>
  <c r="B559" i="1"/>
  <c r="B558" i="1"/>
  <c r="B556" i="1"/>
  <c r="B554" i="1"/>
  <c r="B548" i="1"/>
  <c r="B547" i="1"/>
  <c r="B539" i="1"/>
  <c r="B535" i="1"/>
  <c r="B533" i="1"/>
  <c r="B532" i="1"/>
  <c r="B530" i="1"/>
  <c r="B528" i="1"/>
  <c r="B520" i="1"/>
  <c r="B515" i="1"/>
  <c r="B508" i="1"/>
  <c r="B506" i="1"/>
  <c r="B499" i="1"/>
  <c r="B497" i="1"/>
  <c r="B495" i="1"/>
  <c r="B483" i="1"/>
  <c r="B482" i="1"/>
  <c r="B477" i="1"/>
  <c r="B465" i="1"/>
  <c r="B464" i="1"/>
  <c r="B455" i="1"/>
  <c r="B453" i="1"/>
  <c r="B447" i="1"/>
  <c r="B443" i="1"/>
  <c r="B440" i="1"/>
  <c r="B434" i="1"/>
  <c r="B431" i="1"/>
  <c r="B426" i="1"/>
  <c r="B424" i="1"/>
  <c r="B420" i="1"/>
  <c r="B417" i="1"/>
  <c r="B416" i="1"/>
  <c r="B412" i="1"/>
  <c r="B409" i="1"/>
  <c r="B401" i="1"/>
  <c r="B397" i="1"/>
  <c r="B396" i="1"/>
  <c r="B381" i="1"/>
  <c r="B380" i="1"/>
  <c r="B377" i="1"/>
  <c r="B374" i="1"/>
  <c r="B372" i="1"/>
  <c r="B369" i="1"/>
  <c r="B366" i="1"/>
  <c r="B365" i="1"/>
  <c r="B363" i="1"/>
  <c r="B357" i="1"/>
  <c r="B350" i="1"/>
  <c r="B348" i="1"/>
  <c r="B343" i="1"/>
  <c r="B342" i="1"/>
  <c r="B339" i="1"/>
  <c r="B338" i="1"/>
  <c r="B336" i="1"/>
  <c r="B328" i="1"/>
  <c r="B324" i="1"/>
  <c r="B321" i="1"/>
  <c r="B317" i="1"/>
  <c r="B316" i="1"/>
  <c r="B314" i="1"/>
  <c r="B312" i="1"/>
  <c r="B305" i="1"/>
  <c r="B302" i="1"/>
  <c r="B299" i="1"/>
  <c r="B297" i="1"/>
  <c r="B295" i="1"/>
  <c r="B292" i="1"/>
  <c r="B291" i="1"/>
  <c r="B290" i="1"/>
  <c r="B288" i="1"/>
  <c r="B287" i="1"/>
  <c r="B285" i="1"/>
  <c r="B282" i="1"/>
  <c r="B279" i="1"/>
  <c r="B278" i="1"/>
  <c r="B277" i="1"/>
  <c r="B276" i="1"/>
  <c r="B273" i="1"/>
  <c r="B271" i="1"/>
  <c r="B268" i="1"/>
  <c r="B256" i="1"/>
  <c r="B253" i="1"/>
  <c r="B250" i="1"/>
  <c r="B248" i="1"/>
  <c r="B247" i="1"/>
  <c r="B246" i="1"/>
  <c r="B244" i="1"/>
  <c r="B243" i="1"/>
  <c r="B241" i="1"/>
  <c r="B232" i="1"/>
  <c r="B231" i="1"/>
  <c r="B228" i="1"/>
  <c r="B227" i="1"/>
  <c r="B226" i="1"/>
  <c r="B224" i="1"/>
  <c r="B222" i="1"/>
  <c r="B218" i="1"/>
  <c r="B216" i="1"/>
  <c r="B214" i="1"/>
  <c r="B212" i="1"/>
  <c r="B207" i="1"/>
  <c r="B206" i="1"/>
  <c r="B201" i="1"/>
  <c r="B195" i="1"/>
  <c r="B173" i="1"/>
  <c r="B163" i="1"/>
  <c r="B151" i="1"/>
  <c r="B134" i="1"/>
  <c r="B124" i="1"/>
  <c r="B121" i="1"/>
  <c r="B120" i="1"/>
  <c r="B118" i="1"/>
  <c r="B114" i="1"/>
  <c r="B109" i="1"/>
  <c r="B107" i="1"/>
  <c r="B105" i="1"/>
  <c r="B102" i="1"/>
  <c r="B99" i="1"/>
  <c r="B97" i="1"/>
  <c r="B95" i="1"/>
  <c r="B94" i="1"/>
  <c r="B89" i="1"/>
  <c r="B88" i="1"/>
  <c r="B78" i="1"/>
  <c r="B74" i="1"/>
  <c r="B73" i="1"/>
  <c r="B67" i="1"/>
  <c r="B61" i="1"/>
  <c r="B60" i="1"/>
  <c r="B59" i="1"/>
  <c r="B58" i="1"/>
  <c r="B56" i="1"/>
  <c r="B54" i="1"/>
  <c r="B53" i="1"/>
  <c r="B52" i="1"/>
  <c r="C52" i="1" s="1"/>
  <c r="B51" i="1"/>
  <c r="B49" i="1"/>
  <c r="B48" i="1"/>
  <c r="B45" i="1"/>
  <c r="B44" i="1"/>
  <c r="B42" i="1"/>
  <c r="B41" i="1"/>
  <c r="B36" i="1"/>
  <c r="B35" i="1"/>
  <c r="B34" i="1"/>
  <c r="B33" i="1"/>
  <c r="B32" i="1"/>
  <c r="B31" i="1"/>
  <c r="B30" i="1"/>
  <c r="B29" i="1"/>
  <c r="B27" i="1"/>
  <c r="B25" i="1"/>
  <c r="E25" i="1" s="1"/>
  <c r="B21" i="1"/>
  <c r="E21" i="1" s="1"/>
  <c r="B19" i="1"/>
  <c r="E19" i="1" s="1"/>
  <c r="B18" i="1"/>
  <c r="E18" i="1" s="1"/>
  <c r="B15" i="1"/>
  <c r="E15" i="1" s="1"/>
  <c r="B14" i="1"/>
  <c r="E14" i="1" s="1"/>
  <c r="B13" i="1"/>
  <c r="E13" i="1" s="1"/>
  <c r="B12" i="1"/>
  <c r="E12" i="1" s="1"/>
  <c r="B11" i="1"/>
  <c r="E11" i="1" s="1"/>
  <c r="B5" i="1"/>
  <c r="E5" i="1" s="1"/>
  <c r="E4" i="1"/>
  <c r="B3" i="1"/>
  <c r="E3" i="1" s="1"/>
  <c r="B2" i="1"/>
  <c r="E2" i="1" s="1"/>
  <c r="I4" i="1"/>
  <c r="M2927" i="1"/>
  <c r="M2925" i="1"/>
  <c r="M2921" i="1"/>
  <c r="M2919" i="1"/>
  <c r="M2915" i="1"/>
  <c r="M2913" i="1"/>
  <c r="M2912" i="1"/>
  <c r="M2910" i="1"/>
  <c r="M2905" i="1"/>
  <c r="M2896" i="1"/>
  <c r="M2892" i="1"/>
  <c r="M2891" i="1"/>
  <c r="M2886" i="1"/>
  <c r="M2885" i="1"/>
  <c r="M2884" i="1"/>
  <c r="M2880" i="1"/>
  <c r="M2871" i="1"/>
  <c r="M2868" i="1"/>
  <c r="M2866" i="1"/>
  <c r="M2863" i="1"/>
  <c r="M2862" i="1"/>
  <c r="M2856" i="1"/>
  <c r="M2854" i="1"/>
  <c r="M2851" i="1"/>
  <c r="M2849" i="1"/>
  <c r="M2848" i="1"/>
  <c r="M2847" i="1"/>
  <c r="M2844" i="1"/>
  <c r="M2843" i="1"/>
  <c r="M2842" i="1"/>
  <c r="M2839" i="1"/>
  <c r="M2834" i="1"/>
  <c r="M2831" i="1"/>
  <c r="M2829" i="1"/>
  <c r="M2826" i="1"/>
  <c r="M2824" i="1"/>
  <c r="M2822" i="1"/>
  <c r="M2821" i="1"/>
  <c r="M2816" i="1"/>
  <c r="M2813" i="1"/>
  <c r="M2811" i="1"/>
  <c r="M2802" i="1"/>
  <c r="M2794" i="1"/>
  <c r="M2792" i="1"/>
  <c r="M2790" i="1"/>
  <c r="M2783" i="1"/>
  <c r="M2776" i="1"/>
  <c r="M2774" i="1"/>
  <c r="M2771" i="1"/>
  <c r="M2770" i="1"/>
  <c r="M2767" i="1"/>
  <c r="M2765" i="1"/>
  <c r="M2763" i="1"/>
  <c r="M2762" i="1"/>
  <c r="M2756" i="1"/>
  <c r="M2754" i="1"/>
  <c r="M2752" i="1"/>
  <c r="M2750" i="1"/>
  <c r="M2748" i="1"/>
  <c r="M2746" i="1"/>
  <c r="M2745" i="1"/>
  <c r="M2742" i="1"/>
  <c r="M2741" i="1"/>
  <c r="M2740" i="1"/>
  <c r="M2738" i="1"/>
  <c r="M2732" i="1"/>
  <c r="M2731" i="1"/>
  <c r="M2730" i="1"/>
  <c r="M2729" i="1"/>
  <c r="M2725" i="1"/>
  <c r="M2724" i="1"/>
  <c r="M2719" i="1"/>
  <c r="M2718" i="1"/>
  <c r="M2716" i="1"/>
  <c r="M2715" i="1"/>
  <c r="M2713" i="1"/>
  <c r="M2712" i="1"/>
  <c r="M2710" i="1"/>
  <c r="M2707" i="1"/>
  <c r="M2706" i="1"/>
  <c r="M2703" i="1"/>
  <c r="M2702" i="1"/>
  <c r="M2701" i="1"/>
  <c r="M2700" i="1"/>
  <c r="M2699" i="1"/>
  <c r="M2697" i="1"/>
  <c r="M2696" i="1"/>
  <c r="M2692" i="1"/>
  <c r="M2690" i="1"/>
  <c r="M2686" i="1"/>
  <c r="M2684" i="1"/>
  <c r="M2683" i="1"/>
  <c r="M2681" i="1"/>
  <c r="M2680" i="1"/>
  <c r="M2679" i="1"/>
  <c r="M2675" i="1"/>
  <c r="M2670" i="1"/>
  <c r="M2669" i="1"/>
  <c r="M2668" i="1"/>
  <c r="M2666" i="1"/>
  <c r="M2664" i="1"/>
  <c r="M2661" i="1"/>
  <c r="M2658" i="1"/>
  <c r="M2656" i="1"/>
  <c r="M2654" i="1"/>
  <c r="M2653" i="1"/>
  <c r="M2651" i="1"/>
  <c r="M2650" i="1"/>
  <c r="M2648" i="1"/>
  <c r="M2647" i="1"/>
  <c r="M2645" i="1"/>
  <c r="M2640" i="1"/>
  <c r="M2639" i="1"/>
  <c r="M2637" i="1"/>
  <c r="M2635" i="1"/>
  <c r="M2634" i="1"/>
  <c r="M2631" i="1"/>
  <c r="M2629" i="1"/>
  <c r="M2626" i="1"/>
  <c r="M2625" i="1"/>
  <c r="M2614" i="1"/>
  <c r="M2610" i="1"/>
  <c r="M2609" i="1"/>
  <c r="M2606" i="1"/>
  <c r="M2603" i="1"/>
  <c r="M2599" i="1"/>
  <c r="M2598" i="1"/>
  <c r="M2596" i="1"/>
  <c r="M2595" i="1"/>
  <c r="M2592" i="1"/>
  <c r="M2590" i="1"/>
  <c r="M2589" i="1"/>
  <c r="M2584" i="1"/>
  <c r="M2576" i="1"/>
  <c r="M2572" i="1"/>
  <c r="M2570" i="1"/>
  <c r="M2569" i="1"/>
  <c r="M2567" i="1"/>
  <c r="M2566" i="1"/>
  <c r="M2565" i="1"/>
  <c r="M2563" i="1"/>
  <c r="M2553" i="1"/>
  <c r="M2551" i="1"/>
  <c r="M2549" i="1"/>
  <c r="M2548" i="1"/>
  <c r="M2547" i="1"/>
  <c r="M2545" i="1"/>
  <c r="M2543" i="1"/>
  <c r="M2541" i="1"/>
  <c r="M2535" i="1"/>
  <c r="M2531" i="1"/>
  <c r="M2530" i="1"/>
  <c r="M2523" i="1"/>
  <c r="M2521" i="1"/>
  <c r="M2519" i="1"/>
  <c r="M2518" i="1"/>
  <c r="M2517" i="1"/>
  <c r="M2514" i="1"/>
  <c r="M2513" i="1"/>
  <c r="M2507" i="1"/>
  <c r="M2506" i="1"/>
  <c r="M2500" i="1"/>
  <c r="M2497" i="1"/>
  <c r="M2495" i="1"/>
  <c r="M2493" i="1"/>
  <c r="M2490" i="1"/>
  <c r="M2487" i="1"/>
  <c r="M2486" i="1"/>
  <c r="M2482" i="1"/>
  <c r="M2481" i="1"/>
  <c r="M2475" i="1"/>
  <c r="M2474" i="1"/>
  <c r="M2472" i="1"/>
  <c r="M2468" i="1"/>
  <c r="M2466" i="1"/>
  <c r="M2461" i="1"/>
  <c r="M2455" i="1"/>
  <c r="M2452" i="1"/>
  <c r="M2450" i="1"/>
  <c r="M2447" i="1"/>
  <c r="M2446" i="1"/>
  <c r="M2445" i="1"/>
  <c r="M2444" i="1"/>
  <c r="M2440" i="1"/>
  <c r="M2439" i="1"/>
  <c r="M2438" i="1"/>
  <c r="M2436" i="1"/>
  <c r="M2435" i="1"/>
  <c r="M2434" i="1"/>
  <c r="M2433" i="1"/>
  <c r="M2431" i="1"/>
  <c r="M2430" i="1"/>
  <c r="M2426" i="1"/>
  <c r="M2424" i="1"/>
  <c r="M2423" i="1"/>
  <c r="M2422" i="1"/>
  <c r="M2419" i="1"/>
  <c r="M2418" i="1"/>
  <c r="M2417" i="1"/>
  <c r="M2413" i="1"/>
  <c r="M2412" i="1"/>
  <c r="M2411" i="1"/>
  <c r="M2407" i="1"/>
  <c r="M2406" i="1"/>
  <c r="M2398" i="1"/>
  <c r="M2396" i="1"/>
  <c r="M2393" i="1"/>
  <c r="M2392" i="1"/>
  <c r="M2391" i="1"/>
  <c r="M2389" i="1"/>
  <c r="M2385" i="1"/>
  <c r="M2384" i="1"/>
  <c r="M2380" i="1"/>
  <c r="M2376" i="1"/>
  <c r="M2372" i="1"/>
  <c r="M2368" i="1"/>
  <c r="M2365" i="1"/>
  <c r="M2364" i="1"/>
  <c r="M2363" i="1"/>
  <c r="M2360" i="1"/>
  <c r="M2358" i="1"/>
  <c r="M2355" i="1"/>
  <c r="M2352" i="1"/>
  <c r="M2351" i="1"/>
  <c r="M2348" i="1"/>
  <c r="M2347" i="1"/>
  <c r="M2346" i="1"/>
  <c r="M2342" i="1"/>
  <c r="M2341" i="1"/>
  <c r="M2339" i="1"/>
  <c r="M2333" i="1"/>
  <c r="M2330" i="1"/>
  <c r="M2329" i="1"/>
  <c r="M2327" i="1"/>
  <c r="M2326" i="1"/>
  <c r="M2322" i="1"/>
  <c r="M2319" i="1"/>
  <c r="M2313" i="1"/>
  <c r="M2312" i="1"/>
  <c r="M2309" i="1"/>
  <c r="M2308" i="1"/>
  <c r="M2301" i="1"/>
  <c r="M2299" i="1"/>
  <c r="M2297" i="1"/>
  <c r="M2296" i="1"/>
  <c r="M2288" i="1"/>
  <c r="M2287" i="1"/>
  <c r="M2286" i="1"/>
  <c r="M2284" i="1"/>
  <c r="M2283" i="1"/>
  <c r="M2279" i="1"/>
  <c r="M2277" i="1"/>
  <c r="M2275" i="1"/>
  <c r="M2274" i="1"/>
  <c r="M2272" i="1"/>
  <c r="M2271" i="1"/>
  <c r="M2266" i="1"/>
  <c r="M2265" i="1"/>
  <c r="M2264" i="1"/>
  <c r="M2259" i="1"/>
  <c r="M2256" i="1"/>
  <c r="M2250" i="1"/>
  <c r="M2244" i="1"/>
  <c r="M2241" i="1"/>
  <c r="M2237" i="1"/>
  <c r="M2231" i="1"/>
  <c r="M2230" i="1"/>
  <c r="M2228" i="1"/>
  <c r="M2226" i="1"/>
  <c r="M2225" i="1"/>
  <c r="M2223" i="1"/>
  <c r="M2222" i="1"/>
  <c r="M2221" i="1"/>
  <c r="M2220" i="1"/>
  <c r="M2217" i="1"/>
  <c r="M2216" i="1"/>
  <c r="M2215" i="1"/>
  <c r="M2214" i="1"/>
  <c r="M2211" i="1"/>
  <c r="M2210" i="1"/>
  <c r="M2208" i="1"/>
  <c r="M2207" i="1"/>
  <c r="M2206" i="1"/>
  <c r="M2205" i="1"/>
  <c r="M2204" i="1"/>
  <c r="M2203" i="1"/>
  <c r="M2200" i="1"/>
  <c r="M2199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2" i="1"/>
  <c r="M2180" i="1"/>
  <c r="M2179" i="1"/>
  <c r="M2177" i="1"/>
  <c r="M2176" i="1"/>
  <c r="M2175" i="1"/>
  <c r="M2174" i="1"/>
  <c r="M2172" i="1"/>
  <c r="M2171" i="1"/>
  <c r="M2170" i="1"/>
  <c r="M2169" i="1"/>
  <c r="M2166" i="1"/>
  <c r="M2164" i="1"/>
  <c r="M2163" i="1"/>
  <c r="M2162" i="1"/>
  <c r="M2161" i="1"/>
  <c r="M2159" i="1"/>
  <c r="M2158" i="1"/>
  <c r="M2157" i="1"/>
  <c r="M2156" i="1"/>
  <c r="M2155" i="1"/>
  <c r="M2152" i="1"/>
  <c r="M2151" i="1"/>
  <c r="M2150" i="1"/>
  <c r="M2147" i="1"/>
  <c r="M2146" i="1"/>
  <c r="M2144" i="1"/>
  <c r="M2143" i="1"/>
  <c r="M2141" i="1"/>
  <c r="M2140" i="1"/>
  <c r="M2139" i="1"/>
  <c r="M2138" i="1"/>
  <c r="M2137" i="1"/>
  <c r="M2136" i="1"/>
  <c r="M2135" i="1"/>
  <c r="M2134" i="1"/>
  <c r="M2132" i="1"/>
  <c r="M2131" i="1"/>
  <c r="M2130" i="1"/>
  <c r="M2129" i="1"/>
  <c r="M2127" i="1"/>
  <c r="M2126" i="1"/>
  <c r="M2124" i="1"/>
  <c r="M2123" i="1"/>
  <c r="M2122" i="1"/>
  <c r="M2121" i="1"/>
  <c r="M2120" i="1"/>
  <c r="M2118" i="1"/>
  <c r="M2116" i="1"/>
  <c r="M2115" i="1"/>
  <c r="M2114" i="1"/>
  <c r="M2113" i="1"/>
  <c r="M2107" i="1"/>
  <c r="M2105" i="1"/>
  <c r="M2103" i="1"/>
  <c r="M2102" i="1"/>
  <c r="M2101" i="1"/>
  <c r="M2099" i="1"/>
  <c r="M2098" i="1"/>
  <c r="M2097" i="1"/>
  <c r="M2096" i="1"/>
  <c r="M2095" i="1"/>
  <c r="M2094" i="1"/>
  <c r="M2093" i="1"/>
  <c r="M2092" i="1"/>
  <c r="M2089" i="1"/>
  <c r="M2088" i="1"/>
  <c r="M2087" i="1"/>
  <c r="M2086" i="1"/>
  <c r="M2085" i="1"/>
  <c r="M2084" i="1"/>
  <c r="M2082" i="1"/>
  <c r="M2081" i="1"/>
  <c r="M2080" i="1"/>
  <c r="M2079" i="1"/>
  <c r="M2077" i="1"/>
  <c r="M2075" i="1"/>
  <c r="M2073" i="1"/>
  <c r="M2072" i="1"/>
  <c r="M2071" i="1"/>
  <c r="M2070" i="1"/>
  <c r="M2069" i="1"/>
  <c r="M2067" i="1"/>
  <c r="M2066" i="1"/>
  <c r="M2065" i="1"/>
  <c r="M2063" i="1"/>
  <c r="M2061" i="1"/>
  <c r="M2058" i="1"/>
  <c r="M2057" i="1"/>
  <c r="M2056" i="1"/>
  <c r="M2054" i="1"/>
  <c r="M2049" i="1"/>
  <c r="M2048" i="1"/>
  <c r="M2047" i="1"/>
  <c r="M2046" i="1"/>
  <c r="M2045" i="1"/>
  <c r="M2043" i="1"/>
  <c r="M2041" i="1"/>
  <c r="M2039" i="1"/>
  <c r="M2038" i="1"/>
  <c r="M2024" i="1"/>
  <c r="M2014" i="1"/>
  <c r="M2012" i="1"/>
  <c r="M2010" i="1"/>
  <c r="M2008" i="1"/>
  <c r="M2004" i="1"/>
  <c r="M2003" i="1"/>
  <c r="M2001" i="1"/>
  <c r="M2000" i="1"/>
  <c r="M1996" i="1"/>
  <c r="M1992" i="1"/>
  <c r="M1991" i="1"/>
  <c r="M1987" i="1"/>
  <c r="M1986" i="1"/>
  <c r="M1983" i="1"/>
  <c r="M1982" i="1"/>
  <c r="M1981" i="1"/>
  <c r="M1971" i="1"/>
  <c r="M1969" i="1"/>
  <c r="M1967" i="1"/>
  <c r="M1966" i="1"/>
  <c r="M1962" i="1"/>
  <c r="M1957" i="1"/>
  <c r="M1956" i="1"/>
  <c r="M1955" i="1"/>
  <c r="M1953" i="1"/>
  <c r="M1949" i="1"/>
  <c r="M1947" i="1"/>
  <c r="M1946" i="1"/>
  <c r="M1942" i="1"/>
  <c r="M1939" i="1"/>
  <c r="M1937" i="1"/>
  <c r="M1935" i="1"/>
  <c r="M1928" i="1"/>
  <c r="M1926" i="1"/>
  <c r="M1925" i="1"/>
  <c r="M1924" i="1"/>
  <c r="M1922" i="1"/>
  <c r="M1921" i="1"/>
  <c r="M1920" i="1"/>
  <c r="M1918" i="1"/>
  <c r="M1917" i="1"/>
  <c r="M1912" i="1"/>
  <c r="M1911" i="1"/>
  <c r="M1910" i="1"/>
  <c r="M1909" i="1"/>
  <c r="M1905" i="1"/>
  <c r="M1898" i="1"/>
  <c r="M1897" i="1"/>
  <c r="M1896" i="1"/>
  <c r="M1895" i="1"/>
  <c r="M1894" i="1"/>
  <c r="M1893" i="1"/>
  <c r="M1888" i="1"/>
  <c r="M1887" i="1"/>
  <c r="M1880" i="1"/>
  <c r="M1875" i="1"/>
  <c r="M1874" i="1"/>
  <c r="M1872" i="1"/>
  <c r="M1867" i="1"/>
  <c r="M1863" i="1"/>
  <c r="M1861" i="1"/>
  <c r="M1857" i="1"/>
  <c r="M1855" i="1"/>
  <c r="M1850" i="1"/>
  <c r="M1848" i="1"/>
  <c r="M1844" i="1"/>
  <c r="M1843" i="1"/>
  <c r="M1839" i="1"/>
  <c r="M1834" i="1"/>
  <c r="M1828" i="1"/>
  <c r="M1825" i="1"/>
  <c r="M1818" i="1"/>
  <c r="M1816" i="1"/>
  <c r="M1815" i="1"/>
  <c r="M1811" i="1"/>
  <c r="M1807" i="1"/>
  <c r="M1805" i="1"/>
  <c r="M1803" i="1"/>
  <c r="M1797" i="1"/>
  <c r="M1796" i="1"/>
  <c r="M1789" i="1"/>
  <c r="M1788" i="1"/>
  <c r="M1785" i="1"/>
  <c r="M1783" i="1"/>
  <c r="M1779" i="1"/>
  <c r="M1778" i="1"/>
  <c r="M1777" i="1"/>
  <c r="M1774" i="1"/>
  <c r="M1773" i="1"/>
  <c r="M1770" i="1"/>
  <c r="M1767" i="1"/>
  <c r="M1766" i="1"/>
  <c r="M1765" i="1"/>
  <c r="M1763" i="1"/>
  <c r="M1761" i="1"/>
  <c r="M1759" i="1"/>
  <c r="M1753" i="1"/>
  <c r="M1749" i="1"/>
  <c r="M1746" i="1"/>
  <c r="M1743" i="1"/>
  <c r="M1731" i="1"/>
  <c r="M1729" i="1"/>
  <c r="M1726" i="1"/>
  <c r="M1725" i="1"/>
  <c r="M1724" i="1"/>
  <c r="M1722" i="1"/>
  <c r="M1717" i="1"/>
  <c r="M1714" i="1"/>
  <c r="M1706" i="1"/>
  <c r="M1702" i="1"/>
  <c r="M1701" i="1"/>
  <c r="M1697" i="1"/>
  <c r="M1692" i="1"/>
  <c r="M1687" i="1"/>
  <c r="M1685" i="1"/>
  <c r="M1683" i="1"/>
  <c r="M1672" i="1"/>
  <c r="M1670" i="1"/>
  <c r="M1668" i="1"/>
  <c r="M1667" i="1"/>
  <c r="M1656" i="1"/>
  <c r="M1652" i="1"/>
  <c r="M1646" i="1"/>
  <c r="M1645" i="1"/>
  <c r="M1642" i="1"/>
  <c r="M1639" i="1"/>
  <c r="M1636" i="1"/>
  <c r="M1632" i="1"/>
  <c r="M1630" i="1"/>
  <c r="M1627" i="1"/>
  <c r="M1626" i="1"/>
  <c r="M1624" i="1"/>
  <c r="M1621" i="1"/>
  <c r="M1620" i="1"/>
  <c r="M1619" i="1"/>
  <c r="M1617" i="1"/>
  <c r="M1616" i="1"/>
  <c r="M1615" i="1"/>
  <c r="M1614" i="1"/>
  <c r="M1613" i="1"/>
  <c r="M1611" i="1"/>
  <c r="M1610" i="1"/>
  <c r="M1607" i="1"/>
  <c r="M1589" i="1"/>
  <c r="M1585" i="1"/>
  <c r="M1584" i="1"/>
  <c r="M1580" i="1"/>
  <c r="M1575" i="1"/>
  <c r="M1569" i="1"/>
  <c r="M1566" i="1"/>
  <c r="M1565" i="1"/>
  <c r="M1562" i="1"/>
  <c r="M1561" i="1"/>
  <c r="M1560" i="1"/>
  <c r="M1557" i="1"/>
  <c r="M1555" i="1"/>
  <c r="M1554" i="1"/>
  <c r="M1553" i="1"/>
  <c r="M1550" i="1"/>
  <c r="M1548" i="1"/>
  <c r="M1547" i="1"/>
  <c r="M1546" i="1"/>
  <c r="M1544" i="1"/>
  <c r="M1543" i="1"/>
  <c r="M1541" i="1"/>
  <c r="M1540" i="1"/>
  <c r="M1538" i="1"/>
  <c r="M1535" i="1"/>
  <c r="M1534" i="1"/>
  <c r="M1533" i="1"/>
  <c r="M1531" i="1"/>
  <c r="M1530" i="1"/>
  <c r="M1529" i="1"/>
  <c r="M1528" i="1"/>
  <c r="M1527" i="1"/>
  <c r="M1526" i="1"/>
  <c r="M1525" i="1"/>
  <c r="M1524" i="1"/>
  <c r="M1523" i="1"/>
  <c r="M1519" i="1"/>
  <c r="M1518" i="1"/>
  <c r="M1517" i="1"/>
  <c r="M1515" i="1"/>
  <c r="M1514" i="1"/>
  <c r="M1513" i="1"/>
  <c r="M1512" i="1"/>
  <c r="M1510" i="1"/>
  <c r="M1509" i="1"/>
  <c r="M1507" i="1"/>
  <c r="M1505" i="1"/>
  <c r="M1504" i="1"/>
  <c r="M1502" i="1"/>
  <c r="M1501" i="1"/>
  <c r="M1500" i="1"/>
  <c r="M1499" i="1"/>
  <c r="M1498" i="1"/>
  <c r="M1496" i="1"/>
  <c r="M1494" i="1"/>
  <c r="M1493" i="1"/>
  <c r="M1492" i="1"/>
  <c r="M1491" i="1"/>
  <c r="M1487" i="1"/>
  <c r="M1486" i="1"/>
  <c r="M1482" i="1"/>
  <c r="M1481" i="1"/>
  <c r="M1480" i="1"/>
  <c r="M1478" i="1"/>
  <c r="M1477" i="1"/>
  <c r="M1476" i="1"/>
  <c r="M1474" i="1"/>
  <c r="M1473" i="1"/>
  <c r="M1469" i="1"/>
  <c r="M1468" i="1"/>
  <c r="M1466" i="1"/>
  <c r="M1463" i="1"/>
  <c r="M1462" i="1"/>
  <c r="M1461" i="1"/>
  <c r="M1460" i="1"/>
  <c r="M1457" i="1"/>
  <c r="M1456" i="1"/>
  <c r="M1455" i="1"/>
  <c r="M1454" i="1"/>
  <c r="M1451" i="1"/>
  <c r="M1450" i="1"/>
  <c r="M1449" i="1"/>
  <c r="M1448" i="1"/>
  <c r="M1447" i="1"/>
  <c r="M1445" i="1"/>
  <c r="M1444" i="1"/>
  <c r="M1443" i="1"/>
  <c r="M1442" i="1"/>
  <c r="M1441" i="1"/>
  <c r="M1440" i="1"/>
  <c r="M1437" i="1"/>
  <c r="M1436" i="1"/>
  <c r="M1435" i="1"/>
  <c r="M1434" i="1"/>
  <c r="M1431" i="1"/>
  <c r="M1430" i="1"/>
  <c r="M1429" i="1"/>
  <c r="M1428" i="1"/>
  <c r="M1427" i="1"/>
  <c r="M1424" i="1"/>
  <c r="M1423" i="1"/>
  <c r="M1422" i="1"/>
  <c r="M1421" i="1"/>
  <c r="M1420" i="1"/>
  <c r="M1419" i="1"/>
  <c r="M1417" i="1"/>
  <c r="M1415" i="1"/>
  <c r="M1414" i="1"/>
  <c r="M1413" i="1"/>
  <c r="M1412" i="1"/>
  <c r="M1408" i="1"/>
  <c r="M1406" i="1"/>
  <c r="M1405" i="1"/>
  <c r="M1403" i="1"/>
  <c r="M1400" i="1"/>
  <c r="M1399" i="1"/>
  <c r="M1398" i="1"/>
  <c r="M1397" i="1"/>
  <c r="M1396" i="1"/>
  <c r="M1393" i="1"/>
  <c r="M1391" i="1"/>
  <c r="M1390" i="1"/>
  <c r="M1389" i="1"/>
  <c r="M1388" i="1"/>
  <c r="M1384" i="1"/>
  <c r="M1383" i="1"/>
  <c r="M1382" i="1"/>
  <c r="M1381" i="1"/>
  <c r="M1379" i="1"/>
  <c r="M1377" i="1"/>
  <c r="M1376" i="1"/>
  <c r="M1374" i="1"/>
  <c r="M1373" i="1"/>
  <c r="M1371" i="1"/>
  <c r="M1370" i="1"/>
  <c r="M1368" i="1"/>
  <c r="M1366" i="1"/>
  <c r="M1365" i="1"/>
  <c r="M1364" i="1"/>
  <c r="M1363" i="1"/>
  <c r="M1359" i="1"/>
  <c r="M1358" i="1"/>
  <c r="M1357" i="1"/>
  <c r="M1356" i="1"/>
  <c r="M1355" i="1"/>
  <c r="M1354" i="1"/>
  <c r="M1352" i="1"/>
  <c r="M1351" i="1"/>
  <c r="M1350" i="1"/>
  <c r="M1349" i="1"/>
  <c r="M1348" i="1"/>
  <c r="M1347" i="1"/>
  <c r="M1346" i="1"/>
  <c r="M1345" i="1"/>
  <c r="M1344" i="1"/>
  <c r="M1343" i="1"/>
  <c r="M1341" i="1"/>
  <c r="M1340" i="1"/>
  <c r="M1338" i="1"/>
  <c r="M1336" i="1"/>
  <c r="M1335" i="1"/>
  <c r="M1334" i="1"/>
  <c r="M1333" i="1"/>
  <c r="M1332" i="1"/>
  <c r="M1329" i="1"/>
  <c r="M1328" i="1"/>
  <c r="M1327" i="1"/>
  <c r="M1326" i="1"/>
  <c r="M1325" i="1"/>
  <c r="M1324" i="1"/>
  <c r="M1323" i="1"/>
  <c r="M1322" i="1"/>
  <c r="M1321" i="1"/>
  <c r="M1320" i="1"/>
  <c r="M1318" i="1"/>
  <c r="M1317" i="1"/>
  <c r="M1316" i="1"/>
  <c r="M1315" i="1"/>
  <c r="M1314" i="1"/>
  <c r="M1309" i="1"/>
  <c r="M1308" i="1"/>
  <c r="M1307" i="1"/>
  <c r="M1305" i="1"/>
  <c r="M1303" i="1"/>
  <c r="M1302" i="1"/>
  <c r="M1301" i="1"/>
  <c r="M1300" i="1"/>
  <c r="M1296" i="1"/>
  <c r="M1295" i="1"/>
  <c r="M1294" i="1"/>
  <c r="M1292" i="1"/>
  <c r="M1291" i="1"/>
  <c r="M1290" i="1"/>
  <c r="M1289" i="1"/>
  <c r="M1288" i="1"/>
  <c r="M1287" i="1"/>
  <c r="M1286" i="1"/>
  <c r="M1284" i="1"/>
  <c r="M1281" i="1"/>
  <c r="M1280" i="1"/>
  <c r="M1278" i="1"/>
  <c r="M1277" i="1"/>
  <c r="M1275" i="1"/>
  <c r="M1271" i="1"/>
  <c r="M1270" i="1"/>
  <c r="M1269" i="1"/>
  <c r="M1266" i="1"/>
  <c r="M1264" i="1"/>
  <c r="M1262" i="1"/>
  <c r="M1261" i="1"/>
  <c r="M1260" i="1"/>
  <c r="M1256" i="1"/>
  <c r="M1255" i="1"/>
  <c r="M1254" i="1"/>
  <c r="M1251" i="1"/>
  <c r="M1250" i="1"/>
  <c r="M1249" i="1"/>
  <c r="M1248" i="1"/>
  <c r="M1247" i="1"/>
  <c r="M1243" i="1"/>
  <c r="M1242" i="1"/>
  <c r="M1240" i="1"/>
  <c r="M1239" i="1"/>
  <c r="M1238" i="1"/>
  <c r="M1237" i="1"/>
  <c r="M1236" i="1"/>
  <c r="M1235" i="1"/>
  <c r="M1234" i="1"/>
  <c r="M1233" i="1"/>
  <c r="M1232" i="1"/>
  <c r="M1231" i="1"/>
  <c r="M1230" i="1"/>
  <c r="M1227" i="1"/>
  <c r="M1226" i="1"/>
  <c r="M1225" i="1"/>
  <c r="M1224" i="1"/>
  <c r="M1223" i="1"/>
  <c r="M1221" i="1"/>
  <c r="M1219" i="1"/>
  <c r="M1217" i="1"/>
  <c r="M1214" i="1"/>
  <c r="M1212" i="1"/>
  <c r="M1210" i="1"/>
  <c r="M1208" i="1"/>
  <c r="M1207" i="1"/>
  <c r="M1206" i="1"/>
  <c r="M1205" i="1"/>
  <c r="M1204" i="1"/>
  <c r="M1201" i="1"/>
  <c r="M1200" i="1"/>
  <c r="M1199" i="1"/>
  <c r="M1197" i="1"/>
  <c r="M1195" i="1"/>
  <c r="M1193" i="1"/>
  <c r="M1189" i="1"/>
  <c r="M1188" i="1"/>
  <c r="M1186" i="1"/>
  <c r="M1185" i="1"/>
  <c r="M1184" i="1"/>
  <c r="M1183" i="1"/>
  <c r="M1181" i="1"/>
  <c r="M1180" i="1"/>
  <c r="M1176" i="1"/>
  <c r="M1175" i="1"/>
  <c r="M1174" i="1"/>
  <c r="M1173" i="1"/>
  <c r="M1172" i="1"/>
  <c r="M1171" i="1"/>
  <c r="M1170" i="1"/>
  <c r="M1169" i="1"/>
  <c r="M1168" i="1"/>
  <c r="M1166" i="1"/>
  <c r="M1165" i="1"/>
  <c r="M1163" i="1"/>
  <c r="M1161" i="1"/>
  <c r="M1160" i="1"/>
  <c r="M1157" i="1"/>
  <c r="M1156" i="1"/>
  <c r="M1155" i="1"/>
  <c r="M1154" i="1"/>
  <c r="M1153" i="1"/>
  <c r="M1152" i="1"/>
  <c r="M1151" i="1"/>
  <c r="M1149" i="1"/>
  <c r="M1147" i="1"/>
  <c r="M1145" i="1"/>
  <c r="M1144" i="1"/>
  <c r="M1143" i="1"/>
  <c r="M1140" i="1"/>
  <c r="M1138" i="1"/>
  <c r="M1137" i="1"/>
  <c r="M1136" i="1"/>
  <c r="M1134" i="1"/>
  <c r="M1003" i="1"/>
  <c r="M983" i="1"/>
  <c r="M980" i="1"/>
  <c r="M978" i="1"/>
  <c r="M976" i="1"/>
  <c r="M975" i="1"/>
  <c r="M973" i="1"/>
  <c r="M972" i="1"/>
  <c r="M970" i="1"/>
  <c r="M957" i="1"/>
  <c r="M956" i="1"/>
  <c r="M952" i="1"/>
  <c r="M950" i="1"/>
  <c r="M949" i="1"/>
  <c r="M938" i="1"/>
  <c r="M936" i="1"/>
  <c r="M934" i="1"/>
  <c r="M928" i="1"/>
  <c r="M927" i="1"/>
  <c r="M923" i="1"/>
  <c r="M921" i="1"/>
  <c r="M919" i="1"/>
  <c r="M918" i="1"/>
  <c r="M915" i="1"/>
  <c r="M905" i="1"/>
  <c r="M902" i="1"/>
  <c r="M900" i="1"/>
  <c r="M899" i="1"/>
  <c r="M892" i="1"/>
  <c r="M890" i="1"/>
  <c r="M879" i="1"/>
  <c r="M876" i="1"/>
  <c r="M873" i="1"/>
  <c r="M870" i="1"/>
  <c r="M869" i="1"/>
  <c r="M864" i="1"/>
  <c r="M863" i="1"/>
  <c r="M856" i="1"/>
  <c r="M855" i="1"/>
  <c r="M852" i="1"/>
  <c r="M849" i="1"/>
  <c r="M848" i="1"/>
  <c r="M842" i="1"/>
  <c r="M836" i="1"/>
  <c r="M833" i="1"/>
  <c r="M832" i="1"/>
  <c r="M831" i="1"/>
  <c r="M828" i="1"/>
  <c r="M825" i="1"/>
  <c r="M822" i="1"/>
  <c r="M819" i="1"/>
  <c r="M818" i="1"/>
  <c r="M816" i="1"/>
  <c r="M814" i="1"/>
  <c r="M808" i="1"/>
  <c r="M805" i="1"/>
  <c r="M803" i="1"/>
  <c r="M800" i="1"/>
  <c r="M796" i="1"/>
  <c r="M789" i="1"/>
  <c r="M788" i="1"/>
  <c r="M786" i="1"/>
  <c r="M780" i="1"/>
  <c r="M773" i="1"/>
  <c r="M769" i="1"/>
  <c r="M767" i="1"/>
  <c r="M763" i="1"/>
  <c r="M761" i="1"/>
  <c r="M754" i="1"/>
  <c r="M751" i="1"/>
  <c r="M750" i="1"/>
  <c r="M747" i="1"/>
  <c r="M741" i="1"/>
  <c r="M739" i="1"/>
  <c r="M738" i="1"/>
  <c r="M731" i="1"/>
  <c r="M730" i="1"/>
  <c r="M724" i="1"/>
  <c r="M720" i="1"/>
  <c r="M715" i="1"/>
  <c r="M706" i="1"/>
  <c r="M705" i="1"/>
  <c r="M703" i="1"/>
  <c r="M702" i="1"/>
  <c r="M701" i="1"/>
  <c r="M698" i="1"/>
  <c r="M694" i="1"/>
  <c r="M691" i="1"/>
  <c r="M690" i="1"/>
  <c r="M675" i="1"/>
  <c r="M669" i="1"/>
  <c r="M664" i="1"/>
  <c r="M661" i="1"/>
  <c r="M655" i="1"/>
  <c r="M648" i="1"/>
  <c r="M646" i="1"/>
  <c r="M645" i="1"/>
  <c r="M644" i="1"/>
  <c r="M638" i="1"/>
  <c r="M637" i="1"/>
  <c r="M632" i="1"/>
  <c r="M630" i="1"/>
  <c r="M624" i="1"/>
  <c r="M620" i="1"/>
  <c r="M613" i="1"/>
  <c r="M596" i="1"/>
  <c r="M594" i="1"/>
  <c r="M593" i="1"/>
  <c r="M587" i="1"/>
  <c r="M579" i="1"/>
  <c r="M577" i="1"/>
  <c r="M574" i="1"/>
  <c r="M567" i="1"/>
  <c r="M563" i="1"/>
  <c r="M561" i="1"/>
  <c r="M559" i="1"/>
  <c r="M558" i="1"/>
  <c r="M556" i="1"/>
  <c r="M554" i="1"/>
  <c r="M548" i="1"/>
  <c r="M547" i="1"/>
  <c r="M539" i="1"/>
  <c r="M535" i="1"/>
  <c r="M533" i="1"/>
  <c r="M532" i="1"/>
  <c r="M530" i="1"/>
  <c r="M528" i="1"/>
  <c r="M520" i="1"/>
  <c r="M515" i="1"/>
  <c r="M508" i="1"/>
  <c r="M506" i="1"/>
  <c r="M499" i="1"/>
  <c r="M497" i="1"/>
  <c r="M495" i="1"/>
  <c r="M483" i="1"/>
  <c r="M482" i="1"/>
  <c r="M477" i="1"/>
  <c r="M465" i="1"/>
  <c r="M464" i="1"/>
  <c r="M455" i="1"/>
  <c r="M453" i="1"/>
  <c r="M447" i="1"/>
  <c r="M443" i="1"/>
  <c r="M440" i="1"/>
  <c r="M434" i="1"/>
  <c r="M431" i="1"/>
  <c r="M426" i="1"/>
  <c r="M424" i="1"/>
  <c r="M420" i="1"/>
  <c r="M417" i="1"/>
  <c r="M416" i="1"/>
  <c r="M412" i="1"/>
  <c r="M409" i="1"/>
  <c r="M401" i="1"/>
  <c r="M397" i="1"/>
  <c r="M396" i="1"/>
  <c r="M381" i="1"/>
  <c r="M380" i="1"/>
  <c r="M377" i="1"/>
  <c r="M374" i="1"/>
  <c r="M372" i="1"/>
  <c r="M369" i="1"/>
  <c r="M366" i="1"/>
  <c r="M365" i="1"/>
  <c r="M363" i="1"/>
  <c r="M357" i="1"/>
  <c r="M350" i="1"/>
  <c r="M348" i="1"/>
  <c r="M343" i="1"/>
  <c r="M342" i="1"/>
  <c r="M339" i="1"/>
  <c r="M338" i="1"/>
  <c r="M336" i="1"/>
  <c r="M328" i="1"/>
  <c r="M324" i="1"/>
  <c r="M321" i="1"/>
  <c r="M317" i="1"/>
  <c r="M316" i="1"/>
  <c r="M314" i="1"/>
  <c r="M312" i="1"/>
  <c r="M305" i="1"/>
  <c r="M302" i="1"/>
  <c r="M299" i="1"/>
  <c r="M297" i="1"/>
  <c r="M295" i="1"/>
  <c r="M292" i="1"/>
  <c r="M291" i="1"/>
  <c r="M290" i="1"/>
  <c r="M288" i="1"/>
  <c r="M287" i="1"/>
  <c r="M285" i="1"/>
  <c r="M282" i="1"/>
  <c r="M279" i="1"/>
  <c r="M278" i="1"/>
  <c r="M277" i="1"/>
  <c r="M276" i="1"/>
  <c r="M273" i="1"/>
  <c r="M271" i="1"/>
  <c r="M268" i="1"/>
  <c r="M256" i="1"/>
  <c r="M253" i="1"/>
  <c r="M250" i="1"/>
  <c r="M248" i="1"/>
  <c r="M247" i="1"/>
  <c r="M246" i="1"/>
  <c r="M244" i="1"/>
  <c r="M243" i="1"/>
  <c r="M241" i="1"/>
  <c r="M232" i="1"/>
  <c r="M231" i="1"/>
  <c r="M228" i="1"/>
  <c r="M227" i="1"/>
  <c r="M226" i="1"/>
  <c r="M224" i="1"/>
  <c r="M222" i="1"/>
  <c r="M218" i="1"/>
  <c r="M216" i="1"/>
  <c r="M214" i="1"/>
  <c r="M212" i="1"/>
  <c r="M207" i="1"/>
  <c r="M206" i="1"/>
  <c r="M201" i="1"/>
  <c r="M195" i="1"/>
  <c r="M173" i="1"/>
  <c r="M163" i="1"/>
  <c r="M151" i="1"/>
  <c r="M134" i="1"/>
  <c r="M124" i="1"/>
  <c r="M121" i="1"/>
  <c r="M120" i="1"/>
  <c r="M118" i="1"/>
  <c r="M114" i="1"/>
  <c r="M109" i="1"/>
  <c r="M107" i="1"/>
  <c r="M105" i="1"/>
  <c r="M102" i="1"/>
  <c r="M99" i="1"/>
  <c r="M97" i="1"/>
  <c r="M95" i="1"/>
  <c r="M94" i="1"/>
  <c r="M89" i="1"/>
  <c r="M88" i="1"/>
  <c r="M78" i="1"/>
  <c r="M74" i="1"/>
  <c r="M73" i="1"/>
  <c r="M67" i="1"/>
  <c r="M61" i="1"/>
  <c r="M60" i="1"/>
  <c r="M59" i="1"/>
  <c r="M58" i="1"/>
  <c r="M56" i="1"/>
  <c r="M54" i="1"/>
  <c r="M53" i="1"/>
  <c r="M52" i="1"/>
  <c r="M51" i="1"/>
  <c r="M49" i="1"/>
  <c r="M48" i="1"/>
  <c r="M45" i="1"/>
  <c r="M44" i="1"/>
  <c r="M42" i="1"/>
  <c r="M41" i="1"/>
  <c r="M36" i="1"/>
  <c r="M35" i="1"/>
  <c r="M34" i="1"/>
  <c r="M33" i="1"/>
  <c r="M32" i="1"/>
  <c r="M31" i="1"/>
  <c r="M30" i="1"/>
  <c r="M29" i="1"/>
  <c r="M27" i="1"/>
  <c r="M25" i="1"/>
  <c r="M21" i="1"/>
  <c r="M19" i="1"/>
  <c r="M18" i="1"/>
  <c r="M15" i="1"/>
  <c r="M14" i="1"/>
  <c r="M13" i="1"/>
  <c r="M12" i="1"/>
  <c r="M11" i="1"/>
  <c r="M5" i="1"/>
  <c r="M4" i="1"/>
  <c r="M3" i="1"/>
  <c r="M2" i="1"/>
  <c r="P2927" i="1"/>
  <c r="P2925" i="1"/>
  <c r="P2921" i="1"/>
  <c r="P2919" i="1"/>
  <c r="P2915" i="1"/>
  <c r="P2913" i="1"/>
  <c r="P2912" i="1"/>
  <c r="P2910" i="1"/>
  <c r="P2905" i="1"/>
  <c r="P2896" i="1"/>
  <c r="P2892" i="1"/>
  <c r="P2891" i="1"/>
  <c r="P2886" i="1"/>
  <c r="P2885" i="1"/>
  <c r="P2884" i="1"/>
  <c r="P2880" i="1"/>
  <c r="P2871" i="1"/>
  <c r="P2868" i="1"/>
  <c r="P2866" i="1"/>
  <c r="P2863" i="1"/>
  <c r="P2862" i="1"/>
  <c r="P2856" i="1"/>
  <c r="P2854" i="1"/>
  <c r="P2851" i="1"/>
  <c r="P2849" i="1"/>
  <c r="P2848" i="1"/>
  <c r="P2847" i="1"/>
  <c r="P2844" i="1"/>
  <c r="P2843" i="1"/>
  <c r="P2842" i="1"/>
  <c r="P2839" i="1"/>
  <c r="P2834" i="1"/>
  <c r="P2831" i="1"/>
  <c r="P2829" i="1"/>
  <c r="P2826" i="1"/>
  <c r="P2824" i="1"/>
  <c r="P2822" i="1"/>
  <c r="P2821" i="1"/>
  <c r="P2816" i="1"/>
  <c r="P2813" i="1"/>
  <c r="P2811" i="1"/>
  <c r="P2802" i="1"/>
  <c r="P2794" i="1"/>
  <c r="P2792" i="1"/>
  <c r="P2790" i="1"/>
  <c r="P2783" i="1"/>
  <c r="P2776" i="1"/>
  <c r="P2774" i="1"/>
  <c r="P2771" i="1"/>
  <c r="P2770" i="1"/>
  <c r="P2767" i="1"/>
  <c r="P2765" i="1"/>
  <c r="P2763" i="1"/>
  <c r="P2762" i="1"/>
  <c r="P2756" i="1"/>
  <c r="P2754" i="1"/>
  <c r="P2752" i="1"/>
  <c r="P2750" i="1"/>
  <c r="P2748" i="1"/>
  <c r="P2746" i="1"/>
  <c r="P2745" i="1"/>
  <c r="P2742" i="1"/>
  <c r="P2741" i="1"/>
  <c r="P2740" i="1"/>
  <c r="P2738" i="1"/>
  <c r="P2732" i="1"/>
  <c r="P2731" i="1"/>
  <c r="P2730" i="1"/>
  <c r="P2729" i="1"/>
  <c r="P2725" i="1"/>
  <c r="P2724" i="1"/>
  <c r="P2719" i="1"/>
  <c r="P2718" i="1"/>
  <c r="P2716" i="1"/>
  <c r="P2715" i="1"/>
  <c r="P2713" i="1"/>
  <c r="P2712" i="1"/>
  <c r="P2710" i="1"/>
  <c r="P2707" i="1"/>
  <c r="P2706" i="1"/>
  <c r="P2703" i="1"/>
  <c r="P2702" i="1"/>
  <c r="P2701" i="1"/>
  <c r="P2700" i="1"/>
  <c r="P2699" i="1"/>
  <c r="P2697" i="1"/>
  <c r="P2696" i="1"/>
  <c r="P2692" i="1"/>
  <c r="P2690" i="1"/>
  <c r="P2686" i="1"/>
  <c r="P2684" i="1"/>
  <c r="P2683" i="1"/>
  <c r="P2681" i="1"/>
  <c r="P2680" i="1"/>
  <c r="P2679" i="1"/>
  <c r="P2675" i="1"/>
  <c r="P2670" i="1"/>
  <c r="P2669" i="1"/>
  <c r="P2668" i="1"/>
  <c r="P2666" i="1"/>
  <c r="P2664" i="1"/>
  <c r="P2661" i="1"/>
  <c r="P2658" i="1"/>
  <c r="P2656" i="1"/>
  <c r="P2654" i="1"/>
  <c r="P2653" i="1"/>
  <c r="P2651" i="1"/>
  <c r="P2650" i="1"/>
  <c r="P2648" i="1"/>
  <c r="P2647" i="1"/>
  <c r="P2645" i="1"/>
  <c r="P2640" i="1"/>
  <c r="P2639" i="1"/>
  <c r="P2637" i="1"/>
  <c r="P2635" i="1"/>
  <c r="P2634" i="1"/>
  <c r="P2631" i="1"/>
  <c r="P2629" i="1"/>
  <c r="P2626" i="1"/>
  <c r="P2625" i="1"/>
  <c r="P2614" i="1"/>
  <c r="P2610" i="1"/>
  <c r="P2609" i="1"/>
  <c r="P2606" i="1"/>
  <c r="P2603" i="1"/>
  <c r="P2599" i="1"/>
  <c r="P2598" i="1"/>
  <c r="P2596" i="1"/>
  <c r="P2595" i="1"/>
  <c r="P2592" i="1"/>
  <c r="P2590" i="1"/>
  <c r="P2589" i="1"/>
  <c r="P2584" i="1"/>
  <c r="P2576" i="1"/>
  <c r="P2572" i="1"/>
  <c r="P2570" i="1"/>
  <c r="P2569" i="1"/>
  <c r="P2567" i="1"/>
  <c r="P2566" i="1"/>
  <c r="P2565" i="1"/>
  <c r="P2563" i="1"/>
  <c r="P2553" i="1"/>
  <c r="P2551" i="1"/>
  <c r="P2549" i="1"/>
  <c r="P2548" i="1"/>
  <c r="P2547" i="1"/>
  <c r="P2545" i="1"/>
  <c r="P2543" i="1"/>
  <c r="P2541" i="1"/>
  <c r="P2535" i="1"/>
  <c r="P2531" i="1"/>
  <c r="P2530" i="1"/>
  <c r="P2523" i="1"/>
  <c r="P2521" i="1"/>
  <c r="P2519" i="1"/>
  <c r="P2518" i="1"/>
  <c r="P2517" i="1"/>
  <c r="P2514" i="1"/>
  <c r="P2513" i="1"/>
  <c r="P2507" i="1"/>
  <c r="P2506" i="1"/>
  <c r="P2500" i="1"/>
  <c r="P2497" i="1"/>
  <c r="P2495" i="1"/>
  <c r="P2493" i="1"/>
  <c r="P2490" i="1"/>
  <c r="P2487" i="1"/>
  <c r="P2486" i="1"/>
  <c r="P2482" i="1"/>
  <c r="P2481" i="1"/>
  <c r="P2475" i="1"/>
  <c r="P2474" i="1"/>
  <c r="P2472" i="1"/>
  <c r="P2468" i="1"/>
  <c r="P2466" i="1"/>
  <c r="P2461" i="1"/>
  <c r="P2455" i="1"/>
  <c r="P2452" i="1"/>
  <c r="P2450" i="1"/>
  <c r="P2447" i="1"/>
  <c r="P2446" i="1"/>
  <c r="P2445" i="1"/>
  <c r="P2444" i="1"/>
  <c r="P2440" i="1"/>
  <c r="P2439" i="1"/>
  <c r="P2438" i="1"/>
  <c r="P2436" i="1"/>
  <c r="P2435" i="1"/>
  <c r="P2434" i="1"/>
  <c r="P2433" i="1"/>
  <c r="P2431" i="1"/>
  <c r="P2430" i="1"/>
  <c r="P2426" i="1"/>
  <c r="P2424" i="1"/>
  <c r="P2423" i="1"/>
  <c r="P2422" i="1"/>
  <c r="P2419" i="1"/>
  <c r="P2418" i="1"/>
  <c r="P2417" i="1"/>
  <c r="P2413" i="1"/>
  <c r="P2412" i="1"/>
  <c r="P2411" i="1"/>
  <c r="P2407" i="1"/>
  <c r="P2406" i="1"/>
  <c r="P2398" i="1"/>
  <c r="P2396" i="1"/>
  <c r="P2393" i="1"/>
  <c r="P2392" i="1"/>
  <c r="P2391" i="1"/>
  <c r="P2389" i="1"/>
  <c r="P2385" i="1"/>
  <c r="P2384" i="1"/>
  <c r="P2380" i="1"/>
  <c r="P2376" i="1"/>
  <c r="P2372" i="1"/>
  <c r="P2368" i="1"/>
  <c r="P2365" i="1"/>
  <c r="P2364" i="1"/>
  <c r="P2363" i="1"/>
  <c r="P2360" i="1"/>
  <c r="P2358" i="1"/>
  <c r="P2355" i="1"/>
  <c r="P2352" i="1"/>
  <c r="P2351" i="1"/>
  <c r="P2348" i="1"/>
  <c r="P2347" i="1"/>
  <c r="P2346" i="1"/>
  <c r="P2342" i="1"/>
  <c r="P2341" i="1"/>
  <c r="P2339" i="1"/>
  <c r="P2333" i="1"/>
  <c r="P2330" i="1"/>
  <c r="P2329" i="1"/>
  <c r="P2327" i="1"/>
  <c r="P2326" i="1"/>
  <c r="P2322" i="1"/>
  <c r="P2319" i="1"/>
  <c r="P2313" i="1"/>
  <c r="P2312" i="1"/>
  <c r="P2309" i="1"/>
  <c r="P2308" i="1"/>
  <c r="P2301" i="1"/>
  <c r="P2299" i="1"/>
  <c r="P2297" i="1"/>
  <c r="P2296" i="1"/>
  <c r="P2288" i="1"/>
  <c r="P2287" i="1"/>
  <c r="P2286" i="1"/>
  <c r="P2284" i="1"/>
  <c r="P2283" i="1"/>
  <c r="P2279" i="1"/>
  <c r="P2277" i="1"/>
  <c r="P2275" i="1"/>
  <c r="P2274" i="1"/>
  <c r="P2272" i="1"/>
  <c r="P2271" i="1"/>
  <c r="P2266" i="1"/>
  <c r="P2265" i="1"/>
  <c r="P2264" i="1"/>
  <c r="P2259" i="1"/>
  <c r="P2256" i="1"/>
  <c r="P2250" i="1"/>
  <c r="P2244" i="1"/>
  <c r="P2241" i="1"/>
  <c r="P2237" i="1"/>
  <c r="P2231" i="1"/>
  <c r="P2230" i="1"/>
  <c r="P2228" i="1"/>
  <c r="P2226" i="1"/>
  <c r="P2225" i="1"/>
  <c r="P2223" i="1"/>
  <c r="P2222" i="1"/>
  <c r="P2221" i="1"/>
  <c r="P2220" i="1"/>
  <c r="P2217" i="1"/>
  <c r="P2216" i="1"/>
  <c r="P2215" i="1"/>
  <c r="P2214" i="1"/>
  <c r="P2211" i="1"/>
  <c r="P2210" i="1"/>
  <c r="P2208" i="1"/>
  <c r="P2207" i="1"/>
  <c r="P2206" i="1"/>
  <c r="P2205" i="1"/>
  <c r="P2204" i="1"/>
  <c r="P2203" i="1"/>
  <c r="P2200" i="1"/>
  <c r="P2199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2" i="1"/>
  <c r="P2180" i="1"/>
  <c r="P2179" i="1"/>
  <c r="P2177" i="1"/>
  <c r="P2176" i="1"/>
  <c r="P2175" i="1"/>
  <c r="P2174" i="1"/>
  <c r="P2172" i="1"/>
  <c r="P2171" i="1"/>
  <c r="P2170" i="1"/>
  <c r="P2169" i="1"/>
  <c r="P2166" i="1"/>
  <c r="P2164" i="1"/>
  <c r="P2163" i="1"/>
  <c r="P2162" i="1"/>
  <c r="P2161" i="1"/>
  <c r="P2159" i="1"/>
  <c r="P2158" i="1"/>
  <c r="P2157" i="1"/>
  <c r="P2156" i="1"/>
  <c r="P2155" i="1"/>
  <c r="P2152" i="1"/>
  <c r="P2151" i="1"/>
  <c r="P2150" i="1"/>
  <c r="P2147" i="1"/>
  <c r="P2146" i="1"/>
  <c r="P2144" i="1"/>
  <c r="P2143" i="1"/>
  <c r="P2141" i="1"/>
  <c r="P2140" i="1"/>
  <c r="P2139" i="1"/>
  <c r="P2138" i="1"/>
  <c r="P2137" i="1"/>
  <c r="P2136" i="1"/>
  <c r="P2135" i="1"/>
  <c r="P2134" i="1"/>
  <c r="P2132" i="1"/>
  <c r="P2131" i="1"/>
  <c r="P2130" i="1"/>
  <c r="P2129" i="1"/>
  <c r="P2127" i="1"/>
  <c r="P2126" i="1"/>
  <c r="P2124" i="1"/>
  <c r="P2123" i="1"/>
  <c r="P2122" i="1"/>
  <c r="P2121" i="1"/>
  <c r="P2120" i="1"/>
  <c r="P2118" i="1"/>
  <c r="P2116" i="1"/>
  <c r="P2115" i="1"/>
  <c r="P2114" i="1"/>
  <c r="P2113" i="1"/>
  <c r="P2107" i="1"/>
  <c r="P2105" i="1"/>
  <c r="P2103" i="1"/>
  <c r="P2102" i="1"/>
  <c r="P2101" i="1"/>
  <c r="P2099" i="1"/>
  <c r="P2098" i="1"/>
  <c r="P2097" i="1"/>
  <c r="P2096" i="1"/>
  <c r="P2095" i="1"/>
  <c r="P2094" i="1"/>
  <c r="P2093" i="1"/>
  <c r="P2092" i="1"/>
  <c r="P2089" i="1"/>
  <c r="P2088" i="1"/>
  <c r="P2087" i="1"/>
  <c r="P2086" i="1"/>
  <c r="P2085" i="1"/>
  <c r="P2084" i="1"/>
  <c r="P2082" i="1"/>
  <c r="P2081" i="1"/>
  <c r="P2080" i="1"/>
  <c r="P2079" i="1"/>
  <c r="P2077" i="1"/>
  <c r="P2075" i="1"/>
  <c r="P2073" i="1"/>
  <c r="P2072" i="1"/>
  <c r="P2071" i="1"/>
  <c r="P2070" i="1"/>
  <c r="P2069" i="1"/>
  <c r="P2067" i="1"/>
  <c r="P2066" i="1"/>
  <c r="P2065" i="1"/>
  <c r="P2063" i="1"/>
  <c r="P2061" i="1"/>
  <c r="P2058" i="1"/>
  <c r="P2057" i="1"/>
  <c r="P2056" i="1"/>
  <c r="P2054" i="1"/>
  <c r="P2049" i="1"/>
  <c r="P2048" i="1"/>
  <c r="P2047" i="1"/>
  <c r="P2046" i="1"/>
  <c r="P2045" i="1"/>
  <c r="P2043" i="1"/>
  <c r="P2041" i="1"/>
  <c r="P2039" i="1"/>
  <c r="P2038" i="1"/>
  <c r="P2024" i="1"/>
  <c r="P2014" i="1"/>
  <c r="P2012" i="1"/>
  <c r="P2010" i="1"/>
  <c r="P2008" i="1"/>
  <c r="P2004" i="1"/>
  <c r="P2003" i="1"/>
  <c r="P2001" i="1"/>
  <c r="P2000" i="1"/>
  <c r="P1996" i="1"/>
  <c r="P1992" i="1"/>
  <c r="P1991" i="1"/>
  <c r="P1987" i="1"/>
  <c r="P1986" i="1"/>
  <c r="P1983" i="1"/>
  <c r="P1982" i="1"/>
  <c r="P1981" i="1"/>
  <c r="P1971" i="1"/>
  <c r="P1969" i="1"/>
  <c r="P1967" i="1"/>
  <c r="P1966" i="1"/>
  <c r="P1962" i="1"/>
  <c r="P1957" i="1"/>
  <c r="P1956" i="1"/>
  <c r="P1955" i="1"/>
  <c r="P1953" i="1"/>
  <c r="P1949" i="1"/>
  <c r="P1947" i="1"/>
  <c r="P1946" i="1"/>
  <c r="P1942" i="1"/>
  <c r="P1939" i="1"/>
  <c r="P1937" i="1"/>
  <c r="P1935" i="1"/>
  <c r="P1928" i="1"/>
  <c r="P1926" i="1"/>
  <c r="P1925" i="1"/>
  <c r="P1924" i="1"/>
  <c r="P1922" i="1"/>
  <c r="P1921" i="1"/>
  <c r="P1920" i="1"/>
  <c r="P1918" i="1"/>
  <c r="P1917" i="1"/>
  <c r="P1912" i="1"/>
  <c r="P1911" i="1"/>
  <c r="P1910" i="1"/>
  <c r="P1909" i="1"/>
  <c r="P1905" i="1"/>
  <c r="P1898" i="1"/>
  <c r="P1897" i="1"/>
  <c r="P1896" i="1"/>
  <c r="P1895" i="1"/>
  <c r="P1894" i="1"/>
  <c r="P1893" i="1"/>
  <c r="P1888" i="1"/>
  <c r="P1887" i="1"/>
  <c r="P1880" i="1"/>
  <c r="P1875" i="1"/>
  <c r="P1874" i="1"/>
  <c r="P1872" i="1"/>
  <c r="P1867" i="1"/>
  <c r="P1863" i="1"/>
  <c r="P1861" i="1"/>
  <c r="P1857" i="1"/>
  <c r="P1855" i="1"/>
  <c r="P1850" i="1"/>
  <c r="P1848" i="1"/>
  <c r="P1844" i="1"/>
  <c r="P1843" i="1"/>
  <c r="P1839" i="1"/>
  <c r="P1834" i="1"/>
  <c r="P1828" i="1"/>
  <c r="P1825" i="1"/>
  <c r="P1818" i="1"/>
  <c r="P1816" i="1"/>
  <c r="P1815" i="1"/>
  <c r="P1811" i="1"/>
  <c r="P1807" i="1"/>
  <c r="P1805" i="1"/>
  <c r="P1803" i="1"/>
  <c r="P1797" i="1"/>
  <c r="P1796" i="1"/>
  <c r="P1789" i="1"/>
  <c r="P1788" i="1"/>
  <c r="P1785" i="1"/>
  <c r="P1783" i="1"/>
  <c r="P1779" i="1"/>
  <c r="P1778" i="1"/>
  <c r="P1777" i="1"/>
  <c r="P1774" i="1"/>
  <c r="P1773" i="1"/>
  <c r="P1770" i="1"/>
  <c r="P1767" i="1"/>
  <c r="P1766" i="1"/>
  <c r="P1765" i="1"/>
  <c r="P1763" i="1"/>
  <c r="P1761" i="1"/>
  <c r="P1759" i="1"/>
  <c r="P1753" i="1"/>
  <c r="P1749" i="1"/>
  <c r="P1746" i="1"/>
  <c r="P1743" i="1"/>
  <c r="P1731" i="1"/>
  <c r="P1729" i="1"/>
  <c r="P1726" i="1"/>
  <c r="P1725" i="1"/>
  <c r="P1724" i="1"/>
  <c r="P1722" i="1"/>
  <c r="P1717" i="1"/>
  <c r="P1714" i="1"/>
  <c r="P1706" i="1"/>
  <c r="P1702" i="1"/>
  <c r="P1701" i="1"/>
  <c r="P1697" i="1"/>
  <c r="P1692" i="1"/>
  <c r="P1687" i="1"/>
  <c r="P1685" i="1"/>
  <c r="P1683" i="1"/>
  <c r="P1672" i="1"/>
  <c r="P1670" i="1"/>
  <c r="P1668" i="1"/>
  <c r="P1667" i="1"/>
  <c r="P1656" i="1"/>
  <c r="P1652" i="1"/>
  <c r="P1646" i="1"/>
  <c r="P1645" i="1"/>
  <c r="P1642" i="1"/>
  <c r="P1639" i="1"/>
  <c r="P1636" i="1"/>
  <c r="P1632" i="1"/>
  <c r="P1630" i="1"/>
  <c r="P1627" i="1"/>
  <c r="P1626" i="1"/>
  <c r="P1624" i="1"/>
  <c r="P1621" i="1"/>
  <c r="P1620" i="1"/>
  <c r="P1619" i="1"/>
  <c r="P1617" i="1"/>
  <c r="P1616" i="1"/>
  <c r="P1615" i="1"/>
  <c r="P1614" i="1"/>
  <c r="P1613" i="1"/>
  <c r="P1611" i="1"/>
  <c r="P1610" i="1"/>
  <c r="P1607" i="1"/>
  <c r="P1589" i="1"/>
  <c r="P1585" i="1"/>
  <c r="P1584" i="1"/>
  <c r="P1580" i="1"/>
  <c r="P1575" i="1"/>
  <c r="P1569" i="1"/>
  <c r="P1566" i="1"/>
  <c r="P1565" i="1"/>
  <c r="P1562" i="1"/>
  <c r="P1561" i="1"/>
  <c r="P1560" i="1"/>
  <c r="P1557" i="1"/>
  <c r="P1555" i="1"/>
  <c r="P1554" i="1"/>
  <c r="P1553" i="1"/>
  <c r="P1550" i="1"/>
  <c r="P1548" i="1"/>
  <c r="P1547" i="1"/>
  <c r="P1546" i="1"/>
  <c r="P1544" i="1"/>
  <c r="P1543" i="1"/>
  <c r="P1541" i="1"/>
  <c r="P1540" i="1"/>
  <c r="P1538" i="1"/>
  <c r="P1535" i="1"/>
  <c r="P1534" i="1"/>
  <c r="P1533" i="1"/>
  <c r="P1531" i="1"/>
  <c r="P1530" i="1"/>
  <c r="P1529" i="1"/>
  <c r="P1528" i="1"/>
  <c r="P1527" i="1"/>
  <c r="P1526" i="1"/>
  <c r="P1525" i="1"/>
  <c r="P1524" i="1"/>
  <c r="P1523" i="1"/>
  <c r="P1519" i="1"/>
  <c r="P1518" i="1"/>
  <c r="P1517" i="1"/>
  <c r="P1515" i="1"/>
  <c r="P1514" i="1"/>
  <c r="P1513" i="1"/>
  <c r="P1512" i="1"/>
  <c r="P1510" i="1"/>
  <c r="P1509" i="1"/>
  <c r="P1507" i="1"/>
  <c r="P1505" i="1"/>
  <c r="P1504" i="1"/>
  <c r="P1502" i="1"/>
  <c r="P1501" i="1"/>
  <c r="P1500" i="1"/>
  <c r="P1499" i="1"/>
  <c r="P1498" i="1"/>
  <c r="P1496" i="1"/>
  <c r="P1494" i="1"/>
  <c r="P1493" i="1"/>
  <c r="P1492" i="1"/>
  <c r="P1491" i="1"/>
  <c r="P1487" i="1"/>
  <c r="P1486" i="1"/>
  <c r="P1482" i="1"/>
  <c r="P1481" i="1"/>
  <c r="P1480" i="1"/>
  <c r="P1478" i="1"/>
  <c r="P1477" i="1"/>
  <c r="P1476" i="1"/>
  <c r="P1474" i="1"/>
  <c r="P1473" i="1"/>
  <c r="P1469" i="1"/>
  <c r="P1468" i="1"/>
  <c r="P1466" i="1"/>
  <c r="P1463" i="1"/>
  <c r="P1462" i="1"/>
  <c r="P1461" i="1"/>
  <c r="P1460" i="1"/>
  <c r="P1457" i="1"/>
  <c r="P1456" i="1"/>
  <c r="P1455" i="1"/>
  <c r="P1454" i="1"/>
  <c r="P1451" i="1"/>
  <c r="P1450" i="1"/>
  <c r="P1449" i="1"/>
  <c r="P1448" i="1"/>
  <c r="P1447" i="1"/>
  <c r="P1445" i="1"/>
  <c r="P1444" i="1"/>
  <c r="P1443" i="1"/>
  <c r="P1442" i="1"/>
  <c r="P1441" i="1"/>
  <c r="P1440" i="1"/>
  <c r="P1437" i="1"/>
  <c r="P1436" i="1"/>
  <c r="P1435" i="1"/>
  <c r="P1434" i="1"/>
  <c r="P1431" i="1"/>
  <c r="P1430" i="1"/>
  <c r="P1429" i="1"/>
  <c r="P1428" i="1"/>
  <c r="P1427" i="1"/>
  <c r="P1424" i="1"/>
  <c r="P1423" i="1"/>
  <c r="P1422" i="1"/>
  <c r="P1421" i="1"/>
  <c r="P1420" i="1"/>
  <c r="P1419" i="1"/>
  <c r="P1417" i="1"/>
  <c r="P1415" i="1"/>
  <c r="P1414" i="1"/>
  <c r="P1413" i="1"/>
  <c r="P1412" i="1"/>
  <c r="P1408" i="1"/>
  <c r="P1406" i="1"/>
  <c r="P1405" i="1"/>
  <c r="P1403" i="1"/>
  <c r="P1400" i="1"/>
  <c r="P1399" i="1"/>
  <c r="P1398" i="1"/>
  <c r="P1397" i="1"/>
  <c r="P1396" i="1"/>
  <c r="P1393" i="1"/>
  <c r="P1391" i="1"/>
  <c r="P1390" i="1"/>
  <c r="P1389" i="1"/>
  <c r="P1388" i="1"/>
  <c r="P1384" i="1"/>
  <c r="P1383" i="1"/>
  <c r="P1382" i="1"/>
  <c r="P1381" i="1"/>
  <c r="P1379" i="1"/>
  <c r="P1377" i="1"/>
  <c r="P1376" i="1"/>
  <c r="P1374" i="1"/>
  <c r="P1373" i="1"/>
  <c r="P1371" i="1"/>
  <c r="P1370" i="1"/>
  <c r="P1368" i="1"/>
  <c r="P1366" i="1"/>
  <c r="P1365" i="1"/>
  <c r="P1364" i="1"/>
  <c r="P1363" i="1"/>
  <c r="P1359" i="1"/>
  <c r="P1358" i="1"/>
  <c r="P1357" i="1"/>
  <c r="P1356" i="1"/>
  <c r="P1355" i="1"/>
  <c r="P1354" i="1"/>
  <c r="P1352" i="1"/>
  <c r="P1351" i="1"/>
  <c r="P1350" i="1"/>
  <c r="P1349" i="1"/>
  <c r="P1348" i="1"/>
  <c r="P1347" i="1"/>
  <c r="P1346" i="1"/>
  <c r="P1345" i="1"/>
  <c r="P1344" i="1"/>
  <c r="P1343" i="1"/>
  <c r="P1341" i="1"/>
  <c r="P1340" i="1"/>
  <c r="P1338" i="1"/>
  <c r="P1336" i="1"/>
  <c r="P1335" i="1"/>
  <c r="P1334" i="1"/>
  <c r="P1333" i="1"/>
  <c r="P1332" i="1"/>
  <c r="P1329" i="1"/>
  <c r="P1328" i="1"/>
  <c r="P1327" i="1"/>
  <c r="P1326" i="1"/>
  <c r="P1325" i="1"/>
  <c r="P1324" i="1"/>
  <c r="P1323" i="1"/>
  <c r="P1322" i="1"/>
  <c r="P1321" i="1"/>
  <c r="P1320" i="1"/>
  <c r="P1318" i="1"/>
  <c r="P1317" i="1"/>
  <c r="P1316" i="1"/>
  <c r="P1315" i="1"/>
  <c r="P1314" i="1"/>
  <c r="P1309" i="1"/>
  <c r="P1308" i="1"/>
  <c r="P1307" i="1"/>
  <c r="P1305" i="1"/>
  <c r="P1303" i="1"/>
  <c r="P1302" i="1"/>
  <c r="P1301" i="1"/>
  <c r="P1300" i="1"/>
  <c r="P1296" i="1"/>
  <c r="P1295" i="1"/>
  <c r="P1294" i="1"/>
  <c r="P1292" i="1"/>
  <c r="P1291" i="1"/>
  <c r="P1290" i="1"/>
  <c r="P1289" i="1"/>
  <c r="P1288" i="1"/>
  <c r="P1287" i="1"/>
  <c r="P1286" i="1"/>
  <c r="P1284" i="1"/>
  <c r="P1281" i="1"/>
  <c r="P1280" i="1"/>
  <c r="P1278" i="1"/>
  <c r="P1277" i="1"/>
  <c r="P1275" i="1"/>
  <c r="P1271" i="1"/>
  <c r="P1270" i="1"/>
  <c r="P1269" i="1"/>
  <c r="P1266" i="1"/>
  <c r="P1264" i="1"/>
  <c r="P1262" i="1"/>
  <c r="P1261" i="1"/>
  <c r="P1260" i="1"/>
  <c r="P1256" i="1"/>
  <c r="P1255" i="1"/>
  <c r="P1254" i="1"/>
  <c r="P1251" i="1"/>
  <c r="P1250" i="1"/>
  <c r="P1249" i="1"/>
  <c r="P1248" i="1"/>
  <c r="P1247" i="1"/>
  <c r="P1243" i="1"/>
  <c r="P1242" i="1"/>
  <c r="P1240" i="1"/>
  <c r="P1239" i="1"/>
  <c r="P1238" i="1"/>
  <c r="P1237" i="1"/>
  <c r="P1236" i="1"/>
  <c r="P1235" i="1"/>
  <c r="P1234" i="1"/>
  <c r="P1233" i="1"/>
  <c r="P1232" i="1"/>
  <c r="P1231" i="1"/>
  <c r="P1230" i="1"/>
  <c r="P1227" i="1"/>
  <c r="P1226" i="1"/>
  <c r="P1225" i="1"/>
  <c r="P1224" i="1"/>
  <c r="P1223" i="1"/>
  <c r="P1221" i="1"/>
  <c r="P1219" i="1"/>
  <c r="P1217" i="1"/>
  <c r="P1214" i="1"/>
  <c r="P1212" i="1"/>
  <c r="P1210" i="1"/>
  <c r="P1208" i="1"/>
  <c r="P1207" i="1"/>
  <c r="P1206" i="1"/>
  <c r="P1205" i="1"/>
  <c r="P1204" i="1"/>
  <c r="P1201" i="1"/>
  <c r="P1200" i="1"/>
  <c r="P1199" i="1"/>
  <c r="P1197" i="1"/>
  <c r="P1195" i="1"/>
  <c r="P1193" i="1"/>
  <c r="P1189" i="1"/>
  <c r="P1188" i="1"/>
  <c r="P1186" i="1"/>
  <c r="P1185" i="1"/>
  <c r="P1184" i="1"/>
  <c r="P1183" i="1"/>
  <c r="P1181" i="1"/>
  <c r="P1180" i="1"/>
  <c r="P1176" i="1"/>
  <c r="P1175" i="1"/>
  <c r="P1174" i="1"/>
  <c r="P1173" i="1"/>
  <c r="P1172" i="1"/>
  <c r="P1171" i="1"/>
  <c r="P1170" i="1"/>
  <c r="P1169" i="1"/>
  <c r="P1168" i="1"/>
  <c r="P1166" i="1"/>
  <c r="P1165" i="1"/>
  <c r="P1163" i="1"/>
  <c r="P1161" i="1"/>
  <c r="P1160" i="1"/>
  <c r="P1157" i="1"/>
  <c r="P1156" i="1"/>
  <c r="P1155" i="1"/>
  <c r="P1154" i="1"/>
  <c r="P1153" i="1"/>
  <c r="P1152" i="1"/>
  <c r="P1151" i="1"/>
  <c r="P1149" i="1"/>
  <c r="P1147" i="1"/>
  <c r="P1145" i="1"/>
  <c r="P1144" i="1"/>
  <c r="P1143" i="1"/>
  <c r="P1140" i="1"/>
  <c r="P1138" i="1"/>
  <c r="P1137" i="1"/>
  <c r="P1136" i="1"/>
  <c r="P1134" i="1"/>
  <c r="P1003" i="1"/>
  <c r="P983" i="1"/>
  <c r="P980" i="1"/>
  <c r="P978" i="1"/>
  <c r="P976" i="1"/>
  <c r="P975" i="1"/>
  <c r="P973" i="1"/>
  <c r="P972" i="1"/>
  <c r="P970" i="1"/>
  <c r="P957" i="1"/>
  <c r="P956" i="1"/>
  <c r="P952" i="1"/>
  <c r="P950" i="1"/>
  <c r="P949" i="1"/>
  <c r="P938" i="1"/>
  <c r="P936" i="1"/>
  <c r="P934" i="1"/>
  <c r="P928" i="1"/>
  <c r="P927" i="1"/>
  <c r="P923" i="1"/>
  <c r="P921" i="1"/>
  <c r="P919" i="1"/>
  <c r="P918" i="1"/>
  <c r="P915" i="1"/>
  <c r="P905" i="1"/>
  <c r="P902" i="1"/>
  <c r="P900" i="1"/>
  <c r="P899" i="1"/>
  <c r="P892" i="1"/>
  <c r="P890" i="1"/>
  <c r="P879" i="1"/>
  <c r="P876" i="1"/>
  <c r="P873" i="1"/>
  <c r="P870" i="1"/>
  <c r="P869" i="1"/>
  <c r="P864" i="1"/>
  <c r="P863" i="1"/>
  <c r="P856" i="1"/>
  <c r="P855" i="1"/>
  <c r="P852" i="1"/>
  <c r="P849" i="1"/>
  <c r="P848" i="1"/>
  <c r="P842" i="1"/>
  <c r="P836" i="1"/>
  <c r="P833" i="1"/>
  <c r="P832" i="1"/>
  <c r="P831" i="1"/>
  <c r="P828" i="1"/>
  <c r="P825" i="1"/>
  <c r="P822" i="1"/>
  <c r="P819" i="1"/>
  <c r="P818" i="1"/>
  <c r="P816" i="1"/>
  <c r="P814" i="1"/>
  <c r="P808" i="1"/>
  <c r="P805" i="1"/>
  <c r="P803" i="1"/>
  <c r="P800" i="1"/>
  <c r="P796" i="1"/>
  <c r="P789" i="1"/>
  <c r="P788" i="1"/>
  <c r="P786" i="1"/>
  <c r="P780" i="1"/>
  <c r="P773" i="1"/>
  <c r="P769" i="1"/>
  <c r="P767" i="1"/>
  <c r="P763" i="1"/>
  <c r="P761" i="1"/>
  <c r="P754" i="1"/>
  <c r="P751" i="1"/>
  <c r="P750" i="1"/>
  <c r="P747" i="1"/>
  <c r="P741" i="1"/>
  <c r="P739" i="1"/>
  <c r="P738" i="1"/>
  <c r="P731" i="1"/>
  <c r="P730" i="1"/>
  <c r="P724" i="1"/>
  <c r="P720" i="1"/>
  <c r="P715" i="1"/>
  <c r="P706" i="1"/>
  <c r="P705" i="1"/>
  <c r="P703" i="1"/>
  <c r="P702" i="1"/>
  <c r="P701" i="1"/>
  <c r="P698" i="1"/>
  <c r="P694" i="1"/>
  <c r="P691" i="1"/>
  <c r="P690" i="1"/>
  <c r="P675" i="1"/>
  <c r="P669" i="1"/>
  <c r="P664" i="1"/>
  <c r="P661" i="1"/>
  <c r="P655" i="1"/>
  <c r="P648" i="1"/>
  <c r="P646" i="1"/>
  <c r="P645" i="1"/>
  <c r="P644" i="1"/>
  <c r="P638" i="1"/>
  <c r="P637" i="1"/>
  <c r="P632" i="1"/>
  <c r="P630" i="1"/>
  <c r="P624" i="1"/>
  <c r="P620" i="1"/>
  <c r="P613" i="1"/>
  <c r="P596" i="1"/>
  <c r="P594" i="1"/>
  <c r="P593" i="1"/>
  <c r="P587" i="1"/>
  <c r="P579" i="1"/>
  <c r="P577" i="1"/>
  <c r="P574" i="1"/>
  <c r="P567" i="1"/>
  <c r="P563" i="1"/>
  <c r="P561" i="1"/>
  <c r="P559" i="1"/>
  <c r="P558" i="1"/>
  <c r="P556" i="1"/>
  <c r="P554" i="1"/>
  <c r="P548" i="1"/>
  <c r="P547" i="1"/>
  <c r="P539" i="1"/>
  <c r="P535" i="1"/>
  <c r="P533" i="1"/>
  <c r="P532" i="1"/>
  <c r="P530" i="1"/>
  <c r="P528" i="1"/>
  <c r="P520" i="1"/>
  <c r="P515" i="1"/>
  <c r="P508" i="1"/>
  <c r="P506" i="1"/>
  <c r="P499" i="1"/>
  <c r="P497" i="1"/>
  <c r="P495" i="1"/>
  <c r="P483" i="1"/>
  <c r="P482" i="1"/>
  <c r="P477" i="1"/>
  <c r="P465" i="1"/>
  <c r="P464" i="1"/>
  <c r="P455" i="1"/>
  <c r="P453" i="1"/>
  <c r="P447" i="1"/>
  <c r="P443" i="1"/>
  <c r="P440" i="1"/>
  <c r="P434" i="1"/>
  <c r="P431" i="1"/>
  <c r="P426" i="1"/>
  <c r="P424" i="1"/>
  <c r="P420" i="1"/>
  <c r="P417" i="1"/>
  <c r="P416" i="1"/>
  <c r="P412" i="1"/>
  <c r="P409" i="1"/>
  <c r="P401" i="1"/>
  <c r="P397" i="1"/>
  <c r="P396" i="1"/>
  <c r="P381" i="1"/>
  <c r="P380" i="1"/>
  <c r="P377" i="1"/>
  <c r="P374" i="1"/>
  <c r="P372" i="1"/>
  <c r="P369" i="1"/>
  <c r="P366" i="1"/>
  <c r="P365" i="1"/>
  <c r="P363" i="1"/>
  <c r="P357" i="1"/>
  <c r="P350" i="1"/>
  <c r="P348" i="1"/>
  <c r="P343" i="1"/>
  <c r="P342" i="1"/>
  <c r="P339" i="1"/>
  <c r="P338" i="1"/>
  <c r="P336" i="1"/>
  <c r="P328" i="1"/>
  <c r="P324" i="1"/>
  <c r="P321" i="1"/>
  <c r="P317" i="1"/>
  <c r="P316" i="1"/>
  <c r="P314" i="1"/>
  <c r="P312" i="1"/>
  <c r="P305" i="1"/>
  <c r="P302" i="1"/>
  <c r="P299" i="1"/>
  <c r="P297" i="1"/>
  <c r="P295" i="1"/>
  <c r="P292" i="1"/>
  <c r="P291" i="1"/>
  <c r="P290" i="1"/>
  <c r="P288" i="1"/>
  <c r="P287" i="1"/>
  <c r="P285" i="1"/>
  <c r="P282" i="1"/>
  <c r="P279" i="1"/>
  <c r="P278" i="1"/>
  <c r="P277" i="1"/>
  <c r="P276" i="1"/>
  <c r="P273" i="1"/>
  <c r="P271" i="1"/>
  <c r="P268" i="1"/>
  <c r="P256" i="1"/>
  <c r="P253" i="1"/>
  <c r="P250" i="1"/>
  <c r="P248" i="1"/>
  <c r="P247" i="1"/>
  <c r="P246" i="1"/>
  <c r="P244" i="1"/>
  <c r="P243" i="1"/>
  <c r="P241" i="1"/>
  <c r="P232" i="1"/>
  <c r="P231" i="1"/>
  <c r="P228" i="1"/>
  <c r="P227" i="1"/>
  <c r="P226" i="1"/>
  <c r="P224" i="1"/>
  <c r="P222" i="1"/>
  <c r="P218" i="1"/>
  <c r="P216" i="1"/>
  <c r="P214" i="1"/>
  <c r="P212" i="1"/>
  <c r="P207" i="1"/>
  <c r="P206" i="1"/>
  <c r="P201" i="1"/>
  <c r="P195" i="1"/>
  <c r="P173" i="1"/>
  <c r="P163" i="1"/>
  <c r="P151" i="1"/>
  <c r="P134" i="1"/>
  <c r="P124" i="1"/>
  <c r="P121" i="1"/>
  <c r="P120" i="1"/>
  <c r="P118" i="1"/>
  <c r="P114" i="1"/>
  <c r="P109" i="1"/>
  <c r="P107" i="1"/>
  <c r="P105" i="1"/>
  <c r="P102" i="1"/>
  <c r="P99" i="1"/>
  <c r="P97" i="1"/>
  <c r="P95" i="1"/>
  <c r="P94" i="1"/>
  <c r="P89" i="1"/>
  <c r="P88" i="1"/>
  <c r="P78" i="1"/>
  <c r="P74" i="1"/>
  <c r="P73" i="1"/>
  <c r="P67" i="1"/>
  <c r="P61" i="1"/>
  <c r="P60" i="1"/>
  <c r="P59" i="1"/>
  <c r="P58" i="1"/>
  <c r="P56" i="1"/>
  <c r="P54" i="1"/>
  <c r="P53" i="1"/>
  <c r="P52" i="1"/>
  <c r="P51" i="1"/>
  <c r="P49" i="1"/>
  <c r="P48" i="1"/>
  <c r="P45" i="1"/>
  <c r="P44" i="1"/>
  <c r="P42" i="1"/>
  <c r="P41" i="1"/>
  <c r="P36" i="1"/>
  <c r="P35" i="1"/>
  <c r="P34" i="1"/>
  <c r="P33" i="1"/>
  <c r="P32" i="1"/>
  <c r="P31" i="1"/>
  <c r="P30" i="1"/>
  <c r="P29" i="1"/>
  <c r="P27" i="1"/>
  <c r="P25" i="1"/>
  <c r="P21" i="1"/>
  <c r="P19" i="1"/>
  <c r="P18" i="1"/>
  <c r="P15" i="1"/>
  <c r="P14" i="1"/>
  <c r="P13" i="1"/>
  <c r="P12" i="1"/>
  <c r="P11" i="1"/>
  <c r="P5" i="1"/>
  <c r="P4" i="1"/>
  <c r="P3" i="1"/>
  <c r="P2" i="1"/>
  <c r="O2927" i="1"/>
  <c r="O2925" i="1"/>
  <c r="O2921" i="1"/>
  <c r="O2919" i="1"/>
  <c r="O2915" i="1"/>
  <c r="O2913" i="1"/>
  <c r="O2912" i="1"/>
  <c r="O2910" i="1"/>
  <c r="O2905" i="1"/>
  <c r="O2896" i="1"/>
  <c r="O2892" i="1"/>
  <c r="O2891" i="1"/>
  <c r="O2886" i="1"/>
  <c r="O2885" i="1"/>
  <c r="O2884" i="1"/>
  <c r="O2880" i="1"/>
  <c r="O2871" i="1"/>
  <c r="O2868" i="1"/>
  <c r="O2866" i="1"/>
  <c r="O2863" i="1"/>
  <c r="O2862" i="1"/>
  <c r="O2856" i="1"/>
  <c r="O2854" i="1"/>
  <c r="O2851" i="1"/>
  <c r="O2849" i="1"/>
  <c r="O2848" i="1"/>
  <c r="O2847" i="1"/>
  <c r="O2844" i="1"/>
  <c r="O2843" i="1"/>
  <c r="O2842" i="1"/>
  <c r="O2839" i="1"/>
  <c r="O2834" i="1"/>
  <c r="O2831" i="1"/>
  <c r="O2829" i="1"/>
  <c r="O2826" i="1"/>
  <c r="O2824" i="1"/>
  <c r="O2822" i="1"/>
  <c r="O2821" i="1"/>
  <c r="O2816" i="1"/>
  <c r="O2813" i="1"/>
  <c r="O2811" i="1"/>
  <c r="O2802" i="1"/>
  <c r="O2794" i="1"/>
  <c r="O2792" i="1"/>
  <c r="O2790" i="1"/>
  <c r="O2783" i="1"/>
  <c r="O2776" i="1"/>
  <c r="O2774" i="1"/>
  <c r="O2771" i="1"/>
  <c r="O2770" i="1"/>
  <c r="O2767" i="1"/>
  <c r="O2765" i="1"/>
  <c r="O2763" i="1"/>
  <c r="O2762" i="1"/>
  <c r="O2756" i="1"/>
  <c r="O2754" i="1"/>
  <c r="O2752" i="1"/>
  <c r="O2750" i="1"/>
  <c r="O2748" i="1"/>
  <c r="O2746" i="1"/>
  <c r="O2745" i="1"/>
  <c r="O2742" i="1"/>
  <c r="O2741" i="1"/>
  <c r="O2740" i="1"/>
  <c r="O2738" i="1"/>
  <c r="O2732" i="1"/>
  <c r="O2731" i="1"/>
  <c r="O2730" i="1"/>
  <c r="O2729" i="1"/>
  <c r="O2725" i="1"/>
  <c r="O2724" i="1"/>
  <c r="O2719" i="1"/>
  <c r="O2718" i="1"/>
  <c r="O2716" i="1"/>
  <c r="O2715" i="1"/>
  <c r="O2713" i="1"/>
  <c r="O2712" i="1"/>
  <c r="O2710" i="1"/>
  <c r="O2707" i="1"/>
  <c r="O2706" i="1"/>
  <c r="O2703" i="1"/>
  <c r="O2702" i="1"/>
  <c r="O2701" i="1"/>
  <c r="O2700" i="1"/>
  <c r="O2699" i="1"/>
  <c r="O2697" i="1"/>
  <c r="O2696" i="1"/>
  <c r="O2692" i="1"/>
  <c r="O2690" i="1"/>
  <c r="O2686" i="1"/>
  <c r="O2684" i="1"/>
  <c r="O2683" i="1"/>
  <c r="O2681" i="1"/>
  <c r="O2680" i="1"/>
  <c r="O2679" i="1"/>
  <c r="O2675" i="1"/>
  <c r="O2670" i="1"/>
  <c r="O2669" i="1"/>
  <c r="O2668" i="1"/>
  <c r="O2666" i="1"/>
  <c r="O2664" i="1"/>
  <c r="O2661" i="1"/>
  <c r="O2658" i="1"/>
  <c r="O2656" i="1"/>
  <c r="O2654" i="1"/>
  <c r="O2653" i="1"/>
  <c r="O2651" i="1"/>
  <c r="O2650" i="1"/>
  <c r="O2648" i="1"/>
  <c r="O2647" i="1"/>
  <c r="O2645" i="1"/>
  <c r="O2640" i="1"/>
  <c r="O2639" i="1"/>
  <c r="O2637" i="1"/>
  <c r="O2635" i="1"/>
  <c r="O2634" i="1"/>
  <c r="O2631" i="1"/>
  <c r="O2629" i="1"/>
  <c r="O2626" i="1"/>
  <c r="O2625" i="1"/>
  <c r="O2614" i="1"/>
  <c r="O2610" i="1"/>
  <c r="O2609" i="1"/>
  <c r="O2606" i="1"/>
  <c r="O2603" i="1"/>
  <c r="O2599" i="1"/>
  <c r="O2598" i="1"/>
  <c r="O2596" i="1"/>
  <c r="O2595" i="1"/>
  <c r="O2592" i="1"/>
  <c r="O2590" i="1"/>
  <c r="O2589" i="1"/>
  <c r="O2584" i="1"/>
  <c r="O2576" i="1"/>
  <c r="O2572" i="1"/>
  <c r="O2570" i="1"/>
  <c r="O2569" i="1"/>
  <c r="O2567" i="1"/>
  <c r="O2566" i="1"/>
  <c r="O2565" i="1"/>
  <c r="O2563" i="1"/>
  <c r="O2553" i="1"/>
  <c r="O2551" i="1"/>
  <c r="O2549" i="1"/>
  <c r="O2548" i="1"/>
  <c r="O2547" i="1"/>
  <c r="O2545" i="1"/>
  <c r="O2543" i="1"/>
  <c r="O2541" i="1"/>
  <c r="O2535" i="1"/>
  <c r="O2531" i="1"/>
  <c r="O2530" i="1"/>
  <c r="O2523" i="1"/>
  <c r="O2521" i="1"/>
  <c r="O2519" i="1"/>
  <c r="O2518" i="1"/>
  <c r="O2517" i="1"/>
  <c r="O2514" i="1"/>
  <c r="O2513" i="1"/>
  <c r="O2507" i="1"/>
  <c r="O2506" i="1"/>
  <c r="O2500" i="1"/>
  <c r="O2497" i="1"/>
  <c r="O2495" i="1"/>
  <c r="O2493" i="1"/>
  <c r="O2490" i="1"/>
  <c r="O2487" i="1"/>
  <c r="O2486" i="1"/>
  <c r="O2482" i="1"/>
  <c r="O2481" i="1"/>
  <c r="O2475" i="1"/>
  <c r="O2474" i="1"/>
  <c r="O2472" i="1"/>
  <c r="O2468" i="1"/>
  <c r="O2466" i="1"/>
  <c r="O2461" i="1"/>
  <c r="O2455" i="1"/>
  <c r="O2452" i="1"/>
  <c r="O2450" i="1"/>
  <c r="O2447" i="1"/>
  <c r="O2446" i="1"/>
  <c r="O2445" i="1"/>
  <c r="O2444" i="1"/>
  <c r="O2440" i="1"/>
  <c r="O2439" i="1"/>
  <c r="O2438" i="1"/>
  <c r="O2436" i="1"/>
  <c r="O2435" i="1"/>
  <c r="O2434" i="1"/>
  <c r="O2433" i="1"/>
  <c r="O2431" i="1"/>
  <c r="O2430" i="1"/>
  <c r="O2426" i="1"/>
  <c r="O2424" i="1"/>
  <c r="O2423" i="1"/>
  <c r="O2422" i="1"/>
  <c r="O2419" i="1"/>
  <c r="O2418" i="1"/>
  <c r="O2417" i="1"/>
  <c r="O2413" i="1"/>
  <c r="O2412" i="1"/>
  <c r="O2411" i="1"/>
  <c r="O2407" i="1"/>
  <c r="O2406" i="1"/>
  <c r="O2398" i="1"/>
  <c r="O2396" i="1"/>
  <c r="O2393" i="1"/>
  <c r="O2392" i="1"/>
  <c r="O2391" i="1"/>
  <c r="O2389" i="1"/>
  <c r="O2385" i="1"/>
  <c r="O2384" i="1"/>
  <c r="O2380" i="1"/>
  <c r="O2376" i="1"/>
  <c r="O2372" i="1"/>
  <c r="O2368" i="1"/>
  <c r="O2365" i="1"/>
  <c r="O2364" i="1"/>
  <c r="O2363" i="1"/>
  <c r="O2360" i="1"/>
  <c r="O2358" i="1"/>
  <c r="O2355" i="1"/>
  <c r="O2352" i="1"/>
  <c r="O2351" i="1"/>
  <c r="O2348" i="1"/>
  <c r="O2347" i="1"/>
  <c r="O2346" i="1"/>
  <c r="O2342" i="1"/>
  <c r="O2341" i="1"/>
  <c r="O2339" i="1"/>
  <c r="O2333" i="1"/>
  <c r="O2330" i="1"/>
  <c r="O2329" i="1"/>
  <c r="O2327" i="1"/>
  <c r="O2326" i="1"/>
  <c r="O2322" i="1"/>
  <c r="O2319" i="1"/>
  <c r="O2313" i="1"/>
  <c r="O2312" i="1"/>
  <c r="O2309" i="1"/>
  <c r="O2308" i="1"/>
  <c r="O2301" i="1"/>
  <c r="O2299" i="1"/>
  <c r="O2297" i="1"/>
  <c r="O2296" i="1"/>
  <c r="O2288" i="1"/>
  <c r="O2287" i="1"/>
  <c r="O2286" i="1"/>
  <c r="O2284" i="1"/>
  <c r="O2283" i="1"/>
  <c r="O2279" i="1"/>
  <c r="O2277" i="1"/>
  <c r="O2275" i="1"/>
  <c r="O2274" i="1"/>
  <c r="O2272" i="1"/>
  <c r="O2271" i="1"/>
  <c r="O2266" i="1"/>
  <c r="O2265" i="1"/>
  <c r="O2264" i="1"/>
  <c r="O2259" i="1"/>
  <c r="O2256" i="1"/>
  <c r="O2250" i="1"/>
  <c r="O2244" i="1"/>
  <c r="O2241" i="1"/>
  <c r="O2237" i="1"/>
  <c r="O2231" i="1"/>
  <c r="O2230" i="1"/>
  <c r="O2228" i="1"/>
  <c r="O2226" i="1"/>
  <c r="O2225" i="1"/>
  <c r="O2223" i="1"/>
  <c r="O2222" i="1"/>
  <c r="O2221" i="1"/>
  <c r="O2220" i="1"/>
  <c r="O2217" i="1"/>
  <c r="O2216" i="1"/>
  <c r="O2215" i="1"/>
  <c r="O2214" i="1"/>
  <c r="O2211" i="1"/>
  <c r="O2210" i="1"/>
  <c r="O2208" i="1"/>
  <c r="O2207" i="1"/>
  <c r="O2206" i="1"/>
  <c r="O2205" i="1"/>
  <c r="O2204" i="1"/>
  <c r="O2203" i="1"/>
  <c r="O2200" i="1"/>
  <c r="O2199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2" i="1"/>
  <c r="O2180" i="1"/>
  <c r="O2179" i="1"/>
  <c r="O2177" i="1"/>
  <c r="O2176" i="1"/>
  <c r="O2175" i="1"/>
  <c r="O2174" i="1"/>
  <c r="O2172" i="1"/>
  <c r="O2171" i="1"/>
  <c r="O2170" i="1"/>
  <c r="O2169" i="1"/>
  <c r="O2166" i="1"/>
  <c r="O2164" i="1"/>
  <c r="O2163" i="1"/>
  <c r="O2162" i="1"/>
  <c r="O2161" i="1"/>
  <c r="O2159" i="1"/>
  <c r="O2158" i="1"/>
  <c r="O2157" i="1"/>
  <c r="O2156" i="1"/>
  <c r="O2155" i="1"/>
  <c r="O2152" i="1"/>
  <c r="O2151" i="1"/>
  <c r="O2150" i="1"/>
  <c r="O2147" i="1"/>
  <c r="O2146" i="1"/>
  <c r="O2144" i="1"/>
  <c r="O2143" i="1"/>
  <c r="O2141" i="1"/>
  <c r="O2140" i="1"/>
  <c r="O2139" i="1"/>
  <c r="O2138" i="1"/>
  <c r="O2137" i="1"/>
  <c r="O2136" i="1"/>
  <c r="O2135" i="1"/>
  <c r="O2134" i="1"/>
  <c r="O2132" i="1"/>
  <c r="O2131" i="1"/>
  <c r="O2130" i="1"/>
  <c r="O2129" i="1"/>
  <c r="O2127" i="1"/>
  <c r="O2126" i="1"/>
  <c r="O2124" i="1"/>
  <c r="O2123" i="1"/>
  <c r="O2122" i="1"/>
  <c r="O2121" i="1"/>
  <c r="O2120" i="1"/>
  <c r="O2118" i="1"/>
  <c r="O2116" i="1"/>
  <c r="O2115" i="1"/>
  <c r="O2114" i="1"/>
  <c r="O2113" i="1"/>
  <c r="O2107" i="1"/>
  <c r="O2105" i="1"/>
  <c r="O2103" i="1"/>
  <c r="O2102" i="1"/>
  <c r="O2101" i="1"/>
  <c r="O2099" i="1"/>
  <c r="O2098" i="1"/>
  <c r="O2097" i="1"/>
  <c r="O2096" i="1"/>
  <c r="O2095" i="1"/>
  <c r="O2094" i="1"/>
  <c r="O2093" i="1"/>
  <c r="O2092" i="1"/>
  <c r="O2089" i="1"/>
  <c r="O2088" i="1"/>
  <c r="O2087" i="1"/>
  <c r="O2086" i="1"/>
  <c r="O2085" i="1"/>
  <c r="O2084" i="1"/>
  <c r="O2082" i="1"/>
  <c r="O2081" i="1"/>
  <c r="O2080" i="1"/>
  <c r="O2079" i="1"/>
  <c r="O2077" i="1"/>
  <c r="O2075" i="1"/>
  <c r="O2073" i="1"/>
  <c r="O2072" i="1"/>
  <c r="O2071" i="1"/>
  <c r="O2070" i="1"/>
  <c r="O2069" i="1"/>
  <c r="O2067" i="1"/>
  <c r="O2066" i="1"/>
  <c r="O2065" i="1"/>
  <c r="O2063" i="1"/>
  <c r="O2061" i="1"/>
  <c r="O2058" i="1"/>
  <c r="O2057" i="1"/>
  <c r="O2056" i="1"/>
  <c r="O2054" i="1"/>
  <c r="O2049" i="1"/>
  <c r="O2048" i="1"/>
  <c r="O2047" i="1"/>
  <c r="O2046" i="1"/>
  <c r="O2045" i="1"/>
  <c r="O2043" i="1"/>
  <c r="O2041" i="1"/>
  <c r="O2039" i="1"/>
  <c r="O2038" i="1"/>
  <c r="O2024" i="1"/>
  <c r="O2014" i="1"/>
  <c r="O2012" i="1"/>
  <c r="O2010" i="1"/>
  <c r="O2008" i="1"/>
  <c r="O2004" i="1"/>
  <c r="O2003" i="1"/>
  <c r="O2001" i="1"/>
  <c r="O2000" i="1"/>
  <c r="O1996" i="1"/>
  <c r="O1992" i="1"/>
  <c r="O1991" i="1"/>
  <c r="O1987" i="1"/>
  <c r="O1986" i="1"/>
  <c r="O1983" i="1"/>
  <c r="O1982" i="1"/>
  <c r="O1981" i="1"/>
  <c r="O1971" i="1"/>
  <c r="O1969" i="1"/>
  <c r="O1967" i="1"/>
  <c r="O1966" i="1"/>
  <c r="O1962" i="1"/>
  <c r="O1957" i="1"/>
  <c r="O1956" i="1"/>
  <c r="O1955" i="1"/>
  <c r="O1953" i="1"/>
  <c r="O1949" i="1"/>
  <c r="O1947" i="1"/>
  <c r="O1946" i="1"/>
  <c r="O1942" i="1"/>
  <c r="O1939" i="1"/>
  <c r="O1937" i="1"/>
  <c r="O1935" i="1"/>
  <c r="O1928" i="1"/>
  <c r="O1926" i="1"/>
  <c r="O1925" i="1"/>
  <c r="O1924" i="1"/>
  <c r="O1922" i="1"/>
  <c r="O1921" i="1"/>
  <c r="O1920" i="1"/>
  <c r="O1918" i="1"/>
  <c r="O1917" i="1"/>
  <c r="O1912" i="1"/>
  <c r="O1911" i="1"/>
  <c r="O1910" i="1"/>
  <c r="O1909" i="1"/>
  <c r="O1905" i="1"/>
  <c r="O1898" i="1"/>
  <c r="O1897" i="1"/>
  <c r="O1896" i="1"/>
  <c r="O1895" i="1"/>
  <c r="O1894" i="1"/>
  <c r="O1893" i="1"/>
  <c r="O1888" i="1"/>
  <c r="O1887" i="1"/>
  <c r="O1880" i="1"/>
  <c r="O1875" i="1"/>
  <c r="O1874" i="1"/>
  <c r="O1872" i="1"/>
  <c r="O1867" i="1"/>
  <c r="O1863" i="1"/>
  <c r="O1861" i="1"/>
  <c r="O1857" i="1"/>
  <c r="O1855" i="1"/>
  <c r="O1850" i="1"/>
  <c r="O1848" i="1"/>
  <c r="O1844" i="1"/>
  <c r="O1843" i="1"/>
  <c r="O1839" i="1"/>
  <c r="O1834" i="1"/>
  <c r="O1828" i="1"/>
  <c r="O1825" i="1"/>
  <c r="O1818" i="1"/>
  <c r="O1816" i="1"/>
  <c r="O1815" i="1"/>
  <c r="O1811" i="1"/>
  <c r="O1807" i="1"/>
  <c r="O1805" i="1"/>
  <c r="O1803" i="1"/>
  <c r="O1797" i="1"/>
  <c r="O1796" i="1"/>
  <c r="O1789" i="1"/>
  <c r="O1788" i="1"/>
  <c r="O1785" i="1"/>
  <c r="O1783" i="1"/>
  <c r="O1779" i="1"/>
  <c r="O1778" i="1"/>
  <c r="O1777" i="1"/>
  <c r="O1774" i="1"/>
  <c r="O1773" i="1"/>
  <c r="O1770" i="1"/>
  <c r="O1767" i="1"/>
  <c r="O1766" i="1"/>
  <c r="O1765" i="1"/>
  <c r="O1763" i="1"/>
  <c r="O1761" i="1"/>
  <c r="O1759" i="1"/>
  <c r="O1753" i="1"/>
  <c r="O1749" i="1"/>
  <c r="O1746" i="1"/>
  <c r="O1743" i="1"/>
  <c r="O1731" i="1"/>
  <c r="O1729" i="1"/>
  <c r="O1726" i="1"/>
  <c r="O1725" i="1"/>
  <c r="O1724" i="1"/>
  <c r="O1722" i="1"/>
  <c r="O1717" i="1"/>
  <c r="O1714" i="1"/>
  <c r="O1706" i="1"/>
  <c r="O1702" i="1"/>
  <c r="O1701" i="1"/>
  <c r="O1697" i="1"/>
  <c r="O1692" i="1"/>
  <c r="O1687" i="1"/>
  <c r="O1685" i="1"/>
  <c r="O1683" i="1"/>
  <c r="O1672" i="1"/>
  <c r="O1670" i="1"/>
  <c r="O1668" i="1"/>
  <c r="O1667" i="1"/>
  <c r="O1656" i="1"/>
  <c r="O1652" i="1"/>
  <c r="O1646" i="1"/>
  <c r="O1645" i="1"/>
  <c r="O1642" i="1"/>
  <c r="O1639" i="1"/>
  <c r="O1636" i="1"/>
  <c r="O1632" i="1"/>
  <c r="O1630" i="1"/>
  <c r="O1627" i="1"/>
  <c r="O1626" i="1"/>
  <c r="O1624" i="1"/>
  <c r="O1621" i="1"/>
  <c r="O1620" i="1"/>
  <c r="O1619" i="1"/>
  <c r="O1617" i="1"/>
  <c r="O1616" i="1"/>
  <c r="O1615" i="1"/>
  <c r="O1614" i="1"/>
  <c r="O1613" i="1"/>
  <c r="O1611" i="1"/>
  <c r="O1610" i="1"/>
  <c r="O1607" i="1"/>
  <c r="O1589" i="1"/>
  <c r="O1585" i="1"/>
  <c r="O1584" i="1"/>
  <c r="O1580" i="1"/>
  <c r="O1575" i="1"/>
  <c r="O1569" i="1"/>
  <c r="O1566" i="1"/>
  <c r="O1565" i="1"/>
  <c r="O1562" i="1"/>
  <c r="O1561" i="1"/>
  <c r="O1560" i="1"/>
  <c r="O1557" i="1"/>
  <c r="O1555" i="1"/>
  <c r="O1554" i="1"/>
  <c r="O1553" i="1"/>
  <c r="O1550" i="1"/>
  <c r="O1548" i="1"/>
  <c r="O1547" i="1"/>
  <c r="O1546" i="1"/>
  <c r="O1544" i="1"/>
  <c r="O1543" i="1"/>
  <c r="O1541" i="1"/>
  <c r="O1540" i="1"/>
  <c r="O1538" i="1"/>
  <c r="O1535" i="1"/>
  <c r="O1534" i="1"/>
  <c r="O1533" i="1"/>
  <c r="O1531" i="1"/>
  <c r="O1530" i="1"/>
  <c r="O1529" i="1"/>
  <c r="O1528" i="1"/>
  <c r="O1527" i="1"/>
  <c r="O1526" i="1"/>
  <c r="O1525" i="1"/>
  <c r="O1524" i="1"/>
  <c r="O1523" i="1"/>
  <c r="O1519" i="1"/>
  <c r="O1518" i="1"/>
  <c r="O1517" i="1"/>
  <c r="O1515" i="1"/>
  <c r="O1514" i="1"/>
  <c r="O1513" i="1"/>
  <c r="O1512" i="1"/>
  <c r="O1510" i="1"/>
  <c r="O1509" i="1"/>
  <c r="O1507" i="1"/>
  <c r="O1505" i="1"/>
  <c r="O1504" i="1"/>
  <c r="O1502" i="1"/>
  <c r="O1501" i="1"/>
  <c r="O1500" i="1"/>
  <c r="O1499" i="1"/>
  <c r="O1498" i="1"/>
  <c r="O1496" i="1"/>
  <c r="O1494" i="1"/>
  <c r="O1493" i="1"/>
  <c r="O1492" i="1"/>
  <c r="O1491" i="1"/>
  <c r="O1487" i="1"/>
  <c r="O1486" i="1"/>
  <c r="O1482" i="1"/>
  <c r="O1481" i="1"/>
  <c r="O1480" i="1"/>
  <c r="O1478" i="1"/>
  <c r="O1477" i="1"/>
  <c r="O1476" i="1"/>
  <c r="O1474" i="1"/>
  <c r="O1473" i="1"/>
  <c r="O1469" i="1"/>
  <c r="O1468" i="1"/>
  <c r="O1466" i="1"/>
  <c r="O1463" i="1"/>
  <c r="O1462" i="1"/>
  <c r="O1461" i="1"/>
  <c r="O1460" i="1"/>
  <c r="O1457" i="1"/>
  <c r="O1456" i="1"/>
  <c r="O1455" i="1"/>
  <c r="O1454" i="1"/>
  <c r="O1451" i="1"/>
  <c r="O1450" i="1"/>
  <c r="O1449" i="1"/>
  <c r="O1448" i="1"/>
  <c r="O1447" i="1"/>
  <c r="O1445" i="1"/>
  <c r="O1444" i="1"/>
  <c r="O1443" i="1"/>
  <c r="O1442" i="1"/>
  <c r="O1441" i="1"/>
  <c r="O1440" i="1"/>
  <c r="O1437" i="1"/>
  <c r="O1436" i="1"/>
  <c r="O1435" i="1"/>
  <c r="O1434" i="1"/>
  <c r="O1431" i="1"/>
  <c r="O1430" i="1"/>
  <c r="O1429" i="1"/>
  <c r="O1428" i="1"/>
  <c r="O1427" i="1"/>
  <c r="O1424" i="1"/>
  <c r="O1423" i="1"/>
  <c r="O1422" i="1"/>
  <c r="O1421" i="1"/>
  <c r="O1420" i="1"/>
  <c r="O1419" i="1"/>
  <c r="O1417" i="1"/>
  <c r="O1415" i="1"/>
  <c r="O1414" i="1"/>
  <c r="O1413" i="1"/>
  <c r="O1412" i="1"/>
  <c r="O1408" i="1"/>
  <c r="O1406" i="1"/>
  <c r="O1405" i="1"/>
  <c r="O1403" i="1"/>
  <c r="O1400" i="1"/>
  <c r="O1399" i="1"/>
  <c r="O1398" i="1"/>
  <c r="O1397" i="1"/>
  <c r="O1396" i="1"/>
  <c r="O1393" i="1"/>
  <c r="O1391" i="1"/>
  <c r="O1390" i="1"/>
  <c r="O1389" i="1"/>
  <c r="O1388" i="1"/>
  <c r="O1384" i="1"/>
  <c r="O1383" i="1"/>
  <c r="O1382" i="1"/>
  <c r="O1381" i="1"/>
  <c r="O1379" i="1"/>
  <c r="O1377" i="1"/>
  <c r="O1376" i="1"/>
  <c r="O1374" i="1"/>
  <c r="O1373" i="1"/>
  <c r="O1371" i="1"/>
  <c r="O1370" i="1"/>
  <c r="O1368" i="1"/>
  <c r="O1366" i="1"/>
  <c r="O1365" i="1"/>
  <c r="O1364" i="1"/>
  <c r="O1363" i="1"/>
  <c r="O1359" i="1"/>
  <c r="O1358" i="1"/>
  <c r="O1357" i="1"/>
  <c r="O1356" i="1"/>
  <c r="O1355" i="1"/>
  <c r="O1354" i="1"/>
  <c r="O1352" i="1"/>
  <c r="O1351" i="1"/>
  <c r="O1350" i="1"/>
  <c r="O1349" i="1"/>
  <c r="O1348" i="1"/>
  <c r="O1347" i="1"/>
  <c r="O1346" i="1"/>
  <c r="O1345" i="1"/>
  <c r="O1344" i="1"/>
  <c r="O1343" i="1"/>
  <c r="O1341" i="1"/>
  <c r="O1340" i="1"/>
  <c r="O1338" i="1"/>
  <c r="O1336" i="1"/>
  <c r="O1335" i="1"/>
  <c r="O1334" i="1"/>
  <c r="O1333" i="1"/>
  <c r="O1332" i="1"/>
  <c r="O1329" i="1"/>
  <c r="O1328" i="1"/>
  <c r="O1327" i="1"/>
  <c r="O1326" i="1"/>
  <c r="O1325" i="1"/>
  <c r="O1324" i="1"/>
  <c r="O1323" i="1"/>
  <c r="O1322" i="1"/>
  <c r="O1321" i="1"/>
  <c r="O1320" i="1"/>
  <c r="O1318" i="1"/>
  <c r="O1317" i="1"/>
  <c r="O1316" i="1"/>
  <c r="O1315" i="1"/>
  <c r="O1314" i="1"/>
  <c r="O1309" i="1"/>
  <c r="O1308" i="1"/>
  <c r="O1307" i="1"/>
  <c r="O1305" i="1"/>
  <c r="O1303" i="1"/>
  <c r="O1302" i="1"/>
  <c r="O1301" i="1"/>
  <c r="O1300" i="1"/>
  <c r="O1296" i="1"/>
  <c r="O1295" i="1"/>
  <c r="O1294" i="1"/>
  <c r="O1292" i="1"/>
  <c r="O1291" i="1"/>
  <c r="O1290" i="1"/>
  <c r="O1289" i="1"/>
  <c r="O1288" i="1"/>
  <c r="O1287" i="1"/>
  <c r="O1286" i="1"/>
  <c r="O1284" i="1"/>
  <c r="O1281" i="1"/>
  <c r="O1280" i="1"/>
  <c r="O1278" i="1"/>
  <c r="O1277" i="1"/>
  <c r="O1275" i="1"/>
  <c r="O1271" i="1"/>
  <c r="O1270" i="1"/>
  <c r="O1269" i="1"/>
  <c r="O1266" i="1"/>
  <c r="O1264" i="1"/>
  <c r="O1262" i="1"/>
  <c r="O1261" i="1"/>
  <c r="O1260" i="1"/>
  <c r="O1256" i="1"/>
  <c r="O1255" i="1"/>
  <c r="O1254" i="1"/>
  <c r="O1251" i="1"/>
  <c r="O1250" i="1"/>
  <c r="O1249" i="1"/>
  <c r="O1248" i="1"/>
  <c r="O1247" i="1"/>
  <c r="O1243" i="1"/>
  <c r="O1242" i="1"/>
  <c r="O1240" i="1"/>
  <c r="O1239" i="1"/>
  <c r="O1238" i="1"/>
  <c r="O1237" i="1"/>
  <c r="O1236" i="1"/>
  <c r="O1235" i="1"/>
  <c r="O1234" i="1"/>
  <c r="O1233" i="1"/>
  <c r="O1232" i="1"/>
  <c r="O1231" i="1"/>
  <c r="O1230" i="1"/>
  <c r="O1227" i="1"/>
  <c r="O1226" i="1"/>
  <c r="O1225" i="1"/>
  <c r="O1224" i="1"/>
  <c r="O1223" i="1"/>
  <c r="O1221" i="1"/>
  <c r="O1219" i="1"/>
  <c r="O1217" i="1"/>
  <c r="O1214" i="1"/>
  <c r="O1212" i="1"/>
  <c r="O1210" i="1"/>
  <c r="O1208" i="1"/>
  <c r="O1207" i="1"/>
  <c r="O1206" i="1"/>
  <c r="O1205" i="1"/>
  <c r="O1204" i="1"/>
  <c r="O1201" i="1"/>
  <c r="O1200" i="1"/>
  <c r="O1199" i="1"/>
  <c r="O1197" i="1"/>
  <c r="O1195" i="1"/>
  <c r="O1193" i="1"/>
  <c r="O1189" i="1"/>
  <c r="O1188" i="1"/>
  <c r="O1186" i="1"/>
  <c r="O1185" i="1"/>
  <c r="O1184" i="1"/>
  <c r="O1183" i="1"/>
  <c r="O1181" i="1"/>
  <c r="O1180" i="1"/>
  <c r="O1176" i="1"/>
  <c r="O1175" i="1"/>
  <c r="O1174" i="1"/>
  <c r="O1173" i="1"/>
  <c r="O1172" i="1"/>
  <c r="O1171" i="1"/>
  <c r="O1170" i="1"/>
  <c r="O1169" i="1"/>
  <c r="O1168" i="1"/>
  <c r="O1166" i="1"/>
  <c r="O1165" i="1"/>
  <c r="O1163" i="1"/>
  <c r="O1161" i="1"/>
  <c r="O1160" i="1"/>
  <c r="O1157" i="1"/>
  <c r="O1156" i="1"/>
  <c r="O1155" i="1"/>
  <c r="O1154" i="1"/>
  <c r="O1153" i="1"/>
  <c r="O1152" i="1"/>
  <c r="O1151" i="1"/>
  <c r="O1149" i="1"/>
  <c r="O1147" i="1"/>
  <c r="O1145" i="1"/>
  <c r="O1144" i="1"/>
  <c r="O1143" i="1"/>
  <c r="O1140" i="1"/>
  <c r="O1138" i="1"/>
  <c r="O1137" i="1"/>
  <c r="O1136" i="1"/>
  <c r="O1134" i="1"/>
  <c r="O1003" i="1"/>
  <c r="O983" i="1"/>
  <c r="O980" i="1"/>
  <c r="O978" i="1"/>
  <c r="O976" i="1"/>
  <c r="O975" i="1"/>
  <c r="O973" i="1"/>
  <c r="O972" i="1"/>
  <c r="O970" i="1"/>
  <c r="O957" i="1"/>
  <c r="O956" i="1"/>
  <c r="O952" i="1"/>
  <c r="O950" i="1"/>
  <c r="O949" i="1"/>
  <c r="O938" i="1"/>
  <c r="O936" i="1"/>
  <c r="O934" i="1"/>
  <c r="O928" i="1"/>
  <c r="O927" i="1"/>
  <c r="O923" i="1"/>
  <c r="O921" i="1"/>
  <c r="O919" i="1"/>
  <c r="O918" i="1"/>
  <c r="O915" i="1"/>
  <c r="O905" i="1"/>
  <c r="O902" i="1"/>
  <c r="O900" i="1"/>
  <c r="O899" i="1"/>
  <c r="O892" i="1"/>
  <c r="O890" i="1"/>
  <c r="O879" i="1"/>
  <c r="O876" i="1"/>
  <c r="O873" i="1"/>
  <c r="O870" i="1"/>
  <c r="O869" i="1"/>
  <c r="O864" i="1"/>
  <c r="O863" i="1"/>
  <c r="O856" i="1"/>
  <c r="O855" i="1"/>
  <c r="O852" i="1"/>
  <c r="O849" i="1"/>
  <c r="O848" i="1"/>
  <c r="O842" i="1"/>
  <c r="O836" i="1"/>
  <c r="O833" i="1"/>
  <c r="O832" i="1"/>
  <c r="O831" i="1"/>
  <c r="O828" i="1"/>
  <c r="O825" i="1"/>
  <c r="O822" i="1"/>
  <c r="O819" i="1"/>
  <c r="O818" i="1"/>
  <c r="O816" i="1"/>
  <c r="O814" i="1"/>
  <c r="O808" i="1"/>
  <c r="O805" i="1"/>
  <c r="O803" i="1"/>
  <c r="O800" i="1"/>
  <c r="O796" i="1"/>
  <c r="O789" i="1"/>
  <c r="O788" i="1"/>
  <c r="O786" i="1"/>
  <c r="O780" i="1"/>
  <c r="O773" i="1"/>
  <c r="O769" i="1"/>
  <c r="O767" i="1"/>
  <c r="O763" i="1"/>
  <c r="O761" i="1"/>
  <c r="O754" i="1"/>
  <c r="O751" i="1"/>
  <c r="O750" i="1"/>
  <c r="O747" i="1"/>
  <c r="O741" i="1"/>
  <c r="O739" i="1"/>
  <c r="O738" i="1"/>
  <c r="O731" i="1"/>
  <c r="O730" i="1"/>
  <c r="O724" i="1"/>
  <c r="O720" i="1"/>
  <c r="O715" i="1"/>
  <c r="O706" i="1"/>
  <c r="O705" i="1"/>
  <c r="O703" i="1"/>
  <c r="O702" i="1"/>
  <c r="O701" i="1"/>
  <c r="O698" i="1"/>
  <c r="O694" i="1"/>
  <c r="O691" i="1"/>
  <c r="O690" i="1"/>
  <c r="O675" i="1"/>
  <c r="O669" i="1"/>
  <c r="O664" i="1"/>
  <c r="O661" i="1"/>
  <c r="O655" i="1"/>
  <c r="O648" i="1"/>
  <c r="O646" i="1"/>
  <c r="O645" i="1"/>
  <c r="O644" i="1"/>
  <c r="O638" i="1"/>
  <c r="O637" i="1"/>
  <c r="O632" i="1"/>
  <c r="O630" i="1"/>
  <c r="O624" i="1"/>
  <c r="O620" i="1"/>
  <c r="O613" i="1"/>
  <c r="O596" i="1"/>
  <c r="O594" i="1"/>
  <c r="O593" i="1"/>
  <c r="O587" i="1"/>
  <c r="O579" i="1"/>
  <c r="O577" i="1"/>
  <c r="O574" i="1"/>
  <c r="O567" i="1"/>
  <c r="O563" i="1"/>
  <c r="O561" i="1"/>
  <c r="O559" i="1"/>
  <c r="O558" i="1"/>
  <c r="O556" i="1"/>
  <c r="O554" i="1"/>
  <c r="O548" i="1"/>
  <c r="O547" i="1"/>
  <c r="O539" i="1"/>
  <c r="O535" i="1"/>
  <c r="O533" i="1"/>
  <c r="O532" i="1"/>
  <c r="O530" i="1"/>
  <c r="O528" i="1"/>
  <c r="O520" i="1"/>
  <c r="O515" i="1"/>
  <c r="O508" i="1"/>
  <c r="O506" i="1"/>
  <c r="O499" i="1"/>
  <c r="O497" i="1"/>
  <c r="O495" i="1"/>
  <c r="O483" i="1"/>
  <c r="O482" i="1"/>
  <c r="O477" i="1"/>
  <c r="O465" i="1"/>
  <c r="O464" i="1"/>
  <c r="O455" i="1"/>
  <c r="O453" i="1"/>
  <c r="O447" i="1"/>
  <c r="O443" i="1"/>
  <c r="O440" i="1"/>
  <c r="O434" i="1"/>
  <c r="O431" i="1"/>
  <c r="O426" i="1"/>
  <c r="O424" i="1"/>
  <c r="O420" i="1"/>
  <c r="O417" i="1"/>
  <c r="O416" i="1"/>
  <c r="O412" i="1"/>
  <c r="O409" i="1"/>
  <c r="O401" i="1"/>
  <c r="O397" i="1"/>
  <c r="O396" i="1"/>
  <c r="O381" i="1"/>
  <c r="O380" i="1"/>
  <c r="O377" i="1"/>
  <c r="O374" i="1"/>
  <c r="O372" i="1"/>
  <c r="O369" i="1"/>
  <c r="O366" i="1"/>
  <c r="O365" i="1"/>
  <c r="O363" i="1"/>
  <c r="O357" i="1"/>
  <c r="O350" i="1"/>
  <c r="O348" i="1"/>
  <c r="O343" i="1"/>
  <c r="O342" i="1"/>
  <c r="O339" i="1"/>
  <c r="O338" i="1"/>
  <c r="O336" i="1"/>
  <c r="O328" i="1"/>
  <c r="O324" i="1"/>
  <c r="O321" i="1"/>
  <c r="O317" i="1"/>
  <c r="O316" i="1"/>
  <c r="O314" i="1"/>
  <c r="O312" i="1"/>
  <c r="O305" i="1"/>
  <c r="O302" i="1"/>
  <c r="O299" i="1"/>
  <c r="O297" i="1"/>
  <c r="O295" i="1"/>
  <c r="O292" i="1"/>
  <c r="O291" i="1"/>
  <c r="O290" i="1"/>
  <c r="O288" i="1"/>
  <c r="O287" i="1"/>
  <c r="O285" i="1"/>
  <c r="O282" i="1"/>
  <c r="O279" i="1"/>
  <c r="O278" i="1"/>
  <c r="O277" i="1"/>
  <c r="O276" i="1"/>
  <c r="O273" i="1"/>
  <c r="O271" i="1"/>
  <c r="O268" i="1"/>
  <c r="O256" i="1"/>
  <c r="O253" i="1"/>
  <c r="O250" i="1"/>
  <c r="O248" i="1"/>
  <c r="O247" i="1"/>
  <c r="O246" i="1"/>
  <c r="O244" i="1"/>
  <c r="O243" i="1"/>
  <c r="O241" i="1"/>
  <c r="O232" i="1"/>
  <c r="O231" i="1"/>
  <c r="O228" i="1"/>
  <c r="O227" i="1"/>
  <c r="O226" i="1"/>
  <c r="O224" i="1"/>
  <c r="O222" i="1"/>
  <c r="O218" i="1"/>
  <c r="O216" i="1"/>
  <c r="O214" i="1"/>
  <c r="O212" i="1"/>
  <c r="O207" i="1"/>
  <c r="O206" i="1"/>
  <c r="O201" i="1"/>
  <c r="O195" i="1"/>
  <c r="O173" i="1"/>
  <c r="O163" i="1"/>
  <c r="O151" i="1"/>
  <c r="O134" i="1"/>
  <c r="O124" i="1"/>
  <c r="O121" i="1"/>
  <c r="O120" i="1"/>
  <c r="O118" i="1"/>
  <c r="O114" i="1"/>
  <c r="O109" i="1"/>
  <c r="O107" i="1"/>
  <c r="O105" i="1"/>
  <c r="O102" i="1"/>
  <c r="O99" i="1"/>
  <c r="O97" i="1"/>
  <c r="O95" i="1"/>
  <c r="O94" i="1"/>
  <c r="O89" i="1"/>
  <c r="O88" i="1"/>
  <c r="O78" i="1"/>
  <c r="O74" i="1"/>
  <c r="O73" i="1"/>
  <c r="O67" i="1"/>
  <c r="O61" i="1"/>
  <c r="O60" i="1"/>
  <c r="O59" i="1"/>
  <c r="O58" i="1"/>
  <c r="O56" i="1"/>
  <c r="O54" i="1"/>
  <c r="O53" i="1"/>
  <c r="O52" i="1"/>
  <c r="O51" i="1"/>
  <c r="O49" i="1"/>
  <c r="O48" i="1"/>
  <c r="O45" i="1"/>
  <c r="O44" i="1"/>
  <c r="O42" i="1"/>
  <c r="O41" i="1"/>
  <c r="O36" i="1"/>
  <c r="O35" i="1"/>
  <c r="O34" i="1"/>
  <c r="O33" i="1"/>
  <c r="O32" i="1"/>
  <c r="O31" i="1"/>
  <c r="O30" i="1"/>
  <c r="O29" i="1"/>
  <c r="O27" i="1"/>
  <c r="O25" i="1"/>
  <c r="O21" i="1"/>
  <c r="O19" i="1"/>
  <c r="O18" i="1"/>
  <c r="O15" i="1"/>
  <c r="O14" i="1"/>
  <c r="O13" i="1"/>
  <c r="O12" i="1"/>
  <c r="O11" i="1"/>
  <c r="O5" i="1"/>
  <c r="O4" i="1"/>
  <c r="O3" i="1"/>
  <c r="O2" i="1"/>
  <c r="T2" i="1"/>
  <c r="T3" i="1"/>
  <c r="T4" i="1"/>
  <c r="T5" i="1"/>
  <c r="T6" i="1"/>
  <c r="T7" i="1"/>
  <c r="T8" i="1"/>
  <c r="T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J742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J570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90" i="1"/>
  <c r="J691" i="1"/>
  <c r="J692" i="1"/>
  <c r="J693" i="1"/>
  <c r="J694" i="1"/>
  <c r="J695" i="1"/>
  <c r="J696" i="1"/>
  <c r="J697" i="1"/>
  <c r="J698" i="1"/>
  <c r="J699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03" i="1"/>
  <c r="I8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3" i="1"/>
  <c r="I5" i="1"/>
  <c r="I6" i="1"/>
  <c r="I7" i="1"/>
  <c r="I2" i="1"/>
  <c r="C27" i="1" l="1"/>
  <c r="E27" i="1"/>
  <c r="D27" i="1"/>
  <c r="C29" i="1"/>
  <c r="E29" i="1"/>
  <c r="D29" i="1"/>
  <c r="C30" i="1"/>
  <c r="E30" i="1"/>
  <c r="D30" i="1"/>
  <c r="C31" i="1"/>
  <c r="E31" i="1"/>
  <c r="D31" i="1"/>
  <c r="C32" i="1"/>
  <c r="E32" i="1"/>
  <c r="D32" i="1"/>
  <c r="C33" i="1"/>
  <c r="E33" i="1"/>
  <c r="D33" i="1"/>
  <c r="C34" i="1"/>
  <c r="E34" i="1"/>
  <c r="D34" i="1"/>
  <c r="C35" i="1"/>
  <c r="E35" i="1"/>
  <c r="D35" i="1"/>
  <c r="C36" i="1"/>
  <c r="E36" i="1"/>
  <c r="D36" i="1"/>
  <c r="C41" i="1"/>
  <c r="E41" i="1"/>
  <c r="D41" i="1"/>
  <c r="C42" i="1"/>
  <c r="E42" i="1"/>
  <c r="D42" i="1"/>
  <c r="C44" i="1"/>
  <c r="E44" i="1"/>
  <c r="D44" i="1"/>
  <c r="C45" i="1"/>
  <c r="E45" i="1"/>
  <c r="D45" i="1"/>
  <c r="C48" i="1"/>
  <c r="E48" i="1"/>
  <c r="D48" i="1"/>
  <c r="C49" i="1"/>
  <c r="E49" i="1"/>
  <c r="D49" i="1"/>
  <c r="C51" i="1"/>
  <c r="E51" i="1"/>
  <c r="D51" i="1"/>
  <c r="E52" i="1"/>
  <c r="D52" i="1"/>
  <c r="C53" i="1"/>
  <c r="E53" i="1"/>
  <c r="D53" i="1"/>
  <c r="C54" i="1"/>
  <c r="E54" i="1"/>
  <c r="D54" i="1"/>
  <c r="C56" i="1"/>
  <c r="E56" i="1"/>
  <c r="D56" i="1"/>
  <c r="C58" i="1"/>
  <c r="E58" i="1"/>
  <c r="D58" i="1"/>
  <c r="C59" i="1"/>
  <c r="E59" i="1"/>
  <c r="D59" i="1"/>
  <c r="C60" i="1"/>
  <c r="E60" i="1"/>
  <c r="D60" i="1"/>
  <c r="C61" i="1"/>
  <c r="E61" i="1"/>
  <c r="D61" i="1"/>
  <c r="C67" i="1"/>
  <c r="E67" i="1"/>
  <c r="D67" i="1"/>
  <c r="C73" i="1"/>
  <c r="E73" i="1"/>
  <c r="D73" i="1"/>
  <c r="C74" i="1"/>
  <c r="E74" i="1"/>
  <c r="D74" i="1"/>
  <c r="C78" i="1"/>
  <c r="E78" i="1"/>
  <c r="D78" i="1"/>
  <c r="C88" i="1"/>
  <c r="E88" i="1"/>
  <c r="D88" i="1"/>
  <c r="C89" i="1"/>
  <c r="E89" i="1"/>
  <c r="D89" i="1"/>
  <c r="C94" i="1"/>
  <c r="E94" i="1"/>
  <c r="D94" i="1"/>
  <c r="C95" i="1"/>
  <c r="E95" i="1"/>
  <c r="D95" i="1"/>
  <c r="C97" i="1"/>
  <c r="E97" i="1"/>
  <c r="D97" i="1"/>
  <c r="C99" i="1"/>
  <c r="E99" i="1"/>
  <c r="D99" i="1"/>
  <c r="C102" i="1"/>
  <c r="E102" i="1"/>
  <c r="D102" i="1"/>
  <c r="C105" i="1"/>
  <c r="E105" i="1"/>
  <c r="D105" i="1"/>
  <c r="C107" i="1"/>
  <c r="E107" i="1"/>
  <c r="D107" i="1"/>
  <c r="C109" i="1"/>
  <c r="E109" i="1"/>
  <c r="D109" i="1"/>
  <c r="C114" i="1"/>
  <c r="E114" i="1"/>
  <c r="D114" i="1"/>
  <c r="C118" i="1"/>
  <c r="E118" i="1"/>
  <c r="D118" i="1"/>
  <c r="C120" i="1"/>
  <c r="E120" i="1"/>
  <c r="D120" i="1"/>
  <c r="C121" i="1"/>
  <c r="E121" i="1"/>
  <c r="D121" i="1"/>
  <c r="C124" i="1"/>
  <c r="E124" i="1"/>
  <c r="D124" i="1"/>
  <c r="C134" i="1"/>
  <c r="E134" i="1"/>
  <c r="D134" i="1"/>
  <c r="C151" i="1"/>
  <c r="E151" i="1"/>
  <c r="D151" i="1"/>
  <c r="C163" i="1"/>
  <c r="E163" i="1"/>
  <c r="D163" i="1"/>
  <c r="C173" i="1"/>
  <c r="E173" i="1"/>
  <c r="D173" i="1"/>
  <c r="C195" i="1"/>
  <c r="E195" i="1"/>
  <c r="D195" i="1"/>
  <c r="C201" i="1"/>
  <c r="E201" i="1"/>
  <c r="D201" i="1"/>
  <c r="C206" i="1"/>
  <c r="E206" i="1"/>
  <c r="D206" i="1"/>
  <c r="C207" i="1"/>
  <c r="E207" i="1"/>
  <c r="D207" i="1"/>
  <c r="C212" i="1"/>
  <c r="E212" i="1"/>
  <c r="D212" i="1"/>
  <c r="C214" i="1"/>
  <c r="E214" i="1"/>
  <c r="D214" i="1"/>
  <c r="C216" i="1"/>
  <c r="E216" i="1"/>
  <c r="D216" i="1"/>
  <c r="C218" i="1"/>
  <c r="E218" i="1"/>
  <c r="D218" i="1"/>
  <c r="C222" i="1"/>
  <c r="E222" i="1"/>
  <c r="D222" i="1"/>
  <c r="C224" i="1"/>
  <c r="E224" i="1"/>
  <c r="D224" i="1"/>
  <c r="C226" i="1"/>
  <c r="E226" i="1"/>
  <c r="D226" i="1"/>
  <c r="C227" i="1"/>
  <c r="E227" i="1"/>
  <c r="D227" i="1"/>
  <c r="C228" i="1"/>
  <c r="E228" i="1"/>
  <c r="D228" i="1"/>
  <c r="C231" i="1"/>
  <c r="E231" i="1"/>
  <c r="D231" i="1"/>
  <c r="C232" i="1"/>
  <c r="E232" i="1"/>
  <c r="D232" i="1"/>
  <c r="C241" i="1"/>
  <c r="E241" i="1"/>
  <c r="D241" i="1"/>
  <c r="C243" i="1"/>
  <c r="E243" i="1"/>
  <c r="D243" i="1"/>
  <c r="C244" i="1"/>
  <c r="E244" i="1"/>
  <c r="D244" i="1"/>
  <c r="C246" i="1"/>
  <c r="E246" i="1"/>
  <c r="D246" i="1"/>
  <c r="C247" i="1"/>
  <c r="E247" i="1"/>
  <c r="D247" i="1"/>
  <c r="C248" i="1"/>
  <c r="E248" i="1"/>
  <c r="D248" i="1"/>
  <c r="C250" i="1"/>
  <c r="E250" i="1"/>
  <c r="D250" i="1"/>
  <c r="C253" i="1"/>
  <c r="E253" i="1"/>
  <c r="D253" i="1"/>
  <c r="C256" i="1"/>
  <c r="E256" i="1"/>
  <c r="D256" i="1"/>
  <c r="C268" i="1"/>
  <c r="E268" i="1"/>
  <c r="D268" i="1"/>
  <c r="C271" i="1"/>
  <c r="E271" i="1"/>
  <c r="D271" i="1"/>
  <c r="C273" i="1"/>
  <c r="E273" i="1"/>
  <c r="D273" i="1"/>
  <c r="C276" i="1"/>
  <c r="E276" i="1"/>
  <c r="D276" i="1"/>
  <c r="C277" i="1"/>
  <c r="E277" i="1"/>
  <c r="D277" i="1"/>
  <c r="C278" i="1"/>
  <c r="E278" i="1"/>
  <c r="D278" i="1"/>
  <c r="C279" i="1"/>
  <c r="E279" i="1"/>
  <c r="D279" i="1"/>
  <c r="C282" i="1"/>
  <c r="E282" i="1"/>
  <c r="D282" i="1"/>
  <c r="C285" i="1"/>
  <c r="E285" i="1"/>
  <c r="D285" i="1"/>
  <c r="C287" i="1"/>
  <c r="E287" i="1"/>
  <c r="D287" i="1"/>
  <c r="C288" i="1"/>
  <c r="E288" i="1"/>
  <c r="D288" i="1"/>
  <c r="C290" i="1"/>
  <c r="E290" i="1"/>
  <c r="D290" i="1"/>
  <c r="C291" i="1"/>
  <c r="E291" i="1"/>
  <c r="D291" i="1"/>
  <c r="C292" i="1"/>
  <c r="E292" i="1"/>
  <c r="D292" i="1"/>
  <c r="C295" i="1"/>
  <c r="E295" i="1"/>
  <c r="D295" i="1"/>
  <c r="C297" i="1"/>
  <c r="E297" i="1"/>
  <c r="D297" i="1"/>
  <c r="C299" i="1"/>
  <c r="E299" i="1"/>
  <c r="D299" i="1"/>
  <c r="C302" i="1"/>
  <c r="E302" i="1"/>
  <c r="D302" i="1"/>
  <c r="C305" i="1"/>
  <c r="E305" i="1"/>
  <c r="D305" i="1"/>
  <c r="C312" i="1"/>
  <c r="E312" i="1"/>
  <c r="D312" i="1"/>
  <c r="C314" i="1"/>
  <c r="E314" i="1"/>
  <c r="D314" i="1"/>
  <c r="C316" i="1"/>
  <c r="E316" i="1"/>
  <c r="D316" i="1"/>
  <c r="C317" i="1"/>
  <c r="E317" i="1"/>
  <c r="D317" i="1"/>
  <c r="C321" i="1"/>
  <c r="E321" i="1"/>
  <c r="D321" i="1"/>
  <c r="C324" i="1"/>
  <c r="E324" i="1"/>
  <c r="D324" i="1"/>
  <c r="C328" i="1"/>
  <c r="E328" i="1"/>
  <c r="D328" i="1"/>
  <c r="C336" i="1"/>
  <c r="E336" i="1"/>
  <c r="D336" i="1"/>
  <c r="C338" i="1"/>
  <c r="E338" i="1"/>
  <c r="D338" i="1"/>
  <c r="C339" i="1"/>
  <c r="E339" i="1"/>
  <c r="D339" i="1"/>
  <c r="C342" i="1"/>
  <c r="E342" i="1"/>
  <c r="D342" i="1"/>
  <c r="C343" i="1"/>
  <c r="E343" i="1"/>
  <c r="D343" i="1"/>
  <c r="C348" i="1"/>
  <c r="E348" i="1"/>
  <c r="D348" i="1"/>
  <c r="C350" i="1"/>
  <c r="E350" i="1"/>
  <c r="D350" i="1"/>
  <c r="C357" i="1"/>
  <c r="E357" i="1"/>
  <c r="D357" i="1"/>
  <c r="C363" i="1"/>
  <c r="E363" i="1"/>
  <c r="D363" i="1"/>
  <c r="C365" i="1"/>
  <c r="E365" i="1"/>
  <c r="D365" i="1"/>
  <c r="C366" i="1"/>
  <c r="E366" i="1"/>
  <c r="D366" i="1"/>
  <c r="C369" i="1"/>
  <c r="E369" i="1"/>
  <c r="D369" i="1"/>
  <c r="C372" i="1"/>
  <c r="E372" i="1"/>
  <c r="D372" i="1"/>
  <c r="C374" i="1"/>
  <c r="E374" i="1"/>
  <c r="D374" i="1"/>
  <c r="C377" i="1"/>
  <c r="E377" i="1"/>
  <c r="D377" i="1"/>
  <c r="C380" i="1"/>
  <c r="E380" i="1"/>
  <c r="D380" i="1"/>
  <c r="C381" i="1"/>
  <c r="E381" i="1"/>
  <c r="D381" i="1"/>
  <c r="C396" i="1"/>
  <c r="E396" i="1"/>
  <c r="D396" i="1"/>
  <c r="C397" i="1"/>
  <c r="E397" i="1"/>
  <c r="D397" i="1"/>
  <c r="C401" i="1"/>
  <c r="E401" i="1"/>
  <c r="D401" i="1"/>
  <c r="C409" i="1"/>
  <c r="E409" i="1"/>
  <c r="D409" i="1"/>
  <c r="C412" i="1"/>
  <c r="E412" i="1"/>
  <c r="D412" i="1"/>
  <c r="C416" i="1"/>
  <c r="E416" i="1"/>
  <c r="D416" i="1"/>
  <c r="C417" i="1"/>
  <c r="E417" i="1"/>
  <c r="D417" i="1"/>
  <c r="C420" i="1"/>
  <c r="E420" i="1"/>
  <c r="D420" i="1"/>
  <c r="C424" i="1"/>
  <c r="E424" i="1"/>
  <c r="D424" i="1"/>
  <c r="C426" i="1"/>
  <c r="E426" i="1"/>
  <c r="D426" i="1"/>
  <c r="C431" i="1"/>
  <c r="E431" i="1"/>
  <c r="D431" i="1"/>
  <c r="C434" i="1"/>
  <c r="E434" i="1"/>
  <c r="D434" i="1"/>
  <c r="C440" i="1"/>
  <c r="E440" i="1"/>
  <c r="D440" i="1"/>
  <c r="C443" i="1"/>
  <c r="E443" i="1"/>
  <c r="D443" i="1"/>
  <c r="C447" i="1"/>
  <c r="E447" i="1"/>
  <c r="D447" i="1"/>
  <c r="C453" i="1"/>
  <c r="E453" i="1"/>
  <c r="D453" i="1"/>
  <c r="C455" i="1"/>
  <c r="E455" i="1"/>
  <c r="D455" i="1"/>
  <c r="C464" i="1"/>
  <c r="E464" i="1"/>
  <c r="D464" i="1"/>
  <c r="C465" i="1"/>
  <c r="E465" i="1"/>
  <c r="D465" i="1"/>
  <c r="C477" i="1"/>
  <c r="E477" i="1"/>
  <c r="D477" i="1"/>
  <c r="C482" i="1"/>
  <c r="E482" i="1"/>
  <c r="D482" i="1"/>
  <c r="C483" i="1"/>
  <c r="E483" i="1"/>
  <c r="D483" i="1"/>
  <c r="C495" i="1"/>
  <c r="E495" i="1"/>
  <c r="D495" i="1"/>
  <c r="C497" i="1"/>
  <c r="E497" i="1"/>
  <c r="D497" i="1"/>
  <c r="C499" i="1"/>
  <c r="E499" i="1"/>
  <c r="D499" i="1"/>
  <c r="C506" i="1"/>
  <c r="E506" i="1"/>
  <c r="D506" i="1"/>
  <c r="C508" i="1"/>
  <c r="E508" i="1"/>
  <c r="D508" i="1"/>
  <c r="C515" i="1"/>
  <c r="E515" i="1"/>
  <c r="D515" i="1"/>
  <c r="C520" i="1"/>
  <c r="E520" i="1"/>
  <c r="D520" i="1"/>
  <c r="C528" i="1"/>
  <c r="E528" i="1"/>
  <c r="D528" i="1"/>
  <c r="C530" i="1"/>
  <c r="E530" i="1"/>
  <c r="D530" i="1"/>
  <c r="C532" i="1"/>
  <c r="E532" i="1"/>
  <c r="D532" i="1"/>
  <c r="C533" i="1"/>
  <c r="E533" i="1"/>
  <c r="D533" i="1"/>
  <c r="C535" i="1"/>
  <c r="E535" i="1"/>
  <c r="D535" i="1"/>
  <c r="C539" i="1"/>
  <c r="E539" i="1"/>
  <c r="D539" i="1"/>
  <c r="C547" i="1"/>
  <c r="E547" i="1"/>
  <c r="D547" i="1"/>
  <c r="C548" i="1"/>
  <c r="E548" i="1"/>
  <c r="D548" i="1"/>
  <c r="C554" i="1"/>
  <c r="E554" i="1"/>
  <c r="D554" i="1"/>
  <c r="C556" i="1"/>
  <c r="E556" i="1"/>
  <c r="D556" i="1"/>
  <c r="C558" i="1"/>
  <c r="E558" i="1"/>
  <c r="D558" i="1"/>
  <c r="C559" i="1"/>
  <c r="E559" i="1"/>
  <c r="D559" i="1"/>
  <c r="C561" i="1"/>
  <c r="E561" i="1"/>
  <c r="D561" i="1"/>
  <c r="C563" i="1"/>
  <c r="E563" i="1"/>
  <c r="D563" i="1"/>
  <c r="C567" i="1"/>
  <c r="E567" i="1"/>
  <c r="D567" i="1"/>
  <c r="C574" i="1"/>
  <c r="E574" i="1"/>
  <c r="D574" i="1"/>
  <c r="C577" i="1"/>
  <c r="E577" i="1"/>
  <c r="D577" i="1"/>
  <c r="C579" i="1"/>
  <c r="E579" i="1"/>
  <c r="D579" i="1"/>
  <c r="C587" i="1"/>
  <c r="E587" i="1"/>
  <c r="D587" i="1"/>
  <c r="C593" i="1"/>
  <c r="E593" i="1"/>
  <c r="D593" i="1"/>
  <c r="C594" i="1"/>
  <c r="E594" i="1"/>
  <c r="D594" i="1"/>
  <c r="C596" i="1"/>
  <c r="E596" i="1"/>
  <c r="D596" i="1"/>
  <c r="C613" i="1"/>
  <c r="E613" i="1"/>
  <c r="D613" i="1"/>
  <c r="C620" i="1"/>
  <c r="E620" i="1"/>
  <c r="D620" i="1"/>
  <c r="C624" i="1"/>
  <c r="E624" i="1"/>
  <c r="D624" i="1"/>
  <c r="C630" i="1"/>
  <c r="E630" i="1"/>
  <c r="D630" i="1"/>
  <c r="C632" i="1"/>
  <c r="E632" i="1"/>
  <c r="D632" i="1"/>
  <c r="C637" i="1"/>
  <c r="E637" i="1"/>
  <c r="D637" i="1"/>
  <c r="C638" i="1"/>
  <c r="E638" i="1"/>
  <c r="D638" i="1"/>
  <c r="C644" i="1"/>
  <c r="E644" i="1"/>
  <c r="D644" i="1"/>
  <c r="C645" i="1"/>
  <c r="E645" i="1"/>
  <c r="D645" i="1"/>
  <c r="C646" i="1"/>
  <c r="E646" i="1"/>
  <c r="D646" i="1"/>
  <c r="C648" i="1"/>
  <c r="E648" i="1"/>
  <c r="D648" i="1"/>
  <c r="C655" i="1"/>
  <c r="E655" i="1"/>
  <c r="D655" i="1"/>
  <c r="C661" i="1"/>
  <c r="E661" i="1"/>
  <c r="D661" i="1"/>
  <c r="C664" i="1"/>
  <c r="E664" i="1"/>
  <c r="D664" i="1"/>
  <c r="C669" i="1"/>
  <c r="E669" i="1"/>
  <c r="D669" i="1"/>
  <c r="C675" i="1"/>
  <c r="E675" i="1"/>
  <c r="D675" i="1"/>
  <c r="C690" i="1"/>
  <c r="E690" i="1"/>
  <c r="D690" i="1"/>
  <c r="C691" i="1"/>
  <c r="E691" i="1"/>
  <c r="D691" i="1"/>
  <c r="C694" i="1"/>
  <c r="E694" i="1"/>
  <c r="D694" i="1"/>
  <c r="C698" i="1"/>
  <c r="E698" i="1"/>
  <c r="D698" i="1"/>
  <c r="C701" i="1"/>
  <c r="E701" i="1"/>
  <c r="D701" i="1"/>
  <c r="C702" i="1"/>
  <c r="E702" i="1"/>
  <c r="D702" i="1"/>
  <c r="C703" i="1"/>
  <c r="E703" i="1"/>
  <c r="D703" i="1"/>
  <c r="C705" i="1"/>
  <c r="E705" i="1"/>
  <c r="D705" i="1"/>
  <c r="C706" i="1"/>
  <c r="E706" i="1"/>
  <c r="D706" i="1"/>
  <c r="C715" i="1"/>
  <c r="E715" i="1"/>
  <c r="D715" i="1"/>
  <c r="C720" i="1"/>
  <c r="E720" i="1"/>
  <c r="D720" i="1"/>
  <c r="C724" i="1"/>
  <c r="E724" i="1"/>
  <c r="D724" i="1"/>
  <c r="C730" i="1"/>
  <c r="E730" i="1"/>
  <c r="D730" i="1"/>
  <c r="C731" i="1"/>
  <c r="E731" i="1"/>
  <c r="D731" i="1"/>
  <c r="C738" i="1"/>
  <c r="E738" i="1"/>
  <c r="D738" i="1"/>
  <c r="C739" i="1"/>
  <c r="E739" i="1"/>
  <c r="D739" i="1"/>
  <c r="C741" i="1"/>
  <c r="E741" i="1"/>
  <c r="D741" i="1"/>
  <c r="C747" i="1"/>
  <c r="E747" i="1"/>
  <c r="D747" i="1"/>
  <c r="C750" i="1"/>
  <c r="E750" i="1"/>
  <c r="D750" i="1"/>
  <c r="C751" i="1"/>
  <c r="E751" i="1"/>
  <c r="D751" i="1"/>
  <c r="C754" i="1"/>
  <c r="E754" i="1"/>
  <c r="D754" i="1"/>
  <c r="C761" i="1"/>
  <c r="E761" i="1"/>
  <c r="D761" i="1"/>
  <c r="C763" i="1"/>
  <c r="E763" i="1"/>
  <c r="D763" i="1"/>
  <c r="C767" i="1"/>
  <c r="E767" i="1"/>
  <c r="D767" i="1"/>
  <c r="C769" i="1"/>
  <c r="E769" i="1"/>
  <c r="D769" i="1"/>
  <c r="C773" i="1"/>
  <c r="E773" i="1"/>
  <c r="D773" i="1"/>
  <c r="C780" i="1"/>
  <c r="E780" i="1"/>
  <c r="D780" i="1"/>
  <c r="C786" i="1"/>
  <c r="E786" i="1"/>
  <c r="D786" i="1"/>
  <c r="C788" i="1"/>
  <c r="E788" i="1"/>
  <c r="D788" i="1"/>
  <c r="C789" i="1"/>
  <c r="E789" i="1"/>
  <c r="D789" i="1"/>
  <c r="C796" i="1"/>
  <c r="E796" i="1"/>
  <c r="D796" i="1"/>
  <c r="C800" i="1"/>
  <c r="E800" i="1"/>
  <c r="D800" i="1"/>
  <c r="C803" i="1"/>
  <c r="E803" i="1"/>
  <c r="D803" i="1"/>
  <c r="C805" i="1"/>
  <c r="E805" i="1"/>
  <c r="D805" i="1"/>
  <c r="C808" i="1"/>
  <c r="E808" i="1"/>
  <c r="D808" i="1"/>
  <c r="C814" i="1"/>
  <c r="E814" i="1"/>
  <c r="D814" i="1"/>
  <c r="C816" i="1"/>
  <c r="E816" i="1"/>
  <c r="D816" i="1"/>
  <c r="C818" i="1"/>
  <c r="E818" i="1"/>
  <c r="D818" i="1"/>
  <c r="C819" i="1"/>
  <c r="E819" i="1"/>
  <c r="D819" i="1"/>
  <c r="C822" i="1"/>
  <c r="E822" i="1"/>
  <c r="D822" i="1"/>
  <c r="C825" i="1"/>
  <c r="E825" i="1"/>
  <c r="D825" i="1"/>
  <c r="C828" i="1"/>
  <c r="E828" i="1"/>
  <c r="D828" i="1"/>
  <c r="C831" i="1"/>
  <c r="E831" i="1"/>
  <c r="D831" i="1"/>
  <c r="C832" i="1"/>
  <c r="E832" i="1"/>
  <c r="D832" i="1"/>
  <c r="C833" i="1"/>
  <c r="E833" i="1"/>
  <c r="D833" i="1"/>
  <c r="C836" i="1"/>
  <c r="E836" i="1"/>
  <c r="D836" i="1"/>
  <c r="C842" i="1"/>
  <c r="E842" i="1"/>
  <c r="D842" i="1"/>
  <c r="C848" i="1"/>
  <c r="E848" i="1"/>
  <c r="D848" i="1"/>
  <c r="C849" i="1"/>
  <c r="E849" i="1"/>
  <c r="D849" i="1"/>
  <c r="C852" i="1"/>
  <c r="E852" i="1"/>
  <c r="D852" i="1"/>
  <c r="C855" i="1"/>
  <c r="E855" i="1"/>
  <c r="D855" i="1"/>
  <c r="C856" i="1"/>
  <c r="E856" i="1"/>
  <c r="D856" i="1"/>
  <c r="C863" i="1"/>
  <c r="E863" i="1"/>
  <c r="D863" i="1"/>
  <c r="C864" i="1"/>
  <c r="E864" i="1"/>
  <c r="D864" i="1"/>
  <c r="C869" i="1"/>
  <c r="E869" i="1"/>
  <c r="D869" i="1"/>
  <c r="C870" i="1"/>
  <c r="E870" i="1"/>
  <c r="D870" i="1"/>
  <c r="C873" i="1"/>
  <c r="E873" i="1"/>
  <c r="D873" i="1"/>
  <c r="C876" i="1"/>
  <c r="E876" i="1"/>
  <c r="D876" i="1"/>
  <c r="C879" i="1"/>
  <c r="E879" i="1"/>
  <c r="D879" i="1"/>
  <c r="C890" i="1"/>
  <c r="E890" i="1"/>
  <c r="D890" i="1"/>
  <c r="C892" i="1"/>
  <c r="E892" i="1"/>
  <c r="D892" i="1"/>
  <c r="C899" i="1"/>
  <c r="E899" i="1"/>
  <c r="D899" i="1"/>
  <c r="C900" i="1"/>
  <c r="E900" i="1"/>
  <c r="D900" i="1"/>
  <c r="C902" i="1"/>
  <c r="E902" i="1"/>
  <c r="D902" i="1"/>
  <c r="C905" i="1"/>
  <c r="E905" i="1"/>
  <c r="D905" i="1"/>
  <c r="C915" i="1"/>
  <c r="E915" i="1"/>
  <c r="D915" i="1"/>
  <c r="C918" i="1"/>
  <c r="E918" i="1"/>
  <c r="D918" i="1"/>
  <c r="C919" i="1"/>
  <c r="E919" i="1"/>
  <c r="D919" i="1"/>
  <c r="C921" i="1"/>
  <c r="E921" i="1"/>
  <c r="D921" i="1"/>
  <c r="C923" i="1"/>
  <c r="E923" i="1"/>
  <c r="D923" i="1"/>
  <c r="C927" i="1"/>
  <c r="E927" i="1"/>
  <c r="D927" i="1"/>
  <c r="C928" i="1"/>
  <c r="E928" i="1"/>
  <c r="D928" i="1"/>
  <c r="C934" i="1"/>
  <c r="E934" i="1"/>
  <c r="D934" i="1"/>
  <c r="C936" i="1"/>
  <c r="E936" i="1"/>
  <c r="D936" i="1"/>
  <c r="C938" i="1"/>
  <c r="E938" i="1"/>
  <c r="D938" i="1"/>
  <c r="C949" i="1"/>
  <c r="E949" i="1"/>
  <c r="D949" i="1"/>
  <c r="C950" i="1"/>
  <c r="E950" i="1"/>
  <c r="D950" i="1"/>
  <c r="C952" i="1"/>
  <c r="E952" i="1"/>
  <c r="D952" i="1"/>
  <c r="C956" i="1"/>
  <c r="E956" i="1"/>
  <c r="D956" i="1"/>
  <c r="C957" i="1"/>
  <c r="E957" i="1"/>
  <c r="D957" i="1"/>
  <c r="C970" i="1"/>
  <c r="E970" i="1"/>
  <c r="D970" i="1"/>
  <c r="C972" i="1"/>
  <c r="E972" i="1"/>
  <c r="D972" i="1"/>
  <c r="C973" i="1"/>
  <c r="E973" i="1"/>
  <c r="D973" i="1"/>
  <c r="C975" i="1"/>
  <c r="E975" i="1"/>
  <c r="D975" i="1"/>
  <c r="C976" i="1"/>
  <c r="E976" i="1"/>
  <c r="D976" i="1"/>
  <c r="C978" i="1"/>
  <c r="E978" i="1"/>
  <c r="D978" i="1"/>
  <c r="C980" i="1"/>
  <c r="E980" i="1"/>
  <c r="D980" i="1"/>
  <c r="C983" i="1"/>
  <c r="E983" i="1"/>
  <c r="D983" i="1"/>
  <c r="C1003" i="1"/>
  <c r="E1003" i="1"/>
  <c r="D1003" i="1"/>
  <c r="C1134" i="1"/>
  <c r="E1134" i="1"/>
  <c r="D1134" i="1"/>
  <c r="C1136" i="1"/>
  <c r="E1136" i="1"/>
  <c r="D1136" i="1"/>
  <c r="C1137" i="1"/>
  <c r="E1137" i="1"/>
  <c r="D1137" i="1"/>
  <c r="C1138" i="1"/>
  <c r="E1138" i="1"/>
  <c r="D1138" i="1"/>
  <c r="C1140" i="1"/>
  <c r="E1140" i="1"/>
  <c r="D1140" i="1"/>
  <c r="C1143" i="1"/>
  <c r="E1143" i="1"/>
  <c r="D1143" i="1"/>
  <c r="C1144" i="1"/>
  <c r="E1144" i="1"/>
  <c r="D1144" i="1"/>
  <c r="C1145" i="1"/>
  <c r="E1145" i="1"/>
  <c r="D1145" i="1"/>
  <c r="C1147" i="1"/>
  <c r="E1147" i="1"/>
  <c r="D1147" i="1"/>
  <c r="C1149" i="1"/>
  <c r="E1149" i="1"/>
  <c r="D1149" i="1"/>
  <c r="C1151" i="1"/>
  <c r="E1151" i="1"/>
  <c r="D1151" i="1"/>
  <c r="C1152" i="1"/>
  <c r="E1152" i="1"/>
  <c r="D1152" i="1"/>
  <c r="C1153" i="1"/>
  <c r="E1153" i="1"/>
  <c r="D1153" i="1"/>
  <c r="C1154" i="1"/>
  <c r="E1154" i="1"/>
  <c r="D1154" i="1"/>
  <c r="C1155" i="1"/>
  <c r="E1155" i="1"/>
  <c r="D1155" i="1"/>
  <c r="C1156" i="1"/>
  <c r="E1156" i="1"/>
  <c r="D1156" i="1"/>
  <c r="C1157" i="1"/>
  <c r="E1157" i="1"/>
  <c r="D1157" i="1"/>
  <c r="C1160" i="1"/>
  <c r="E1160" i="1"/>
  <c r="D1160" i="1"/>
  <c r="C1161" i="1"/>
  <c r="E1161" i="1"/>
  <c r="D1161" i="1"/>
  <c r="C1163" i="1"/>
  <c r="E1163" i="1"/>
  <c r="D1163" i="1"/>
  <c r="C1165" i="1"/>
  <c r="E1165" i="1"/>
  <c r="D1165" i="1"/>
  <c r="C1166" i="1"/>
  <c r="E1166" i="1"/>
  <c r="D1166" i="1"/>
  <c r="C1168" i="1"/>
  <c r="E1168" i="1"/>
  <c r="D1168" i="1"/>
  <c r="C1169" i="1"/>
  <c r="E1169" i="1"/>
  <c r="D1169" i="1"/>
  <c r="C1170" i="1"/>
  <c r="E1170" i="1"/>
  <c r="D1170" i="1"/>
  <c r="C1171" i="1"/>
  <c r="E1171" i="1"/>
  <c r="D1171" i="1"/>
  <c r="C1172" i="1"/>
  <c r="E1172" i="1"/>
  <c r="D1172" i="1"/>
  <c r="C1173" i="1"/>
  <c r="E1173" i="1"/>
  <c r="D1173" i="1"/>
  <c r="C1174" i="1"/>
  <c r="E1174" i="1"/>
  <c r="D1174" i="1"/>
  <c r="C1175" i="1"/>
  <c r="E1175" i="1"/>
  <c r="D1175" i="1"/>
  <c r="C1176" i="1"/>
  <c r="E1176" i="1"/>
  <c r="D1176" i="1"/>
  <c r="C1180" i="1"/>
  <c r="E1180" i="1"/>
  <c r="D1180" i="1"/>
  <c r="C1181" i="1"/>
  <c r="E1181" i="1"/>
  <c r="D1181" i="1"/>
  <c r="C1183" i="1"/>
  <c r="E1183" i="1"/>
  <c r="D1183" i="1"/>
  <c r="C1184" i="1"/>
  <c r="E1184" i="1"/>
  <c r="D1184" i="1"/>
  <c r="C1185" i="1"/>
  <c r="E1185" i="1"/>
  <c r="D1185" i="1"/>
  <c r="C1186" i="1"/>
  <c r="E1186" i="1"/>
  <c r="D1186" i="1"/>
  <c r="C1188" i="1"/>
  <c r="E1188" i="1"/>
  <c r="D1188" i="1"/>
  <c r="C1189" i="1"/>
  <c r="E1189" i="1"/>
  <c r="D1189" i="1"/>
  <c r="C1193" i="1"/>
  <c r="E1193" i="1"/>
  <c r="D1193" i="1"/>
  <c r="C1195" i="1"/>
  <c r="E1195" i="1"/>
  <c r="D1195" i="1"/>
  <c r="C1197" i="1"/>
  <c r="E1197" i="1"/>
  <c r="D1197" i="1"/>
  <c r="C1199" i="1"/>
  <c r="E1199" i="1"/>
  <c r="D1199" i="1"/>
  <c r="C1200" i="1"/>
  <c r="E1200" i="1"/>
  <c r="D1200" i="1"/>
  <c r="C1201" i="1"/>
  <c r="E1201" i="1"/>
  <c r="D1201" i="1"/>
  <c r="C1204" i="1"/>
  <c r="E1204" i="1"/>
  <c r="D1204" i="1"/>
  <c r="C1205" i="1"/>
  <c r="E1205" i="1"/>
  <c r="D1205" i="1"/>
  <c r="C1206" i="1"/>
  <c r="E1206" i="1"/>
  <c r="D1206" i="1"/>
  <c r="C1207" i="1"/>
  <c r="E1207" i="1"/>
  <c r="D1207" i="1"/>
  <c r="C1208" i="1"/>
  <c r="E1208" i="1"/>
  <c r="D1208" i="1"/>
  <c r="C1210" i="1"/>
  <c r="E1210" i="1"/>
  <c r="D1210" i="1"/>
  <c r="C1212" i="1"/>
  <c r="E1212" i="1"/>
  <c r="D1212" i="1"/>
  <c r="C1214" i="1"/>
  <c r="E1214" i="1"/>
  <c r="D1214" i="1"/>
  <c r="C1217" i="1"/>
  <c r="E1217" i="1"/>
  <c r="D1217" i="1"/>
  <c r="C1219" i="1"/>
  <c r="E1219" i="1"/>
  <c r="D1219" i="1"/>
  <c r="C1221" i="1"/>
  <c r="E1221" i="1"/>
  <c r="D1221" i="1"/>
  <c r="C1223" i="1"/>
  <c r="E1223" i="1"/>
  <c r="D1223" i="1"/>
  <c r="C1224" i="1"/>
  <c r="E1224" i="1"/>
  <c r="D1224" i="1"/>
  <c r="C1225" i="1"/>
  <c r="E1225" i="1"/>
  <c r="D1225" i="1"/>
  <c r="C1226" i="1"/>
  <c r="E1226" i="1"/>
  <c r="D1226" i="1"/>
  <c r="C1227" i="1"/>
  <c r="E1227" i="1"/>
  <c r="D1227" i="1"/>
  <c r="C1230" i="1"/>
  <c r="E1230" i="1"/>
  <c r="D1230" i="1"/>
  <c r="C1231" i="1"/>
  <c r="E1231" i="1"/>
  <c r="D1231" i="1"/>
  <c r="C1232" i="1"/>
  <c r="E1232" i="1"/>
  <c r="D1232" i="1"/>
  <c r="C1233" i="1"/>
  <c r="E1233" i="1"/>
  <c r="D1233" i="1"/>
  <c r="C1234" i="1"/>
  <c r="E1234" i="1"/>
  <c r="D1234" i="1"/>
  <c r="C1235" i="1"/>
  <c r="E1235" i="1"/>
  <c r="D1235" i="1"/>
  <c r="C1236" i="1"/>
  <c r="E1236" i="1"/>
  <c r="D1236" i="1"/>
  <c r="C1237" i="1"/>
  <c r="E1237" i="1"/>
  <c r="D1237" i="1"/>
  <c r="C1238" i="1"/>
  <c r="E1238" i="1"/>
  <c r="D1238" i="1"/>
  <c r="C1239" i="1"/>
  <c r="E1239" i="1"/>
  <c r="D1239" i="1"/>
  <c r="C1240" i="1"/>
  <c r="E1240" i="1"/>
  <c r="D1240" i="1"/>
  <c r="C1242" i="1"/>
  <c r="E1242" i="1"/>
  <c r="D1242" i="1"/>
  <c r="C1243" i="1"/>
  <c r="E1243" i="1"/>
  <c r="D1243" i="1"/>
  <c r="C1247" i="1"/>
  <c r="E1247" i="1"/>
  <c r="D1247" i="1"/>
  <c r="C1248" i="1"/>
  <c r="E1248" i="1"/>
  <c r="D1248" i="1"/>
  <c r="C1249" i="1"/>
  <c r="E1249" i="1"/>
  <c r="D1249" i="1"/>
  <c r="C1250" i="1"/>
  <c r="E1250" i="1"/>
  <c r="D1250" i="1"/>
  <c r="C1251" i="1"/>
  <c r="E1251" i="1"/>
  <c r="D1251" i="1"/>
  <c r="C1254" i="1"/>
  <c r="E1254" i="1"/>
  <c r="D1254" i="1"/>
  <c r="C1255" i="1"/>
  <c r="E1255" i="1"/>
  <c r="D1255" i="1"/>
  <c r="C1256" i="1"/>
  <c r="E1256" i="1"/>
  <c r="D1256" i="1"/>
  <c r="C1260" i="1"/>
  <c r="E1260" i="1"/>
  <c r="D1260" i="1"/>
  <c r="C1261" i="1"/>
  <c r="E1261" i="1"/>
  <c r="D1261" i="1"/>
  <c r="C1262" i="1"/>
  <c r="E1262" i="1"/>
  <c r="D1262" i="1"/>
  <c r="C1264" i="1"/>
  <c r="E1264" i="1"/>
  <c r="D1264" i="1"/>
  <c r="C1266" i="1"/>
  <c r="E1266" i="1"/>
  <c r="D1266" i="1"/>
  <c r="C1269" i="1"/>
  <c r="E1269" i="1"/>
  <c r="D1269" i="1"/>
  <c r="C1270" i="1"/>
  <c r="E1270" i="1"/>
  <c r="D1270" i="1"/>
  <c r="C1271" i="1"/>
  <c r="E1271" i="1"/>
  <c r="D1271" i="1"/>
  <c r="C1275" i="1"/>
  <c r="E1275" i="1"/>
  <c r="D1275" i="1"/>
  <c r="C1277" i="1"/>
  <c r="E1277" i="1"/>
  <c r="D1277" i="1"/>
  <c r="C1278" i="1"/>
  <c r="E1278" i="1"/>
  <c r="D1278" i="1"/>
  <c r="C1280" i="1"/>
  <c r="E1280" i="1"/>
  <c r="D1280" i="1"/>
  <c r="C1281" i="1"/>
  <c r="E1281" i="1"/>
  <c r="D1281" i="1"/>
  <c r="C1284" i="1"/>
  <c r="E1284" i="1"/>
  <c r="D1284" i="1"/>
  <c r="C1286" i="1"/>
  <c r="E1286" i="1"/>
  <c r="D1286" i="1"/>
  <c r="C1287" i="1"/>
  <c r="E1287" i="1"/>
  <c r="D1287" i="1"/>
  <c r="C1288" i="1"/>
  <c r="E1288" i="1"/>
  <c r="D1288" i="1"/>
  <c r="C1289" i="1"/>
  <c r="E1289" i="1"/>
  <c r="D1289" i="1"/>
  <c r="C1290" i="1"/>
  <c r="E1290" i="1"/>
  <c r="D1290" i="1"/>
  <c r="C1291" i="1"/>
  <c r="E1291" i="1"/>
  <c r="D1291" i="1"/>
  <c r="C1292" i="1"/>
  <c r="E1292" i="1"/>
  <c r="D1292" i="1"/>
  <c r="C1294" i="1"/>
  <c r="E1294" i="1"/>
  <c r="D1294" i="1"/>
  <c r="C1295" i="1"/>
  <c r="E1295" i="1"/>
  <c r="D1295" i="1"/>
  <c r="C1296" i="1"/>
  <c r="E1296" i="1"/>
  <c r="D1296" i="1"/>
  <c r="C1300" i="1"/>
  <c r="E1300" i="1"/>
  <c r="D1300" i="1"/>
  <c r="C1301" i="1"/>
  <c r="E1301" i="1"/>
  <c r="D1301" i="1"/>
  <c r="C1302" i="1"/>
  <c r="E1302" i="1"/>
  <c r="D1302" i="1"/>
  <c r="C1303" i="1"/>
  <c r="E1303" i="1"/>
  <c r="D1303" i="1"/>
  <c r="C1305" i="1"/>
  <c r="E1305" i="1"/>
  <c r="D1305" i="1"/>
  <c r="C1307" i="1"/>
  <c r="E1307" i="1"/>
  <c r="D1307" i="1"/>
  <c r="C1308" i="1"/>
  <c r="E1308" i="1"/>
  <c r="D1308" i="1"/>
  <c r="C1309" i="1"/>
  <c r="E1309" i="1"/>
  <c r="D1309" i="1"/>
  <c r="C1314" i="1"/>
  <c r="E1314" i="1"/>
  <c r="D1314" i="1"/>
  <c r="C1315" i="1"/>
  <c r="E1315" i="1"/>
  <c r="D1315" i="1"/>
  <c r="C1316" i="1"/>
  <c r="E1316" i="1"/>
  <c r="D1316" i="1"/>
  <c r="C1317" i="1"/>
  <c r="E1317" i="1"/>
  <c r="D1317" i="1"/>
  <c r="C1318" i="1"/>
  <c r="E1318" i="1"/>
  <c r="D1318" i="1"/>
  <c r="C1320" i="1"/>
  <c r="E1320" i="1"/>
  <c r="D1320" i="1"/>
  <c r="C1321" i="1"/>
  <c r="E1321" i="1"/>
  <c r="D1321" i="1"/>
  <c r="C1322" i="1"/>
  <c r="E1322" i="1"/>
  <c r="D1322" i="1"/>
  <c r="C1323" i="1"/>
  <c r="E1323" i="1"/>
  <c r="D1323" i="1"/>
  <c r="C1324" i="1"/>
  <c r="E1324" i="1"/>
  <c r="D1324" i="1"/>
  <c r="C1325" i="1"/>
  <c r="E1325" i="1"/>
  <c r="D1325" i="1"/>
  <c r="C1326" i="1"/>
  <c r="E1326" i="1"/>
  <c r="D1326" i="1"/>
  <c r="C1327" i="1"/>
  <c r="E1327" i="1"/>
  <c r="D1327" i="1"/>
  <c r="C1328" i="1"/>
  <c r="E1328" i="1"/>
  <c r="D1328" i="1"/>
  <c r="C1329" i="1"/>
  <c r="E1329" i="1"/>
  <c r="D1329" i="1"/>
  <c r="C1332" i="1"/>
  <c r="E1332" i="1"/>
  <c r="D1332" i="1"/>
  <c r="C1333" i="1"/>
  <c r="E1333" i="1"/>
  <c r="D1333" i="1"/>
  <c r="C1334" i="1"/>
  <c r="E1334" i="1"/>
  <c r="D1334" i="1"/>
  <c r="C1335" i="1"/>
  <c r="E1335" i="1"/>
  <c r="D1335" i="1"/>
  <c r="C1336" i="1"/>
  <c r="E1336" i="1"/>
  <c r="D1336" i="1"/>
  <c r="C1338" i="1"/>
  <c r="E1338" i="1"/>
  <c r="D1338" i="1"/>
  <c r="C1340" i="1"/>
  <c r="E1340" i="1"/>
  <c r="D1340" i="1"/>
  <c r="C1341" i="1"/>
  <c r="E1341" i="1"/>
  <c r="D1341" i="1"/>
  <c r="C1343" i="1"/>
  <c r="E1343" i="1"/>
  <c r="D1343" i="1"/>
  <c r="C1344" i="1"/>
  <c r="E1344" i="1"/>
  <c r="D1344" i="1"/>
  <c r="C1345" i="1"/>
  <c r="E1345" i="1"/>
  <c r="D1345" i="1"/>
  <c r="C1346" i="1"/>
  <c r="E1346" i="1"/>
  <c r="D1346" i="1"/>
  <c r="C1347" i="1"/>
  <c r="E1347" i="1"/>
  <c r="D1347" i="1"/>
  <c r="C1348" i="1"/>
  <c r="E1348" i="1"/>
  <c r="D1348" i="1"/>
  <c r="C1349" i="1"/>
  <c r="E1349" i="1"/>
  <c r="D1349" i="1"/>
  <c r="C1350" i="1"/>
  <c r="E1350" i="1"/>
  <c r="D1350" i="1"/>
  <c r="C1351" i="1"/>
  <c r="E1351" i="1"/>
  <c r="D1351" i="1"/>
  <c r="C1352" i="1"/>
  <c r="E1352" i="1"/>
  <c r="D1352" i="1"/>
  <c r="C1354" i="1"/>
  <c r="E1354" i="1"/>
  <c r="D1354" i="1"/>
  <c r="C1355" i="1"/>
  <c r="E1355" i="1"/>
  <c r="D1355" i="1"/>
  <c r="C1356" i="1"/>
  <c r="E1356" i="1"/>
  <c r="D1356" i="1"/>
  <c r="C1357" i="1"/>
  <c r="E1357" i="1"/>
  <c r="D1357" i="1"/>
  <c r="C1358" i="1"/>
  <c r="E1358" i="1"/>
  <c r="D1358" i="1"/>
  <c r="C1359" i="1"/>
  <c r="E1359" i="1"/>
  <c r="D1359" i="1"/>
  <c r="C1363" i="1"/>
  <c r="E1363" i="1"/>
  <c r="D1363" i="1"/>
  <c r="C1364" i="1"/>
  <c r="E1364" i="1"/>
  <c r="D1364" i="1"/>
  <c r="C1365" i="1"/>
  <c r="E1365" i="1"/>
  <c r="D1365" i="1"/>
  <c r="C1366" i="1"/>
  <c r="E1366" i="1"/>
  <c r="D1366" i="1"/>
  <c r="C1368" i="1"/>
  <c r="E1368" i="1"/>
  <c r="D1368" i="1"/>
  <c r="C1370" i="1"/>
  <c r="E1370" i="1"/>
  <c r="D1370" i="1"/>
  <c r="C1371" i="1"/>
  <c r="E1371" i="1"/>
  <c r="D1371" i="1"/>
  <c r="C1373" i="1"/>
  <c r="E1373" i="1"/>
  <c r="D1373" i="1"/>
  <c r="C1374" i="1"/>
  <c r="E1374" i="1"/>
  <c r="D1374" i="1"/>
  <c r="C1376" i="1"/>
  <c r="E1376" i="1"/>
  <c r="D1376" i="1"/>
  <c r="C1377" i="1"/>
  <c r="E1377" i="1"/>
  <c r="D1377" i="1"/>
  <c r="C1379" i="1"/>
  <c r="E1379" i="1"/>
  <c r="D1379" i="1"/>
  <c r="C1381" i="1"/>
  <c r="E1381" i="1"/>
  <c r="D1381" i="1"/>
  <c r="C1382" i="1"/>
  <c r="E1382" i="1"/>
  <c r="D1382" i="1"/>
  <c r="C1383" i="1"/>
  <c r="E1383" i="1"/>
  <c r="D1383" i="1"/>
  <c r="C1384" i="1"/>
  <c r="E1384" i="1"/>
  <c r="D1384" i="1"/>
  <c r="C1388" i="1"/>
  <c r="E1388" i="1"/>
  <c r="D1388" i="1"/>
  <c r="C1389" i="1"/>
  <c r="E1389" i="1"/>
  <c r="D1389" i="1"/>
  <c r="C1390" i="1"/>
  <c r="E1390" i="1"/>
  <c r="D1390" i="1"/>
  <c r="C1391" i="1"/>
  <c r="E1391" i="1"/>
  <c r="D1391" i="1"/>
  <c r="C1393" i="1"/>
  <c r="E1393" i="1"/>
  <c r="D1393" i="1"/>
  <c r="C1396" i="1"/>
  <c r="E1396" i="1"/>
  <c r="D1396" i="1"/>
  <c r="C1397" i="1"/>
  <c r="E1397" i="1"/>
  <c r="D1397" i="1"/>
  <c r="C1398" i="1"/>
  <c r="E1398" i="1"/>
  <c r="D1398" i="1"/>
  <c r="C1399" i="1"/>
  <c r="E1399" i="1"/>
  <c r="D1399" i="1"/>
  <c r="C1400" i="1"/>
  <c r="E1400" i="1"/>
  <c r="D1400" i="1"/>
  <c r="C1403" i="1"/>
  <c r="E1403" i="1"/>
  <c r="D1403" i="1"/>
  <c r="C1405" i="1"/>
  <c r="E1405" i="1"/>
  <c r="D1405" i="1"/>
  <c r="C1406" i="1"/>
  <c r="E1406" i="1"/>
  <c r="D1406" i="1"/>
  <c r="C1408" i="1"/>
  <c r="E1408" i="1"/>
  <c r="D1408" i="1"/>
  <c r="C1412" i="1"/>
  <c r="E1412" i="1"/>
  <c r="D1412" i="1"/>
  <c r="C1413" i="1"/>
  <c r="E1413" i="1"/>
  <c r="D1413" i="1"/>
  <c r="C1414" i="1"/>
  <c r="E1414" i="1"/>
  <c r="D1414" i="1"/>
  <c r="C1415" i="1"/>
  <c r="E1415" i="1"/>
  <c r="D1415" i="1"/>
  <c r="C1417" i="1"/>
  <c r="E1417" i="1"/>
  <c r="D1417" i="1"/>
  <c r="C1419" i="1"/>
  <c r="E1419" i="1"/>
  <c r="D1419" i="1"/>
  <c r="C1420" i="1"/>
  <c r="E1420" i="1"/>
  <c r="D1420" i="1"/>
  <c r="C1421" i="1"/>
  <c r="E1421" i="1"/>
  <c r="D1421" i="1"/>
  <c r="C1422" i="1"/>
  <c r="E1422" i="1"/>
  <c r="D1422" i="1"/>
  <c r="C1423" i="1"/>
  <c r="E1423" i="1"/>
  <c r="D1423" i="1"/>
  <c r="C1424" i="1"/>
  <c r="E1424" i="1"/>
  <c r="D1424" i="1"/>
  <c r="C1427" i="1"/>
  <c r="E1427" i="1"/>
  <c r="D1427" i="1"/>
  <c r="C1428" i="1"/>
  <c r="E1428" i="1"/>
  <c r="D1428" i="1"/>
  <c r="C1429" i="1"/>
  <c r="E1429" i="1"/>
  <c r="D1429" i="1"/>
  <c r="C1430" i="1"/>
  <c r="E1430" i="1"/>
  <c r="D1430" i="1"/>
  <c r="C1431" i="1"/>
  <c r="E1431" i="1"/>
  <c r="D1431" i="1"/>
  <c r="C1434" i="1"/>
  <c r="E1434" i="1"/>
  <c r="D1434" i="1"/>
  <c r="C1435" i="1"/>
  <c r="E1435" i="1"/>
  <c r="D1435" i="1"/>
  <c r="C1436" i="1"/>
  <c r="E1436" i="1"/>
  <c r="D1436" i="1"/>
  <c r="C1437" i="1"/>
  <c r="E1437" i="1"/>
  <c r="D1437" i="1"/>
  <c r="C1440" i="1"/>
  <c r="E1440" i="1"/>
  <c r="D1440" i="1"/>
  <c r="C1441" i="1"/>
  <c r="E1441" i="1"/>
  <c r="D1441" i="1"/>
  <c r="C1442" i="1"/>
  <c r="E1442" i="1"/>
  <c r="D1442" i="1"/>
  <c r="C1443" i="1"/>
  <c r="E1443" i="1"/>
  <c r="D1443" i="1"/>
  <c r="C1444" i="1"/>
  <c r="E1444" i="1"/>
  <c r="D1444" i="1"/>
  <c r="C1445" i="1"/>
  <c r="E1445" i="1"/>
  <c r="D1445" i="1"/>
  <c r="C1447" i="1"/>
  <c r="E1447" i="1"/>
  <c r="D1447" i="1"/>
  <c r="C1448" i="1"/>
  <c r="E1448" i="1"/>
  <c r="D1448" i="1"/>
  <c r="C1449" i="1"/>
  <c r="E1449" i="1"/>
  <c r="D1449" i="1"/>
  <c r="C1450" i="1"/>
  <c r="E1450" i="1"/>
  <c r="D1450" i="1"/>
  <c r="C1451" i="1"/>
  <c r="E1451" i="1"/>
  <c r="D1451" i="1"/>
  <c r="C1454" i="1"/>
  <c r="E1454" i="1"/>
  <c r="D1454" i="1"/>
  <c r="C1455" i="1"/>
  <c r="E1455" i="1"/>
  <c r="D1455" i="1"/>
  <c r="C1456" i="1"/>
  <c r="E1456" i="1"/>
  <c r="D1456" i="1"/>
  <c r="C1457" i="1"/>
  <c r="E1457" i="1"/>
  <c r="D1457" i="1"/>
  <c r="C1460" i="1"/>
  <c r="E1460" i="1"/>
  <c r="D1460" i="1"/>
  <c r="C1461" i="1"/>
  <c r="E1461" i="1"/>
  <c r="D1461" i="1"/>
  <c r="C1462" i="1"/>
  <c r="E1462" i="1"/>
  <c r="D1462" i="1"/>
  <c r="C1463" i="1"/>
  <c r="E1463" i="1"/>
  <c r="D1463" i="1"/>
  <c r="C1466" i="1"/>
  <c r="E1466" i="1"/>
  <c r="D1466" i="1"/>
  <c r="C1468" i="1"/>
  <c r="E1468" i="1"/>
  <c r="D1468" i="1"/>
  <c r="C1469" i="1"/>
  <c r="E1469" i="1"/>
  <c r="D1469" i="1"/>
  <c r="C1473" i="1"/>
  <c r="E1473" i="1"/>
  <c r="D1473" i="1"/>
  <c r="C1474" i="1"/>
  <c r="E1474" i="1"/>
  <c r="D1474" i="1"/>
  <c r="C1476" i="1"/>
  <c r="E1476" i="1"/>
  <c r="D1476" i="1"/>
  <c r="C1477" i="1"/>
  <c r="E1477" i="1"/>
  <c r="D1477" i="1"/>
  <c r="C1478" i="1"/>
  <c r="E1478" i="1"/>
  <c r="D1478" i="1"/>
  <c r="C1480" i="1"/>
  <c r="E1480" i="1"/>
  <c r="D1480" i="1"/>
  <c r="C1481" i="1"/>
  <c r="E1481" i="1"/>
  <c r="D1481" i="1"/>
  <c r="C1482" i="1"/>
  <c r="E1482" i="1"/>
  <c r="D1482" i="1"/>
  <c r="C1486" i="1"/>
  <c r="E1486" i="1"/>
  <c r="D1486" i="1"/>
  <c r="C1487" i="1"/>
  <c r="E1487" i="1"/>
  <c r="D1487" i="1"/>
  <c r="C1491" i="1"/>
  <c r="E1491" i="1"/>
  <c r="D1491" i="1"/>
  <c r="C1492" i="1"/>
  <c r="E1492" i="1"/>
  <c r="D1492" i="1"/>
  <c r="C1493" i="1"/>
  <c r="E1493" i="1"/>
  <c r="D1493" i="1"/>
  <c r="C1494" i="1"/>
  <c r="E1494" i="1"/>
  <c r="D1494" i="1"/>
  <c r="C1496" i="1"/>
  <c r="E1496" i="1"/>
  <c r="D1496" i="1"/>
  <c r="C1498" i="1"/>
  <c r="E1498" i="1"/>
  <c r="D1498" i="1"/>
  <c r="C1499" i="1"/>
  <c r="E1499" i="1"/>
  <c r="D1499" i="1"/>
  <c r="C1500" i="1"/>
  <c r="E1500" i="1"/>
  <c r="D1500" i="1"/>
  <c r="C1501" i="1"/>
  <c r="E1501" i="1"/>
  <c r="D1501" i="1"/>
  <c r="C1502" i="1"/>
  <c r="E1502" i="1"/>
  <c r="D1502" i="1"/>
  <c r="C1504" i="1"/>
  <c r="E1504" i="1"/>
  <c r="D1504" i="1"/>
  <c r="C1505" i="1"/>
  <c r="E1505" i="1"/>
  <c r="D1505" i="1"/>
  <c r="C1507" i="1"/>
  <c r="E1507" i="1"/>
  <c r="D1507" i="1"/>
  <c r="C1509" i="1"/>
  <c r="E1509" i="1"/>
  <c r="D1509" i="1"/>
  <c r="C1510" i="1"/>
  <c r="E1510" i="1"/>
  <c r="D1510" i="1"/>
  <c r="C1512" i="1"/>
  <c r="E1512" i="1"/>
  <c r="D1512" i="1"/>
  <c r="C1513" i="1"/>
  <c r="E1513" i="1"/>
  <c r="D1513" i="1"/>
  <c r="C1514" i="1"/>
  <c r="E1514" i="1"/>
  <c r="D1514" i="1"/>
  <c r="C1515" i="1"/>
  <c r="E1515" i="1"/>
  <c r="D1515" i="1"/>
  <c r="C1517" i="1"/>
  <c r="E1517" i="1"/>
  <c r="D1517" i="1"/>
  <c r="C1518" i="1"/>
  <c r="E1518" i="1"/>
  <c r="D1518" i="1"/>
  <c r="C1519" i="1"/>
  <c r="E1519" i="1"/>
  <c r="D1519" i="1"/>
  <c r="C1523" i="1"/>
  <c r="E1523" i="1"/>
  <c r="D1523" i="1"/>
  <c r="C1524" i="1"/>
  <c r="E1524" i="1"/>
  <c r="D1524" i="1"/>
  <c r="C1525" i="1"/>
  <c r="E1525" i="1"/>
  <c r="D1525" i="1"/>
  <c r="C1526" i="1"/>
  <c r="E1526" i="1"/>
  <c r="D1526" i="1"/>
  <c r="C1527" i="1"/>
  <c r="E1527" i="1"/>
  <c r="D1527" i="1"/>
  <c r="C1528" i="1"/>
  <c r="E1528" i="1"/>
  <c r="D1528" i="1"/>
  <c r="C1529" i="1"/>
  <c r="E1529" i="1"/>
  <c r="D1529" i="1"/>
  <c r="C1530" i="1"/>
  <c r="E1530" i="1"/>
  <c r="D1530" i="1"/>
  <c r="C1531" i="1"/>
  <c r="E1531" i="1"/>
  <c r="D1531" i="1"/>
  <c r="C1533" i="1"/>
  <c r="E1533" i="1"/>
  <c r="D1533" i="1"/>
  <c r="C1534" i="1"/>
  <c r="E1534" i="1"/>
  <c r="D1534" i="1"/>
  <c r="C1535" i="1"/>
  <c r="E1535" i="1"/>
  <c r="D1535" i="1"/>
  <c r="C1538" i="1"/>
  <c r="E1538" i="1"/>
  <c r="D1538" i="1"/>
  <c r="C1540" i="1"/>
  <c r="E1540" i="1"/>
  <c r="D1540" i="1"/>
  <c r="C1541" i="1"/>
  <c r="E1541" i="1"/>
  <c r="D1541" i="1"/>
  <c r="C1543" i="1"/>
  <c r="E1543" i="1"/>
  <c r="D1543" i="1"/>
  <c r="C1544" i="1"/>
  <c r="E1544" i="1"/>
  <c r="D1544" i="1"/>
  <c r="C1546" i="1"/>
  <c r="E1546" i="1"/>
  <c r="D1546" i="1"/>
  <c r="C1547" i="1"/>
  <c r="E1547" i="1"/>
  <c r="D1547" i="1"/>
  <c r="C1548" i="1"/>
  <c r="E1548" i="1"/>
  <c r="D1548" i="1"/>
  <c r="C1550" i="1"/>
  <c r="E1550" i="1"/>
  <c r="D1550" i="1"/>
  <c r="C1553" i="1"/>
  <c r="E1553" i="1"/>
  <c r="D1553" i="1"/>
  <c r="C1554" i="1"/>
  <c r="E1554" i="1"/>
  <c r="D1554" i="1"/>
  <c r="C1555" i="1"/>
  <c r="E1555" i="1"/>
  <c r="D1555" i="1"/>
  <c r="C1557" i="1"/>
  <c r="E1557" i="1"/>
  <c r="D1557" i="1"/>
  <c r="C1560" i="1"/>
  <c r="E1560" i="1"/>
  <c r="D1560" i="1"/>
  <c r="C1561" i="1"/>
  <c r="E1561" i="1"/>
  <c r="D1561" i="1"/>
  <c r="C1562" i="1"/>
  <c r="E1562" i="1"/>
  <c r="D1562" i="1"/>
  <c r="C1565" i="1"/>
  <c r="E1565" i="1"/>
  <c r="D1565" i="1"/>
  <c r="C1566" i="1"/>
  <c r="E1566" i="1"/>
  <c r="D1566" i="1"/>
  <c r="C1569" i="1"/>
  <c r="E1569" i="1"/>
  <c r="D1569" i="1"/>
  <c r="C1575" i="1"/>
  <c r="E1575" i="1"/>
  <c r="D1575" i="1"/>
  <c r="C1580" i="1"/>
  <c r="E1580" i="1"/>
  <c r="D1580" i="1"/>
  <c r="C1584" i="1"/>
  <c r="E1584" i="1"/>
  <c r="D1584" i="1"/>
  <c r="C1585" i="1"/>
  <c r="E1585" i="1"/>
  <c r="D1585" i="1"/>
  <c r="C1589" i="1"/>
  <c r="E1589" i="1"/>
  <c r="D1589" i="1"/>
  <c r="C1607" i="1"/>
  <c r="E1607" i="1"/>
  <c r="D1607" i="1"/>
  <c r="C1610" i="1"/>
  <c r="E1610" i="1"/>
  <c r="D1610" i="1"/>
  <c r="C1611" i="1"/>
  <c r="E1611" i="1"/>
  <c r="D1611" i="1"/>
  <c r="C1613" i="1"/>
  <c r="E1613" i="1"/>
  <c r="D1613" i="1"/>
  <c r="C1614" i="1"/>
  <c r="E1614" i="1"/>
  <c r="D1614" i="1"/>
  <c r="C1615" i="1"/>
  <c r="E1615" i="1"/>
  <c r="D1615" i="1"/>
  <c r="C1616" i="1"/>
  <c r="E1616" i="1"/>
  <c r="D1616" i="1"/>
  <c r="C1617" i="1"/>
  <c r="E1617" i="1"/>
  <c r="D1617" i="1"/>
  <c r="C1619" i="1"/>
  <c r="E1619" i="1"/>
  <c r="D1619" i="1"/>
  <c r="C1620" i="1"/>
  <c r="E1620" i="1"/>
  <c r="D1620" i="1"/>
  <c r="C1621" i="1"/>
  <c r="E1621" i="1"/>
  <c r="D1621" i="1"/>
  <c r="C1624" i="1"/>
  <c r="E1624" i="1"/>
  <c r="D1624" i="1"/>
  <c r="C1626" i="1"/>
  <c r="E1626" i="1"/>
  <c r="D1626" i="1"/>
  <c r="C1627" i="1"/>
  <c r="E1627" i="1"/>
  <c r="D1627" i="1"/>
  <c r="C1630" i="1"/>
  <c r="E1630" i="1"/>
  <c r="D1630" i="1"/>
  <c r="C1632" i="1"/>
  <c r="E1632" i="1"/>
  <c r="D1632" i="1"/>
  <c r="C1636" i="1"/>
  <c r="E1636" i="1"/>
  <c r="D1636" i="1"/>
  <c r="C1639" i="1"/>
  <c r="E1639" i="1"/>
  <c r="D1639" i="1"/>
  <c r="C1642" i="1"/>
  <c r="E1642" i="1"/>
  <c r="D1642" i="1"/>
  <c r="C1645" i="1"/>
  <c r="E1645" i="1"/>
  <c r="D1645" i="1"/>
  <c r="C1646" i="1"/>
  <c r="E1646" i="1"/>
  <c r="D1646" i="1"/>
  <c r="C1652" i="1"/>
  <c r="E1652" i="1"/>
  <c r="D1652" i="1"/>
  <c r="C1656" i="1"/>
  <c r="E1656" i="1"/>
  <c r="D1656" i="1"/>
  <c r="C1667" i="1"/>
  <c r="E1667" i="1"/>
  <c r="D1667" i="1"/>
  <c r="C1668" i="1"/>
  <c r="E1668" i="1"/>
  <c r="D1668" i="1"/>
  <c r="C1670" i="1"/>
  <c r="E1670" i="1"/>
  <c r="D1670" i="1"/>
  <c r="C1672" i="1"/>
  <c r="E1672" i="1"/>
  <c r="D1672" i="1"/>
  <c r="C1683" i="1"/>
  <c r="E1683" i="1"/>
  <c r="D1683" i="1"/>
  <c r="C1685" i="1"/>
  <c r="E1685" i="1"/>
  <c r="D1685" i="1"/>
  <c r="C1687" i="1"/>
  <c r="E1687" i="1"/>
  <c r="D1687" i="1"/>
  <c r="C1692" i="1"/>
  <c r="E1692" i="1"/>
  <c r="D1692" i="1"/>
  <c r="C1697" i="1"/>
  <c r="E1697" i="1"/>
  <c r="D1697" i="1"/>
  <c r="C1701" i="1"/>
  <c r="E1701" i="1"/>
  <c r="D1701" i="1"/>
  <c r="C1702" i="1"/>
  <c r="E1702" i="1"/>
  <c r="D1702" i="1"/>
  <c r="C1706" i="1"/>
  <c r="E1706" i="1"/>
  <c r="D1706" i="1"/>
  <c r="C1714" i="1"/>
  <c r="E1714" i="1"/>
  <c r="D1714" i="1"/>
  <c r="C1717" i="1"/>
  <c r="E1717" i="1"/>
  <c r="D1717" i="1"/>
  <c r="C1722" i="1"/>
  <c r="E1722" i="1"/>
  <c r="D1722" i="1"/>
  <c r="C1724" i="1"/>
  <c r="E1724" i="1"/>
  <c r="D1724" i="1"/>
  <c r="C1725" i="1"/>
  <c r="E1725" i="1"/>
  <c r="D1725" i="1"/>
  <c r="C1726" i="1"/>
  <c r="E1726" i="1"/>
  <c r="D1726" i="1"/>
  <c r="C1729" i="1"/>
  <c r="E1729" i="1"/>
  <c r="D1729" i="1"/>
  <c r="C1731" i="1"/>
  <c r="E1731" i="1"/>
  <c r="D1731" i="1"/>
  <c r="C1743" i="1"/>
  <c r="E1743" i="1"/>
  <c r="D1743" i="1"/>
  <c r="C1746" i="1"/>
  <c r="E1746" i="1"/>
  <c r="D1746" i="1"/>
  <c r="C1749" i="1"/>
  <c r="E1749" i="1"/>
  <c r="D1749" i="1"/>
  <c r="C1753" i="1"/>
  <c r="E1753" i="1"/>
  <c r="D1753" i="1"/>
  <c r="C1759" i="1"/>
  <c r="E1759" i="1"/>
  <c r="D1759" i="1"/>
  <c r="C1761" i="1"/>
  <c r="E1761" i="1"/>
  <c r="D1761" i="1"/>
  <c r="C1763" i="1"/>
  <c r="E1763" i="1"/>
  <c r="D1763" i="1"/>
  <c r="C1765" i="1"/>
  <c r="E1765" i="1"/>
  <c r="D1765" i="1"/>
  <c r="C1766" i="1"/>
  <c r="E1766" i="1"/>
  <c r="D1766" i="1"/>
  <c r="C1767" i="1"/>
  <c r="E1767" i="1"/>
  <c r="D1767" i="1"/>
  <c r="C1770" i="1"/>
  <c r="E1770" i="1"/>
  <c r="D1770" i="1"/>
  <c r="C1773" i="1"/>
  <c r="E1773" i="1"/>
  <c r="D1773" i="1"/>
  <c r="C1774" i="1"/>
  <c r="E1774" i="1"/>
  <c r="D1774" i="1"/>
  <c r="C1777" i="1"/>
  <c r="E1777" i="1"/>
  <c r="D1777" i="1"/>
  <c r="C1778" i="1"/>
  <c r="E1778" i="1"/>
  <c r="D1778" i="1"/>
  <c r="C1779" i="1"/>
  <c r="E1779" i="1"/>
  <c r="D1779" i="1"/>
  <c r="C1783" i="1"/>
  <c r="E1783" i="1"/>
  <c r="D1783" i="1"/>
  <c r="C1785" i="1"/>
  <c r="E1785" i="1"/>
  <c r="D1785" i="1"/>
  <c r="C1788" i="1"/>
  <c r="E1788" i="1"/>
  <c r="D1788" i="1"/>
  <c r="C1789" i="1"/>
  <c r="E1789" i="1"/>
  <c r="D1789" i="1"/>
  <c r="C1796" i="1"/>
  <c r="E1796" i="1"/>
  <c r="D1796" i="1"/>
  <c r="C1797" i="1"/>
  <c r="E1797" i="1"/>
  <c r="D1797" i="1"/>
  <c r="C1803" i="1"/>
  <c r="E1803" i="1"/>
  <c r="D1803" i="1"/>
  <c r="C1805" i="1"/>
  <c r="E1805" i="1"/>
  <c r="D1805" i="1"/>
  <c r="C1807" i="1"/>
  <c r="E1807" i="1"/>
  <c r="D1807" i="1"/>
  <c r="C1811" i="1"/>
  <c r="E1811" i="1"/>
  <c r="D1811" i="1"/>
  <c r="C1815" i="1"/>
  <c r="E1815" i="1"/>
  <c r="D1815" i="1"/>
  <c r="C1816" i="1"/>
  <c r="E1816" i="1"/>
  <c r="D1816" i="1"/>
  <c r="C1818" i="1"/>
  <c r="E1818" i="1"/>
  <c r="D1818" i="1"/>
  <c r="C1825" i="1"/>
  <c r="E1825" i="1"/>
  <c r="D1825" i="1"/>
  <c r="C1828" i="1"/>
  <c r="E1828" i="1"/>
  <c r="D1828" i="1"/>
  <c r="C1834" i="1"/>
  <c r="E1834" i="1"/>
  <c r="D1834" i="1"/>
  <c r="C1839" i="1"/>
  <c r="E1839" i="1"/>
  <c r="D1839" i="1"/>
  <c r="C1843" i="1"/>
  <c r="E1843" i="1"/>
  <c r="D1843" i="1"/>
  <c r="C1844" i="1"/>
  <c r="E1844" i="1"/>
  <c r="D1844" i="1"/>
  <c r="C1848" i="1"/>
  <c r="E1848" i="1"/>
  <c r="D1848" i="1"/>
  <c r="C1850" i="1"/>
  <c r="E1850" i="1"/>
  <c r="D1850" i="1"/>
  <c r="C1855" i="1"/>
  <c r="E1855" i="1"/>
  <c r="D1855" i="1"/>
  <c r="C1857" i="1"/>
  <c r="E1857" i="1"/>
  <c r="D1857" i="1"/>
  <c r="C1861" i="1"/>
  <c r="E1861" i="1"/>
  <c r="D1861" i="1"/>
  <c r="C1863" i="1"/>
  <c r="E1863" i="1"/>
  <c r="D1863" i="1"/>
  <c r="C1867" i="1"/>
  <c r="E1867" i="1"/>
  <c r="D1867" i="1"/>
  <c r="C1872" i="1"/>
  <c r="E1872" i="1"/>
  <c r="D1872" i="1"/>
  <c r="C1874" i="1"/>
  <c r="E1874" i="1"/>
  <c r="D1874" i="1"/>
  <c r="C1875" i="1"/>
  <c r="E1875" i="1"/>
  <c r="D1875" i="1"/>
  <c r="C1880" i="1"/>
  <c r="E1880" i="1"/>
  <c r="D1880" i="1"/>
  <c r="C1887" i="1"/>
  <c r="E1887" i="1"/>
  <c r="D1887" i="1"/>
  <c r="C1888" i="1"/>
  <c r="E1888" i="1"/>
  <c r="D1888" i="1"/>
  <c r="C1893" i="1"/>
  <c r="E1893" i="1"/>
  <c r="D1893" i="1"/>
  <c r="C1894" i="1"/>
  <c r="E1894" i="1"/>
  <c r="D1894" i="1"/>
  <c r="C1895" i="1"/>
  <c r="E1895" i="1"/>
  <c r="D1895" i="1"/>
  <c r="C1896" i="1"/>
  <c r="E1896" i="1"/>
  <c r="D1896" i="1"/>
  <c r="C1897" i="1"/>
  <c r="E1897" i="1"/>
  <c r="D1897" i="1"/>
  <c r="C1898" i="1"/>
  <c r="E1898" i="1"/>
  <c r="D1898" i="1"/>
  <c r="C1905" i="1"/>
  <c r="E1905" i="1"/>
  <c r="D1905" i="1"/>
  <c r="C1909" i="1"/>
  <c r="E1909" i="1"/>
  <c r="D1909" i="1"/>
  <c r="C1910" i="1"/>
  <c r="E1910" i="1"/>
  <c r="D1910" i="1"/>
  <c r="C1911" i="1"/>
  <c r="E1911" i="1"/>
  <c r="D1911" i="1"/>
  <c r="C1912" i="1"/>
  <c r="E1912" i="1"/>
  <c r="D1912" i="1"/>
  <c r="C1917" i="1"/>
  <c r="E1917" i="1"/>
  <c r="D1917" i="1"/>
  <c r="C1918" i="1"/>
  <c r="E1918" i="1"/>
  <c r="D1918" i="1"/>
  <c r="C1920" i="1"/>
  <c r="E1920" i="1"/>
  <c r="D1920" i="1"/>
  <c r="C1921" i="1"/>
  <c r="E1921" i="1"/>
  <c r="D1921" i="1"/>
  <c r="C1922" i="1"/>
  <c r="E1922" i="1"/>
  <c r="D1922" i="1"/>
  <c r="C1924" i="1"/>
  <c r="E1924" i="1"/>
  <c r="D1924" i="1"/>
  <c r="C1925" i="1"/>
  <c r="E1925" i="1"/>
  <c r="D1925" i="1"/>
  <c r="C1926" i="1"/>
  <c r="E1926" i="1"/>
  <c r="D1926" i="1"/>
  <c r="C1928" i="1"/>
  <c r="E1928" i="1"/>
  <c r="D1928" i="1"/>
  <c r="C1935" i="1"/>
  <c r="E1935" i="1"/>
  <c r="D1935" i="1"/>
  <c r="C1937" i="1"/>
  <c r="E1937" i="1"/>
  <c r="D1937" i="1"/>
  <c r="C1939" i="1"/>
  <c r="E1939" i="1"/>
  <c r="D1939" i="1"/>
  <c r="C1942" i="1"/>
  <c r="E1942" i="1"/>
  <c r="D1942" i="1"/>
  <c r="C1946" i="1"/>
  <c r="E1946" i="1"/>
  <c r="D1946" i="1"/>
  <c r="C1947" i="1"/>
  <c r="E1947" i="1"/>
  <c r="D1947" i="1"/>
  <c r="C1949" i="1"/>
  <c r="E1949" i="1"/>
  <c r="D1949" i="1"/>
  <c r="C1953" i="1"/>
  <c r="E1953" i="1"/>
  <c r="D1953" i="1"/>
  <c r="C1955" i="1"/>
  <c r="E1955" i="1"/>
  <c r="D1955" i="1"/>
  <c r="C1956" i="1"/>
  <c r="E1956" i="1"/>
  <c r="D1956" i="1"/>
  <c r="C1957" i="1"/>
  <c r="E1957" i="1"/>
  <c r="D1957" i="1"/>
  <c r="C1962" i="1"/>
  <c r="E1962" i="1"/>
  <c r="D1962" i="1"/>
  <c r="C1966" i="1"/>
  <c r="E1966" i="1"/>
  <c r="D1966" i="1"/>
  <c r="C1967" i="1"/>
  <c r="E1967" i="1"/>
  <c r="D1967" i="1"/>
  <c r="C1969" i="1"/>
  <c r="E1969" i="1"/>
  <c r="D1969" i="1"/>
  <c r="C1971" i="1"/>
  <c r="E1971" i="1"/>
  <c r="D1971" i="1"/>
  <c r="C1981" i="1"/>
  <c r="E1981" i="1"/>
  <c r="D1981" i="1"/>
  <c r="C1982" i="1"/>
  <c r="E1982" i="1"/>
  <c r="D1982" i="1"/>
  <c r="C1983" i="1"/>
  <c r="E1983" i="1"/>
  <c r="D1983" i="1"/>
  <c r="C1986" i="1"/>
  <c r="E1986" i="1"/>
  <c r="D1986" i="1"/>
  <c r="C1987" i="1"/>
  <c r="E1987" i="1"/>
  <c r="D1987" i="1"/>
  <c r="C1991" i="1"/>
  <c r="E1991" i="1"/>
  <c r="D1991" i="1"/>
  <c r="C1992" i="1"/>
  <c r="E1992" i="1"/>
  <c r="D1992" i="1"/>
  <c r="C1996" i="1"/>
  <c r="E1996" i="1"/>
  <c r="D1996" i="1"/>
  <c r="C2000" i="1"/>
  <c r="E2000" i="1"/>
  <c r="D2000" i="1"/>
  <c r="C2001" i="1"/>
  <c r="E2001" i="1"/>
  <c r="D2001" i="1"/>
  <c r="C2003" i="1"/>
  <c r="E2003" i="1"/>
  <c r="D2003" i="1"/>
  <c r="C2004" i="1"/>
  <c r="E2004" i="1"/>
  <c r="D2004" i="1"/>
  <c r="C2008" i="1"/>
  <c r="E2008" i="1"/>
  <c r="D2008" i="1"/>
  <c r="C2010" i="1"/>
  <c r="E2010" i="1"/>
  <c r="D2010" i="1"/>
  <c r="C2012" i="1"/>
  <c r="E2012" i="1"/>
  <c r="D2012" i="1"/>
  <c r="C2014" i="1"/>
  <c r="E2014" i="1"/>
  <c r="D2014" i="1"/>
  <c r="C2024" i="1"/>
  <c r="E2024" i="1"/>
  <c r="D2024" i="1"/>
  <c r="C2038" i="1"/>
  <c r="E2038" i="1"/>
  <c r="D2038" i="1"/>
  <c r="C2039" i="1"/>
  <c r="E2039" i="1"/>
  <c r="D2039" i="1"/>
  <c r="C2041" i="1"/>
  <c r="E2041" i="1"/>
  <c r="D2041" i="1"/>
  <c r="C2043" i="1"/>
  <c r="E2043" i="1"/>
  <c r="D2043" i="1"/>
  <c r="C2045" i="1"/>
  <c r="E2045" i="1"/>
  <c r="D2045" i="1"/>
  <c r="C2046" i="1"/>
  <c r="E2046" i="1"/>
  <c r="D2046" i="1"/>
  <c r="C2047" i="1"/>
  <c r="E2047" i="1"/>
  <c r="D2047" i="1"/>
  <c r="C2048" i="1"/>
  <c r="E2048" i="1"/>
  <c r="D2048" i="1"/>
  <c r="C2049" i="1"/>
  <c r="E2049" i="1"/>
  <c r="D2049" i="1"/>
  <c r="C2054" i="1"/>
  <c r="E2054" i="1"/>
  <c r="D2054" i="1"/>
  <c r="C2056" i="1"/>
  <c r="E2056" i="1"/>
  <c r="D2056" i="1"/>
  <c r="C2057" i="1"/>
  <c r="E2057" i="1"/>
  <c r="D2057" i="1"/>
  <c r="C2058" i="1"/>
  <c r="E2058" i="1"/>
  <c r="D2058" i="1"/>
  <c r="C2061" i="1"/>
  <c r="E2061" i="1"/>
  <c r="D2061" i="1"/>
  <c r="C2063" i="1"/>
  <c r="E2063" i="1"/>
  <c r="D2063" i="1"/>
  <c r="C2065" i="1"/>
  <c r="E2065" i="1"/>
  <c r="D2065" i="1"/>
  <c r="C2066" i="1"/>
  <c r="E2066" i="1"/>
  <c r="D2066" i="1"/>
  <c r="C2067" i="1"/>
  <c r="E2067" i="1"/>
  <c r="D2067" i="1"/>
  <c r="C2069" i="1"/>
  <c r="E2069" i="1"/>
  <c r="D2069" i="1"/>
  <c r="C2070" i="1"/>
  <c r="E2070" i="1"/>
  <c r="D2070" i="1"/>
  <c r="C2071" i="1"/>
  <c r="E2071" i="1"/>
  <c r="D2071" i="1"/>
  <c r="C2072" i="1"/>
  <c r="E2072" i="1"/>
  <c r="D2072" i="1"/>
  <c r="C2073" i="1"/>
  <c r="E2073" i="1"/>
  <c r="D2073" i="1"/>
  <c r="C2075" i="1"/>
  <c r="E2075" i="1"/>
  <c r="D2075" i="1"/>
  <c r="C2077" i="1"/>
  <c r="E2077" i="1"/>
  <c r="D2077" i="1"/>
  <c r="C2079" i="1"/>
  <c r="E2079" i="1"/>
  <c r="D2079" i="1"/>
  <c r="C2080" i="1"/>
  <c r="E2080" i="1"/>
  <c r="D2080" i="1"/>
  <c r="C2081" i="1"/>
  <c r="E2081" i="1"/>
  <c r="D2081" i="1"/>
  <c r="C2082" i="1"/>
  <c r="E2082" i="1"/>
  <c r="D2082" i="1"/>
  <c r="C2084" i="1"/>
  <c r="E2084" i="1"/>
  <c r="D2084" i="1"/>
  <c r="C2085" i="1"/>
  <c r="E2085" i="1"/>
  <c r="D2085" i="1"/>
  <c r="C2086" i="1"/>
  <c r="E2086" i="1"/>
  <c r="D2086" i="1"/>
  <c r="C2087" i="1"/>
  <c r="E2087" i="1"/>
  <c r="D2087" i="1"/>
  <c r="C2088" i="1"/>
  <c r="E2088" i="1"/>
  <c r="D2088" i="1"/>
  <c r="C2089" i="1"/>
  <c r="E2089" i="1"/>
  <c r="D2089" i="1"/>
  <c r="C2092" i="1"/>
  <c r="E2092" i="1"/>
  <c r="D2092" i="1"/>
  <c r="C2093" i="1"/>
  <c r="E2093" i="1"/>
  <c r="D2093" i="1"/>
  <c r="C2094" i="1"/>
  <c r="E2094" i="1"/>
  <c r="D2094" i="1"/>
  <c r="C2095" i="1"/>
  <c r="E2095" i="1"/>
  <c r="D2095" i="1"/>
  <c r="C2096" i="1"/>
  <c r="E2096" i="1"/>
  <c r="D2096" i="1"/>
  <c r="C2097" i="1"/>
  <c r="E2097" i="1"/>
  <c r="D2097" i="1"/>
  <c r="C2098" i="1"/>
  <c r="E2098" i="1"/>
  <c r="D2098" i="1"/>
  <c r="C2099" i="1"/>
  <c r="E2099" i="1"/>
  <c r="D2099" i="1"/>
  <c r="C2101" i="1"/>
  <c r="E2101" i="1"/>
  <c r="D2101" i="1"/>
  <c r="C2102" i="1"/>
  <c r="E2102" i="1"/>
  <c r="D2102" i="1"/>
  <c r="C2103" i="1"/>
  <c r="E2103" i="1"/>
  <c r="D2103" i="1"/>
  <c r="C2105" i="1"/>
  <c r="E2105" i="1"/>
  <c r="D2105" i="1"/>
  <c r="C2107" i="1"/>
  <c r="E2107" i="1"/>
  <c r="D2107" i="1"/>
  <c r="C2113" i="1"/>
  <c r="E2113" i="1"/>
  <c r="D2113" i="1"/>
  <c r="C2114" i="1"/>
  <c r="E2114" i="1"/>
  <c r="D2114" i="1"/>
  <c r="C2115" i="1"/>
  <c r="E2115" i="1"/>
  <c r="D2115" i="1"/>
  <c r="C2116" i="1"/>
  <c r="E2116" i="1"/>
  <c r="D2116" i="1"/>
  <c r="C2118" i="1"/>
  <c r="E2118" i="1"/>
  <c r="D2118" i="1"/>
  <c r="C2120" i="1"/>
  <c r="E2120" i="1"/>
  <c r="D2120" i="1"/>
  <c r="C2121" i="1"/>
  <c r="E2121" i="1"/>
  <c r="D2121" i="1"/>
  <c r="C2122" i="1"/>
  <c r="E2122" i="1"/>
  <c r="D2122" i="1"/>
  <c r="C2123" i="1"/>
  <c r="E2123" i="1"/>
  <c r="D2123" i="1"/>
  <c r="C2124" i="1"/>
  <c r="E2124" i="1"/>
  <c r="D2124" i="1"/>
  <c r="C2126" i="1"/>
  <c r="E2126" i="1"/>
  <c r="D2126" i="1"/>
  <c r="C2127" i="1"/>
  <c r="E2127" i="1"/>
  <c r="D2127" i="1"/>
  <c r="C2129" i="1"/>
  <c r="E2129" i="1"/>
  <c r="D2129" i="1"/>
  <c r="C2130" i="1"/>
  <c r="E2130" i="1"/>
  <c r="D2130" i="1"/>
  <c r="C2131" i="1"/>
  <c r="E2131" i="1"/>
  <c r="D2131" i="1"/>
  <c r="C2132" i="1"/>
  <c r="E2132" i="1"/>
  <c r="D2132" i="1"/>
  <c r="C2134" i="1"/>
  <c r="E2134" i="1"/>
  <c r="D2134" i="1"/>
  <c r="C2135" i="1"/>
  <c r="E2135" i="1"/>
  <c r="D2135" i="1"/>
  <c r="C2136" i="1"/>
  <c r="E2136" i="1"/>
  <c r="D2136" i="1"/>
  <c r="C2137" i="1"/>
  <c r="E2137" i="1"/>
  <c r="D2137" i="1"/>
  <c r="C2138" i="1"/>
  <c r="E2138" i="1"/>
  <c r="D2138" i="1"/>
  <c r="C2139" i="1"/>
  <c r="E2139" i="1"/>
  <c r="D2139" i="1"/>
  <c r="C2140" i="1"/>
  <c r="E2140" i="1"/>
  <c r="D2140" i="1"/>
  <c r="C2141" i="1"/>
  <c r="E2141" i="1"/>
  <c r="D2141" i="1"/>
  <c r="C2143" i="1"/>
  <c r="E2143" i="1"/>
  <c r="D2143" i="1"/>
  <c r="C2144" i="1"/>
  <c r="E2144" i="1"/>
  <c r="D2144" i="1"/>
  <c r="C2146" i="1"/>
  <c r="E2146" i="1"/>
  <c r="D2146" i="1"/>
  <c r="C2147" i="1"/>
  <c r="E2147" i="1"/>
  <c r="D2147" i="1"/>
  <c r="C2150" i="1"/>
  <c r="E2150" i="1"/>
  <c r="D2150" i="1"/>
  <c r="C2151" i="1"/>
  <c r="E2151" i="1"/>
  <c r="D2151" i="1"/>
  <c r="C2152" i="1"/>
  <c r="E2152" i="1"/>
  <c r="D2152" i="1"/>
  <c r="C2155" i="1"/>
  <c r="E2155" i="1"/>
  <c r="D2155" i="1"/>
  <c r="C2156" i="1"/>
  <c r="E2156" i="1"/>
  <c r="D2156" i="1"/>
  <c r="C2157" i="1"/>
  <c r="E2157" i="1"/>
  <c r="D2157" i="1"/>
  <c r="C2158" i="1"/>
  <c r="E2158" i="1"/>
  <c r="D2158" i="1"/>
  <c r="C2159" i="1"/>
  <c r="E2159" i="1"/>
  <c r="D2159" i="1"/>
  <c r="C2161" i="1"/>
  <c r="E2161" i="1"/>
  <c r="D2161" i="1"/>
  <c r="C2162" i="1"/>
  <c r="E2162" i="1"/>
  <c r="D2162" i="1"/>
  <c r="C2163" i="1"/>
  <c r="E2163" i="1"/>
  <c r="D2163" i="1"/>
  <c r="C2164" i="1"/>
  <c r="E2164" i="1"/>
  <c r="D2164" i="1"/>
  <c r="C2166" i="1"/>
  <c r="E2166" i="1"/>
  <c r="D2166" i="1"/>
  <c r="C2169" i="1"/>
  <c r="E2169" i="1"/>
  <c r="D2169" i="1"/>
  <c r="C2170" i="1"/>
  <c r="E2170" i="1"/>
  <c r="D2170" i="1"/>
  <c r="C2171" i="1"/>
  <c r="E2171" i="1"/>
  <c r="D2171" i="1"/>
  <c r="C2172" i="1"/>
  <c r="E2172" i="1"/>
  <c r="D2172" i="1"/>
  <c r="C2174" i="1"/>
  <c r="E2174" i="1"/>
  <c r="D2174" i="1"/>
  <c r="C2175" i="1"/>
  <c r="E2175" i="1"/>
  <c r="D2175" i="1"/>
  <c r="C2176" i="1"/>
  <c r="E2176" i="1"/>
  <c r="D2176" i="1"/>
  <c r="C2177" i="1"/>
  <c r="E2177" i="1"/>
  <c r="D2177" i="1"/>
  <c r="C2179" i="1"/>
  <c r="E2179" i="1"/>
  <c r="D2179" i="1"/>
  <c r="C2180" i="1"/>
  <c r="E2180" i="1"/>
  <c r="D2180" i="1"/>
  <c r="C2182" i="1"/>
  <c r="E2182" i="1"/>
  <c r="D2182" i="1"/>
  <c r="C2184" i="1"/>
  <c r="E2184" i="1"/>
  <c r="D2184" i="1"/>
  <c r="C2185" i="1"/>
  <c r="E2185" i="1"/>
  <c r="D2185" i="1"/>
  <c r="C2186" i="1"/>
  <c r="E2186" i="1"/>
  <c r="D2186" i="1"/>
  <c r="C2187" i="1"/>
  <c r="E2187" i="1"/>
  <c r="D2187" i="1"/>
  <c r="C2188" i="1"/>
  <c r="E2188" i="1"/>
  <c r="D2188" i="1"/>
  <c r="C2189" i="1"/>
  <c r="E2189" i="1"/>
  <c r="D2189" i="1"/>
  <c r="C2190" i="1"/>
  <c r="E2190" i="1"/>
  <c r="D2190" i="1"/>
  <c r="C2191" i="1"/>
  <c r="E2191" i="1"/>
  <c r="D2191" i="1"/>
  <c r="C2192" i="1"/>
  <c r="E2192" i="1"/>
  <c r="D2192" i="1"/>
  <c r="C2193" i="1"/>
  <c r="E2193" i="1"/>
  <c r="D2193" i="1"/>
  <c r="C2194" i="1"/>
  <c r="E2194" i="1"/>
  <c r="D2194" i="1"/>
  <c r="C2195" i="1"/>
  <c r="E2195" i="1"/>
  <c r="D2195" i="1"/>
  <c r="C2196" i="1"/>
  <c r="E2196" i="1"/>
  <c r="D2196" i="1"/>
  <c r="C2197" i="1"/>
  <c r="E2197" i="1"/>
  <c r="D2197" i="1"/>
  <c r="C2199" i="1"/>
  <c r="E2199" i="1"/>
  <c r="D2199" i="1"/>
  <c r="C2200" i="1"/>
  <c r="E2200" i="1"/>
  <c r="D2200" i="1"/>
  <c r="C2203" i="1"/>
  <c r="E2203" i="1"/>
  <c r="D2203" i="1"/>
  <c r="C2204" i="1"/>
  <c r="E2204" i="1"/>
  <c r="D2204" i="1"/>
  <c r="C2205" i="1"/>
  <c r="E2205" i="1"/>
  <c r="D2205" i="1"/>
  <c r="C2206" i="1"/>
  <c r="E2206" i="1"/>
  <c r="D2206" i="1"/>
  <c r="C2207" i="1"/>
  <c r="E2207" i="1"/>
  <c r="D2207" i="1"/>
  <c r="C2208" i="1"/>
  <c r="E2208" i="1"/>
  <c r="D2208" i="1"/>
  <c r="C2210" i="1"/>
  <c r="E2210" i="1"/>
  <c r="D2210" i="1"/>
  <c r="C2211" i="1"/>
  <c r="E2211" i="1"/>
  <c r="D2211" i="1"/>
  <c r="C2214" i="1"/>
  <c r="E2214" i="1"/>
  <c r="D2214" i="1"/>
  <c r="C2215" i="1"/>
  <c r="E2215" i="1"/>
  <c r="D2215" i="1"/>
  <c r="C2216" i="1"/>
  <c r="E2216" i="1"/>
  <c r="D2216" i="1"/>
  <c r="C2217" i="1"/>
  <c r="E2217" i="1"/>
  <c r="D2217" i="1"/>
  <c r="C2220" i="1"/>
  <c r="E2220" i="1"/>
  <c r="D2220" i="1"/>
  <c r="C2221" i="1"/>
  <c r="E2221" i="1"/>
  <c r="D2221" i="1"/>
  <c r="C2222" i="1"/>
  <c r="E2222" i="1"/>
  <c r="D2222" i="1"/>
  <c r="C2223" i="1"/>
  <c r="E2223" i="1"/>
  <c r="D2223" i="1"/>
  <c r="C2225" i="1"/>
  <c r="E2225" i="1"/>
  <c r="D2225" i="1"/>
  <c r="C2226" i="1"/>
  <c r="E2226" i="1"/>
  <c r="D2226" i="1"/>
  <c r="C2228" i="1"/>
  <c r="E2228" i="1"/>
  <c r="D2228" i="1"/>
  <c r="C2230" i="1"/>
  <c r="E2230" i="1"/>
  <c r="D2230" i="1"/>
  <c r="C2231" i="1"/>
  <c r="E2231" i="1"/>
  <c r="D2231" i="1"/>
  <c r="C2237" i="1"/>
  <c r="E2237" i="1"/>
  <c r="D2237" i="1"/>
  <c r="C2241" i="1"/>
  <c r="E2241" i="1"/>
  <c r="D2241" i="1"/>
  <c r="C2244" i="1"/>
  <c r="E2244" i="1"/>
  <c r="D2244" i="1"/>
  <c r="C2250" i="1"/>
  <c r="E2250" i="1"/>
  <c r="D2250" i="1"/>
  <c r="C2256" i="1"/>
  <c r="E2256" i="1"/>
  <c r="D2256" i="1"/>
  <c r="C2259" i="1"/>
  <c r="E2259" i="1"/>
  <c r="D2259" i="1"/>
  <c r="C2264" i="1"/>
  <c r="E2264" i="1"/>
  <c r="D2264" i="1"/>
  <c r="C2265" i="1"/>
  <c r="E2265" i="1"/>
  <c r="D2265" i="1"/>
  <c r="C2266" i="1"/>
  <c r="E2266" i="1"/>
  <c r="D2266" i="1"/>
  <c r="C2271" i="1"/>
  <c r="E2271" i="1"/>
  <c r="D2271" i="1"/>
  <c r="C2272" i="1"/>
  <c r="E2272" i="1"/>
  <c r="D2272" i="1"/>
  <c r="C2274" i="1"/>
  <c r="E2274" i="1"/>
  <c r="D2274" i="1"/>
  <c r="C2275" i="1"/>
  <c r="E2275" i="1"/>
  <c r="D2275" i="1"/>
  <c r="C2277" i="1"/>
  <c r="E2277" i="1"/>
  <c r="D2277" i="1"/>
  <c r="C2279" i="1"/>
  <c r="E2279" i="1"/>
  <c r="D2279" i="1"/>
  <c r="C2283" i="1"/>
  <c r="E2283" i="1"/>
  <c r="D2283" i="1"/>
  <c r="C2284" i="1"/>
  <c r="E2284" i="1"/>
  <c r="D2284" i="1"/>
  <c r="C2286" i="1"/>
  <c r="E2286" i="1"/>
  <c r="D2286" i="1"/>
  <c r="C2287" i="1"/>
  <c r="E2287" i="1"/>
  <c r="D2287" i="1"/>
  <c r="C2288" i="1"/>
  <c r="E2288" i="1"/>
  <c r="D2288" i="1"/>
  <c r="C2296" i="1"/>
  <c r="E2296" i="1"/>
  <c r="D2296" i="1"/>
  <c r="C2297" i="1"/>
  <c r="E2297" i="1"/>
  <c r="D2297" i="1"/>
  <c r="C2299" i="1"/>
  <c r="E2299" i="1"/>
  <c r="D2299" i="1"/>
  <c r="C2301" i="1"/>
  <c r="E2301" i="1"/>
  <c r="D2301" i="1"/>
  <c r="C2308" i="1"/>
  <c r="E2308" i="1"/>
  <c r="D2308" i="1"/>
  <c r="C2309" i="1"/>
  <c r="E2309" i="1"/>
  <c r="D2309" i="1"/>
  <c r="C2312" i="1"/>
  <c r="E2312" i="1"/>
  <c r="D2312" i="1"/>
  <c r="C2313" i="1"/>
  <c r="E2313" i="1"/>
  <c r="D2313" i="1"/>
  <c r="C2319" i="1"/>
  <c r="E2319" i="1"/>
  <c r="D2319" i="1"/>
  <c r="C2322" i="1"/>
  <c r="E2322" i="1"/>
  <c r="D2322" i="1"/>
  <c r="C2326" i="1"/>
  <c r="E2326" i="1"/>
  <c r="D2326" i="1"/>
  <c r="C2327" i="1"/>
  <c r="E2327" i="1"/>
  <c r="D2327" i="1"/>
  <c r="C2329" i="1"/>
  <c r="E2329" i="1"/>
  <c r="D2329" i="1"/>
  <c r="C2330" i="1"/>
  <c r="E2330" i="1"/>
  <c r="D2330" i="1"/>
  <c r="C2333" i="1"/>
  <c r="E2333" i="1"/>
  <c r="D2333" i="1"/>
  <c r="C2339" i="1"/>
  <c r="E2339" i="1"/>
  <c r="D2339" i="1"/>
  <c r="C2341" i="1"/>
  <c r="E2341" i="1"/>
  <c r="D2341" i="1"/>
  <c r="C2342" i="1"/>
  <c r="E2342" i="1"/>
  <c r="D2342" i="1"/>
  <c r="C2346" i="1"/>
  <c r="E2346" i="1"/>
  <c r="D2346" i="1"/>
  <c r="C2347" i="1"/>
  <c r="E2347" i="1"/>
  <c r="D2347" i="1"/>
  <c r="C2348" i="1"/>
  <c r="E2348" i="1"/>
  <c r="D2348" i="1"/>
  <c r="C2351" i="1"/>
  <c r="E2351" i="1"/>
  <c r="D2351" i="1"/>
  <c r="C2352" i="1"/>
  <c r="E2352" i="1"/>
  <c r="D2352" i="1"/>
  <c r="C2355" i="1"/>
  <c r="E2355" i="1"/>
  <c r="D2355" i="1"/>
  <c r="C2358" i="1"/>
  <c r="E2358" i="1"/>
  <c r="D2358" i="1"/>
  <c r="C2360" i="1"/>
  <c r="E2360" i="1"/>
  <c r="D2360" i="1"/>
  <c r="C2363" i="1"/>
  <c r="E2363" i="1"/>
  <c r="D2363" i="1"/>
  <c r="C2364" i="1"/>
  <c r="E2364" i="1"/>
  <c r="D2364" i="1"/>
  <c r="C2365" i="1"/>
  <c r="E2365" i="1"/>
  <c r="D2365" i="1"/>
  <c r="C2368" i="1"/>
  <c r="E2368" i="1"/>
  <c r="D2368" i="1"/>
  <c r="C2372" i="1"/>
  <c r="E2372" i="1"/>
  <c r="D2372" i="1"/>
  <c r="C2376" i="1"/>
  <c r="E2376" i="1"/>
  <c r="D2376" i="1"/>
  <c r="C2380" i="1"/>
  <c r="E2380" i="1"/>
  <c r="D2380" i="1"/>
  <c r="C2384" i="1"/>
  <c r="E2384" i="1"/>
  <c r="D2384" i="1"/>
  <c r="C2385" i="1"/>
  <c r="E2385" i="1"/>
  <c r="D2385" i="1"/>
  <c r="C2389" i="1"/>
  <c r="E2389" i="1"/>
  <c r="D2389" i="1"/>
  <c r="C2391" i="1"/>
  <c r="E2391" i="1"/>
  <c r="D2391" i="1"/>
  <c r="C2392" i="1"/>
  <c r="E2392" i="1"/>
  <c r="D2392" i="1"/>
  <c r="C2393" i="1"/>
  <c r="E2393" i="1"/>
  <c r="D2393" i="1"/>
  <c r="C2396" i="1"/>
  <c r="E2396" i="1"/>
  <c r="D2396" i="1"/>
  <c r="C2398" i="1"/>
  <c r="E2398" i="1"/>
  <c r="D2398" i="1"/>
  <c r="C2406" i="1"/>
  <c r="E2406" i="1"/>
  <c r="D2406" i="1"/>
  <c r="C2407" i="1"/>
  <c r="E2407" i="1"/>
  <c r="D2407" i="1"/>
  <c r="C2411" i="1"/>
  <c r="E2411" i="1"/>
  <c r="D2411" i="1"/>
  <c r="C2412" i="1"/>
  <c r="E2412" i="1"/>
  <c r="D2412" i="1"/>
  <c r="C2413" i="1"/>
  <c r="E2413" i="1"/>
  <c r="D2413" i="1"/>
  <c r="C2417" i="1"/>
  <c r="E2417" i="1"/>
  <c r="D2417" i="1"/>
  <c r="C2418" i="1"/>
  <c r="E2418" i="1"/>
  <c r="D2418" i="1"/>
  <c r="C2419" i="1"/>
  <c r="E2419" i="1"/>
  <c r="D2419" i="1"/>
  <c r="C2422" i="1"/>
  <c r="E2422" i="1"/>
  <c r="D2422" i="1"/>
  <c r="C2423" i="1"/>
  <c r="E2423" i="1"/>
  <c r="D2423" i="1"/>
  <c r="C2424" i="1"/>
  <c r="E2424" i="1"/>
  <c r="D2424" i="1"/>
  <c r="C2426" i="1"/>
  <c r="E2426" i="1"/>
  <c r="D2426" i="1"/>
  <c r="C2430" i="1"/>
  <c r="E2430" i="1"/>
  <c r="D2430" i="1"/>
  <c r="C2431" i="1"/>
  <c r="E2431" i="1"/>
  <c r="D2431" i="1"/>
  <c r="C2433" i="1"/>
  <c r="E2433" i="1"/>
  <c r="D2433" i="1"/>
  <c r="C2434" i="1"/>
  <c r="E2434" i="1"/>
  <c r="D2434" i="1"/>
  <c r="C2435" i="1"/>
  <c r="E2435" i="1"/>
  <c r="D2435" i="1"/>
  <c r="C2436" i="1"/>
  <c r="E2436" i="1"/>
  <c r="D2436" i="1"/>
  <c r="C2438" i="1"/>
  <c r="E2438" i="1"/>
  <c r="D2438" i="1"/>
  <c r="C2439" i="1"/>
  <c r="E2439" i="1"/>
  <c r="D2439" i="1"/>
  <c r="C2440" i="1"/>
  <c r="E2440" i="1"/>
  <c r="D2440" i="1"/>
  <c r="C2444" i="1"/>
  <c r="E2444" i="1"/>
  <c r="D2444" i="1"/>
  <c r="C2445" i="1"/>
  <c r="E2445" i="1"/>
  <c r="D2445" i="1"/>
  <c r="C2446" i="1"/>
  <c r="E2446" i="1"/>
  <c r="D2446" i="1"/>
  <c r="C2447" i="1"/>
  <c r="E2447" i="1"/>
  <c r="D2447" i="1"/>
  <c r="C2450" i="1"/>
  <c r="E2450" i="1"/>
  <c r="D2450" i="1"/>
  <c r="C2452" i="1"/>
  <c r="E2452" i="1"/>
  <c r="D2452" i="1"/>
  <c r="C2455" i="1"/>
  <c r="E2455" i="1"/>
  <c r="D2455" i="1"/>
  <c r="C2461" i="1"/>
  <c r="E2461" i="1"/>
  <c r="D2461" i="1"/>
  <c r="C2466" i="1"/>
  <c r="E2466" i="1"/>
  <c r="D2466" i="1"/>
  <c r="C2468" i="1"/>
  <c r="E2468" i="1"/>
  <c r="D2468" i="1"/>
  <c r="C2472" i="1"/>
  <c r="E2472" i="1"/>
  <c r="D2472" i="1"/>
  <c r="C2474" i="1"/>
  <c r="E2474" i="1"/>
  <c r="D2474" i="1"/>
  <c r="C2475" i="1"/>
  <c r="E2475" i="1"/>
  <c r="D2475" i="1"/>
  <c r="C2481" i="1"/>
  <c r="E2481" i="1"/>
  <c r="D2481" i="1"/>
  <c r="C2482" i="1"/>
  <c r="E2482" i="1"/>
  <c r="D2482" i="1"/>
  <c r="C2486" i="1"/>
  <c r="E2486" i="1"/>
  <c r="D2486" i="1"/>
  <c r="C2487" i="1"/>
  <c r="E2487" i="1"/>
  <c r="D2487" i="1"/>
  <c r="C2490" i="1"/>
  <c r="E2490" i="1"/>
  <c r="D2490" i="1"/>
  <c r="C2493" i="1"/>
  <c r="E2493" i="1"/>
  <c r="D2493" i="1"/>
  <c r="C2495" i="1"/>
  <c r="E2495" i="1"/>
  <c r="D2495" i="1"/>
  <c r="C2497" i="1"/>
  <c r="E2497" i="1"/>
  <c r="D2497" i="1"/>
  <c r="C2500" i="1"/>
  <c r="E2500" i="1"/>
  <c r="D2500" i="1"/>
  <c r="C2506" i="1"/>
  <c r="E2506" i="1"/>
  <c r="D2506" i="1"/>
  <c r="C2507" i="1"/>
  <c r="E2507" i="1"/>
  <c r="D2507" i="1"/>
  <c r="C2513" i="1"/>
  <c r="E2513" i="1"/>
  <c r="D2513" i="1"/>
  <c r="C2514" i="1"/>
  <c r="E2514" i="1"/>
  <c r="D2514" i="1"/>
  <c r="C2517" i="1"/>
  <c r="E2517" i="1"/>
  <c r="D2517" i="1"/>
  <c r="C2518" i="1"/>
  <c r="E2518" i="1"/>
  <c r="D2518" i="1"/>
  <c r="C2519" i="1"/>
  <c r="E2519" i="1"/>
  <c r="D2519" i="1"/>
  <c r="C2521" i="1"/>
  <c r="E2521" i="1"/>
  <c r="D2521" i="1"/>
  <c r="C2523" i="1"/>
  <c r="E2523" i="1"/>
  <c r="D2523" i="1"/>
  <c r="C2530" i="1"/>
  <c r="E2530" i="1"/>
  <c r="D2530" i="1"/>
  <c r="C2531" i="1"/>
  <c r="E2531" i="1"/>
  <c r="D2531" i="1"/>
  <c r="C2535" i="1"/>
  <c r="E2535" i="1"/>
  <c r="D2535" i="1"/>
  <c r="C2541" i="1"/>
  <c r="E2541" i="1"/>
  <c r="D2541" i="1"/>
  <c r="C2543" i="1"/>
  <c r="E2543" i="1"/>
  <c r="D2543" i="1"/>
  <c r="C2545" i="1"/>
  <c r="E2545" i="1"/>
  <c r="D2545" i="1"/>
  <c r="C2547" i="1"/>
  <c r="E2547" i="1"/>
  <c r="D2547" i="1"/>
  <c r="C2548" i="1"/>
  <c r="E2548" i="1"/>
  <c r="D2548" i="1"/>
  <c r="C2549" i="1"/>
  <c r="E2549" i="1"/>
  <c r="D2549" i="1"/>
  <c r="C2551" i="1"/>
  <c r="E2551" i="1"/>
  <c r="D2551" i="1"/>
  <c r="C2553" i="1"/>
  <c r="E2553" i="1"/>
  <c r="D2553" i="1"/>
  <c r="C2563" i="1"/>
  <c r="E2563" i="1"/>
  <c r="D2563" i="1"/>
  <c r="C2565" i="1"/>
  <c r="E2565" i="1"/>
  <c r="D2565" i="1"/>
  <c r="C2566" i="1"/>
  <c r="E2566" i="1"/>
  <c r="D2566" i="1"/>
  <c r="C2567" i="1"/>
  <c r="E2567" i="1"/>
  <c r="D2567" i="1"/>
  <c r="C2569" i="1"/>
  <c r="E2569" i="1"/>
  <c r="D2569" i="1"/>
  <c r="C2570" i="1"/>
  <c r="E2570" i="1"/>
  <c r="D2570" i="1"/>
  <c r="C2572" i="1"/>
  <c r="E2572" i="1"/>
  <c r="D2572" i="1"/>
  <c r="C2576" i="1"/>
  <c r="E2576" i="1"/>
  <c r="D2576" i="1"/>
  <c r="C2584" i="1"/>
  <c r="E2584" i="1"/>
  <c r="D2584" i="1"/>
  <c r="C2589" i="1"/>
  <c r="E2589" i="1"/>
  <c r="D2589" i="1"/>
  <c r="C2590" i="1"/>
  <c r="E2590" i="1"/>
  <c r="D2590" i="1"/>
  <c r="C2592" i="1"/>
  <c r="E2592" i="1"/>
  <c r="D2592" i="1"/>
  <c r="C2595" i="1"/>
  <c r="E2595" i="1"/>
  <c r="D2595" i="1"/>
  <c r="C2596" i="1"/>
  <c r="E2596" i="1"/>
  <c r="D2596" i="1"/>
  <c r="C2598" i="1"/>
  <c r="E2598" i="1"/>
  <c r="D2598" i="1"/>
  <c r="C2599" i="1"/>
  <c r="E2599" i="1"/>
  <c r="D2599" i="1"/>
  <c r="C2603" i="1"/>
  <c r="E2603" i="1"/>
  <c r="D2603" i="1"/>
  <c r="C2606" i="1"/>
  <c r="E2606" i="1"/>
  <c r="D2606" i="1"/>
  <c r="C2609" i="1"/>
  <c r="E2609" i="1"/>
  <c r="D2609" i="1"/>
  <c r="C2610" i="1"/>
  <c r="E2610" i="1"/>
  <c r="D2610" i="1"/>
  <c r="C2614" i="1"/>
  <c r="E2614" i="1"/>
  <c r="D2614" i="1"/>
  <c r="C2625" i="1"/>
  <c r="E2625" i="1"/>
  <c r="D2625" i="1"/>
  <c r="C2626" i="1"/>
  <c r="E2626" i="1"/>
  <c r="D2626" i="1"/>
  <c r="C2629" i="1"/>
  <c r="E2629" i="1"/>
  <c r="D2629" i="1"/>
  <c r="C2631" i="1"/>
  <c r="E2631" i="1"/>
  <c r="D2631" i="1"/>
  <c r="C2634" i="1"/>
  <c r="E2634" i="1"/>
  <c r="D2634" i="1"/>
  <c r="C2635" i="1"/>
  <c r="E2635" i="1"/>
  <c r="D2635" i="1"/>
  <c r="C2637" i="1"/>
  <c r="E2637" i="1"/>
  <c r="D2637" i="1"/>
  <c r="C2639" i="1"/>
  <c r="E2639" i="1"/>
  <c r="D2639" i="1"/>
  <c r="C2640" i="1"/>
  <c r="E2640" i="1"/>
  <c r="D2640" i="1"/>
  <c r="C2645" i="1"/>
  <c r="E2645" i="1"/>
  <c r="D2645" i="1"/>
  <c r="C2647" i="1"/>
  <c r="E2647" i="1"/>
  <c r="D2647" i="1"/>
  <c r="C2648" i="1"/>
  <c r="E2648" i="1"/>
  <c r="D2648" i="1"/>
  <c r="C2650" i="1"/>
  <c r="E2650" i="1"/>
  <c r="D2650" i="1"/>
  <c r="C2651" i="1"/>
  <c r="E2651" i="1"/>
  <c r="D2651" i="1"/>
  <c r="C2653" i="1"/>
  <c r="E2653" i="1"/>
  <c r="D2653" i="1"/>
  <c r="C2654" i="1"/>
  <c r="E2654" i="1"/>
  <c r="D2654" i="1"/>
  <c r="C2656" i="1"/>
  <c r="E2656" i="1"/>
  <c r="D2656" i="1"/>
  <c r="C2658" i="1"/>
  <c r="E2658" i="1"/>
  <c r="D2658" i="1"/>
  <c r="C2661" i="1"/>
  <c r="E2661" i="1"/>
  <c r="D2661" i="1"/>
  <c r="C2664" i="1"/>
  <c r="E2664" i="1"/>
  <c r="D2664" i="1"/>
  <c r="C2666" i="1"/>
  <c r="E2666" i="1"/>
  <c r="D2666" i="1"/>
  <c r="C2668" i="1"/>
  <c r="E2668" i="1"/>
  <c r="D2668" i="1"/>
  <c r="C2669" i="1"/>
  <c r="E2669" i="1"/>
  <c r="D2669" i="1"/>
  <c r="C2670" i="1"/>
  <c r="E2670" i="1"/>
  <c r="D2670" i="1"/>
  <c r="C2675" i="1"/>
  <c r="E2675" i="1"/>
  <c r="D2675" i="1"/>
  <c r="C2679" i="1"/>
  <c r="E2679" i="1"/>
  <c r="D2679" i="1"/>
  <c r="C2680" i="1"/>
  <c r="E2680" i="1"/>
  <c r="D2680" i="1"/>
  <c r="C2681" i="1"/>
  <c r="E2681" i="1"/>
  <c r="D2681" i="1"/>
  <c r="C2683" i="1"/>
  <c r="E2683" i="1"/>
  <c r="D2683" i="1"/>
  <c r="C2684" i="1"/>
  <c r="E2684" i="1"/>
  <c r="D2684" i="1"/>
  <c r="C2686" i="1"/>
  <c r="E2686" i="1"/>
  <c r="D2686" i="1"/>
  <c r="C2690" i="1"/>
  <c r="E2690" i="1"/>
  <c r="D2690" i="1"/>
  <c r="C2692" i="1"/>
  <c r="E2692" i="1"/>
  <c r="D2692" i="1"/>
  <c r="C2696" i="1"/>
  <c r="E2696" i="1"/>
  <c r="D2696" i="1"/>
  <c r="C2697" i="1"/>
  <c r="E2697" i="1"/>
  <c r="D2697" i="1"/>
  <c r="C2699" i="1"/>
  <c r="E2699" i="1"/>
  <c r="D2699" i="1"/>
  <c r="C2700" i="1"/>
  <c r="E2700" i="1"/>
  <c r="D2700" i="1"/>
  <c r="C2701" i="1"/>
  <c r="E2701" i="1"/>
  <c r="D2701" i="1"/>
  <c r="C2702" i="1"/>
  <c r="E2702" i="1"/>
  <c r="D2702" i="1"/>
  <c r="C2703" i="1"/>
  <c r="E2703" i="1"/>
  <c r="D2703" i="1"/>
  <c r="C2706" i="1"/>
  <c r="E2706" i="1"/>
  <c r="D2706" i="1"/>
  <c r="C2707" i="1"/>
  <c r="E2707" i="1"/>
  <c r="D2707" i="1"/>
  <c r="C2710" i="1"/>
  <c r="E2710" i="1"/>
  <c r="D2710" i="1"/>
  <c r="C2712" i="1"/>
  <c r="E2712" i="1"/>
  <c r="D2712" i="1"/>
  <c r="C2713" i="1"/>
  <c r="E2713" i="1"/>
  <c r="D2713" i="1"/>
  <c r="C2715" i="1"/>
  <c r="E2715" i="1"/>
  <c r="D2715" i="1"/>
  <c r="C2716" i="1"/>
  <c r="E2716" i="1"/>
  <c r="D2716" i="1"/>
  <c r="C2718" i="1"/>
  <c r="E2718" i="1"/>
  <c r="D2718" i="1"/>
  <c r="C2719" i="1"/>
  <c r="E2719" i="1"/>
  <c r="D2719" i="1"/>
  <c r="C2724" i="1"/>
  <c r="E2724" i="1"/>
  <c r="D2724" i="1"/>
  <c r="C2725" i="1"/>
  <c r="E2725" i="1"/>
  <c r="D2725" i="1"/>
  <c r="C2729" i="1"/>
  <c r="E2729" i="1"/>
  <c r="D2729" i="1"/>
  <c r="C2730" i="1"/>
  <c r="E2730" i="1"/>
  <c r="D2730" i="1"/>
  <c r="C2731" i="1"/>
  <c r="E2731" i="1"/>
  <c r="D2731" i="1"/>
  <c r="C2732" i="1"/>
  <c r="E2732" i="1"/>
  <c r="D2732" i="1"/>
  <c r="C2738" i="1"/>
  <c r="E2738" i="1"/>
  <c r="D2738" i="1"/>
  <c r="C2740" i="1"/>
  <c r="E2740" i="1"/>
  <c r="D2740" i="1"/>
  <c r="C2741" i="1"/>
  <c r="E2741" i="1"/>
  <c r="D2741" i="1"/>
  <c r="C2742" i="1"/>
  <c r="E2742" i="1"/>
  <c r="D2742" i="1"/>
  <c r="C2745" i="1"/>
  <c r="E2745" i="1"/>
  <c r="D2745" i="1"/>
  <c r="C2746" i="1"/>
  <c r="E2746" i="1"/>
  <c r="D2746" i="1"/>
  <c r="C2748" i="1"/>
  <c r="E2748" i="1"/>
  <c r="D2748" i="1"/>
  <c r="C2750" i="1"/>
  <c r="E2750" i="1"/>
  <c r="D2750" i="1"/>
  <c r="C2752" i="1"/>
  <c r="E2752" i="1"/>
  <c r="D2752" i="1"/>
  <c r="C2754" i="1"/>
  <c r="E2754" i="1"/>
  <c r="D2754" i="1"/>
  <c r="C2756" i="1"/>
  <c r="E2756" i="1"/>
  <c r="D2756" i="1"/>
  <c r="C2762" i="1"/>
  <c r="E2762" i="1"/>
  <c r="D2762" i="1"/>
  <c r="C2763" i="1"/>
  <c r="E2763" i="1"/>
  <c r="D2763" i="1"/>
  <c r="C2765" i="1"/>
  <c r="E2765" i="1"/>
  <c r="D2765" i="1"/>
  <c r="C2767" i="1"/>
  <c r="E2767" i="1"/>
  <c r="D2767" i="1"/>
  <c r="C2770" i="1"/>
  <c r="E2770" i="1"/>
  <c r="D2770" i="1"/>
  <c r="C2771" i="1"/>
  <c r="E2771" i="1"/>
  <c r="D2771" i="1"/>
  <c r="C2774" i="1"/>
  <c r="E2774" i="1"/>
  <c r="D2774" i="1"/>
  <c r="C2776" i="1"/>
  <c r="E2776" i="1"/>
  <c r="D2776" i="1"/>
  <c r="C2783" i="1"/>
  <c r="E2783" i="1"/>
  <c r="D2783" i="1"/>
  <c r="C2790" i="1"/>
  <c r="E2790" i="1"/>
  <c r="D2790" i="1"/>
  <c r="C2792" i="1"/>
  <c r="E2792" i="1"/>
  <c r="D2792" i="1"/>
  <c r="C2794" i="1"/>
  <c r="E2794" i="1"/>
  <c r="D2794" i="1"/>
  <c r="C2802" i="1"/>
  <c r="E2802" i="1"/>
  <c r="D2802" i="1"/>
  <c r="C2811" i="1"/>
  <c r="E2811" i="1"/>
  <c r="D2811" i="1"/>
  <c r="C2813" i="1"/>
  <c r="E2813" i="1"/>
  <c r="D2813" i="1"/>
  <c r="C2816" i="1"/>
  <c r="E2816" i="1"/>
  <c r="D2816" i="1"/>
  <c r="C2821" i="1"/>
  <c r="E2821" i="1"/>
  <c r="D2821" i="1"/>
  <c r="C2822" i="1"/>
  <c r="E2822" i="1"/>
  <c r="D2822" i="1"/>
  <c r="C2824" i="1"/>
  <c r="E2824" i="1"/>
  <c r="D2824" i="1"/>
  <c r="C2826" i="1"/>
  <c r="E2826" i="1"/>
  <c r="D2826" i="1"/>
  <c r="C2829" i="1"/>
  <c r="E2829" i="1"/>
  <c r="D2829" i="1"/>
  <c r="C2831" i="1"/>
  <c r="E2831" i="1"/>
  <c r="D2831" i="1"/>
  <c r="C2834" i="1"/>
  <c r="E2834" i="1"/>
  <c r="D2834" i="1"/>
  <c r="C2839" i="1"/>
  <c r="E2839" i="1"/>
  <c r="D2839" i="1"/>
  <c r="C2842" i="1"/>
  <c r="E2842" i="1"/>
  <c r="D2842" i="1"/>
  <c r="C2843" i="1"/>
  <c r="E2843" i="1"/>
  <c r="D2843" i="1"/>
  <c r="C2844" i="1"/>
  <c r="E2844" i="1"/>
  <c r="D2844" i="1"/>
  <c r="C2847" i="1"/>
  <c r="E2847" i="1"/>
  <c r="D2847" i="1"/>
  <c r="C2848" i="1"/>
  <c r="E2848" i="1"/>
  <c r="D2848" i="1"/>
  <c r="C2849" i="1"/>
  <c r="E2849" i="1"/>
  <c r="D2849" i="1"/>
  <c r="C2851" i="1"/>
  <c r="E2851" i="1"/>
  <c r="D2851" i="1"/>
  <c r="C2854" i="1"/>
  <c r="E2854" i="1"/>
  <c r="D2854" i="1"/>
  <c r="C2856" i="1"/>
  <c r="E2856" i="1"/>
  <c r="D2856" i="1"/>
  <c r="C2862" i="1"/>
  <c r="E2862" i="1"/>
  <c r="D2862" i="1"/>
  <c r="C2863" i="1"/>
  <c r="E2863" i="1"/>
  <c r="D2863" i="1"/>
  <c r="C2866" i="1"/>
  <c r="E2866" i="1"/>
  <c r="D2866" i="1"/>
  <c r="C2868" i="1"/>
  <c r="E2868" i="1"/>
  <c r="D2868" i="1"/>
  <c r="C2871" i="1"/>
  <c r="E2871" i="1"/>
  <c r="D2871" i="1"/>
  <c r="C2880" i="1"/>
  <c r="E2880" i="1"/>
  <c r="D2880" i="1"/>
  <c r="C2884" i="1"/>
  <c r="E2884" i="1"/>
  <c r="D2884" i="1"/>
  <c r="C2885" i="1"/>
  <c r="E2885" i="1"/>
  <c r="D2885" i="1"/>
  <c r="C2886" i="1"/>
  <c r="E2886" i="1"/>
  <c r="D2886" i="1"/>
  <c r="C2891" i="1"/>
  <c r="E2891" i="1"/>
  <c r="D2891" i="1"/>
  <c r="C2892" i="1"/>
  <c r="E2892" i="1"/>
  <c r="D2892" i="1"/>
  <c r="C2896" i="1"/>
  <c r="E2896" i="1"/>
  <c r="D2896" i="1"/>
  <c r="C2905" i="1"/>
  <c r="E2905" i="1"/>
  <c r="D2905" i="1"/>
  <c r="C2910" i="1"/>
  <c r="E2910" i="1"/>
  <c r="D2910" i="1"/>
  <c r="C2912" i="1"/>
  <c r="E2912" i="1"/>
  <c r="D2912" i="1"/>
  <c r="C2913" i="1"/>
  <c r="E2913" i="1"/>
  <c r="D2913" i="1"/>
  <c r="C2915" i="1"/>
  <c r="E2915" i="1"/>
  <c r="D2915" i="1"/>
  <c r="C2919" i="1"/>
  <c r="E2919" i="1"/>
  <c r="D2919" i="1"/>
  <c r="C2921" i="1"/>
  <c r="E2921" i="1"/>
  <c r="D2921" i="1"/>
  <c r="C2925" i="1"/>
  <c r="E2925" i="1"/>
  <c r="D2925" i="1"/>
  <c r="C2927" i="1"/>
  <c r="E2927" i="1"/>
  <c r="D2927" i="1"/>
  <c r="D2" i="1"/>
  <c r="C2" i="1"/>
  <c r="D3" i="1"/>
  <c r="C3" i="1"/>
  <c r="D4" i="1"/>
  <c r="C4" i="1"/>
  <c r="D5" i="1"/>
  <c r="C5" i="1"/>
  <c r="D11" i="1"/>
  <c r="C11" i="1"/>
  <c r="D12" i="1"/>
  <c r="C12" i="1"/>
  <c r="D13" i="1"/>
  <c r="C13" i="1"/>
  <c r="D14" i="1"/>
  <c r="C14" i="1"/>
  <c r="D15" i="1"/>
  <c r="C15" i="1"/>
  <c r="D18" i="1"/>
  <c r="C18" i="1"/>
  <c r="D19" i="1"/>
  <c r="C19" i="1"/>
  <c r="D21" i="1"/>
  <c r="C21" i="1"/>
  <c r="D25" i="1"/>
  <c r="C25" i="1"/>
</calcChain>
</file>

<file path=xl/sharedStrings.xml><?xml version="1.0" encoding="utf-8"?>
<sst xmlns="http://schemas.openxmlformats.org/spreadsheetml/2006/main" count="38679" uniqueCount="6575">
  <si>
    <t>Property_name</t>
  </si>
  <si>
    <t>Cleaned propert name</t>
  </si>
  <si>
    <t>Bhk</t>
  </si>
  <si>
    <t>Property type</t>
  </si>
  <si>
    <t>Area</t>
  </si>
  <si>
    <t>City</t>
  </si>
  <si>
    <t>AreaWithType</t>
  </si>
  <si>
    <t>square_feet</t>
  </si>
  <si>
    <t>Area2</t>
  </si>
  <si>
    <t>Unit</t>
  </si>
  <si>
    <t>Transaction</t>
  </si>
  <si>
    <t>Status</t>
  </si>
  <si>
    <t>Status type</t>
  </si>
  <si>
    <t>Floor</t>
  </si>
  <si>
    <t>Current floor</t>
  </si>
  <si>
    <t>Total floor</t>
  </si>
  <si>
    <t>furnishing</t>
  </si>
  <si>
    <t>Facing</t>
  </si>
  <si>
    <t>price_per_sqft</t>
  </si>
  <si>
    <t>Price  per-sqft</t>
  </si>
  <si>
    <t>price</t>
  </si>
  <si>
    <t>Price2</t>
  </si>
  <si>
    <t>2   Apartment for Sale in Dindoli Surat</t>
  </si>
  <si>
    <t>Carpet Area</t>
  </si>
  <si>
    <t>644 sqft</t>
  </si>
  <si>
    <t>New Property</t>
  </si>
  <si>
    <t>Poss. by Oct '24</t>
  </si>
  <si>
    <t>5 out of 10</t>
  </si>
  <si>
    <t>Unfurnished</t>
  </si>
  <si>
    <t>West</t>
  </si>
  <si>
    <t xml:space="preserve">â‚¹2,891 per sqft </t>
  </si>
  <si>
    <t>2   Apartment for Sale in Althan Surat</t>
  </si>
  <si>
    <t>Super Area</t>
  </si>
  <si>
    <t>1278 sqft</t>
  </si>
  <si>
    <t>Poss. by Jan '26</t>
  </si>
  <si>
    <t>6 out of 14</t>
  </si>
  <si>
    <t>South -West</t>
  </si>
  <si>
    <t xml:space="preserve">â‚¹3,551 per sqft </t>
  </si>
  <si>
    <t>2   Apartment for Sale in Pal Gam Surat</t>
  </si>
  <si>
    <t>1173 sqft</t>
  </si>
  <si>
    <t>Resale</t>
  </si>
  <si>
    <t>Ready to Move</t>
  </si>
  <si>
    <t>5 out of 13</t>
  </si>
  <si>
    <t>Semi-Furnished</t>
  </si>
  <si>
    <t>East</t>
  </si>
  <si>
    <t xml:space="preserve">â‚¹3,800 per sqft </t>
  </si>
  <si>
    <t>2   Apartment for Sale in Jahangirabad Surat</t>
  </si>
  <si>
    <t>700 sqft</t>
  </si>
  <si>
    <t xml:space="preserve">â‚¹3,966 per sqft </t>
  </si>
  <si>
    <t>2 BHK Apartment for Sale in Orchid Fantasia, Palanpur Surat</t>
  </si>
  <si>
    <t>1250 sqft</t>
  </si>
  <si>
    <t>Orchid Fantasia</t>
  </si>
  <si>
    <t xml:space="preserve">â‚¹3,600 per sqft </t>
  </si>
  <si>
    <t>2 BHK Apartment for Sale in Anand Aspire, Jahangirabad Surat</t>
  </si>
  <si>
    <t>1265 sqft</t>
  </si>
  <si>
    <t>Poss. by Dec '25</t>
  </si>
  <si>
    <t>Anand Aspire</t>
  </si>
  <si>
    <t xml:space="preserve">â‚¹3,411 per sqft </t>
  </si>
  <si>
    <t xml:space="preserve"> Office Space for Sale in Vesu Surat</t>
  </si>
  <si>
    <t>Poss. by Sep '25</t>
  </si>
  <si>
    <t>7 out of 10</t>
  </si>
  <si>
    <t xml:space="preserve">â‚¹3,392 per sqft </t>
  </si>
  <si>
    <t>2 BHK Apartment for Sale in Orchid Gardenia, Palanpur Surat</t>
  </si>
  <si>
    <t>1180 sqft</t>
  </si>
  <si>
    <t>Orchid Gardenia</t>
  </si>
  <si>
    <t xml:space="preserve">â‚¹3,751 per sqft </t>
  </si>
  <si>
    <t>2 BHK Apartment for Sale in Palanpur Surat</t>
  </si>
  <si>
    <t>720 sqft</t>
  </si>
  <si>
    <t>3 out of 14</t>
  </si>
  <si>
    <t xml:space="preserve">â‚¹3,200 per sqft </t>
  </si>
  <si>
    <t>748 sqft</t>
  </si>
  <si>
    <t>6 out of 13</t>
  </si>
  <si>
    <t xml:space="preserve">â‚¹3,235 per sqft </t>
  </si>
  <si>
    <t>1   House for Sale in Kim Surat</t>
  </si>
  <si>
    <t>480 sqft</t>
  </si>
  <si>
    <t>1 out of 1</t>
  </si>
  <si>
    <t xml:space="preserve">â‚¹2,315 per sqft </t>
  </si>
  <si>
    <t>2   Apartment for Sale in NavYug College Surat</t>
  </si>
  <si>
    <t>1650 sqft</t>
  </si>
  <si>
    <t xml:space="preserve">â‚¹3,125 per sqft </t>
  </si>
  <si>
    <t>2   Apartment for Sale in Adajan Surat</t>
  </si>
  <si>
    <t>847 sqft</t>
  </si>
  <si>
    <t>1 out of 13</t>
  </si>
  <si>
    <t>Furnished</t>
  </si>
  <si>
    <t xml:space="preserve">â‚¹5,903 per sqft </t>
  </si>
  <si>
    <t>3   Apartment for Sale in Dindoli Surat</t>
  </si>
  <si>
    <t>1511 sqft</t>
  </si>
  <si>
    <t>Poss. by Feb '26</t>
  </si>
  <si>
    <t>North - East</t>
  </si>
  <si>
    <t xml:space="preserve">â‚¹2,368 per sqft </t>
  </si>
  <si>
    <t xml:space="preserve"> Shop for Sale in Moti Begumwadi Surat</t>
  </si>
  <si>
    <t>180 sqft</t>
  </si>
  <si>
    <t>3 out of 3</t>
  </si>
  <si>
    <t xml:space="preserve">â‚¹14,728 per sqft </t>
  </si>
  <si>
    <t xml:space="preserve"> Office Space for Sale in Nanpura Surat</t>
  </si>
  <si>
    <t>800 sqft</t>
  </si>
  <si>
    <t>2 out of 6</t>
  </si>
  <si>
    <t xml:space="preserve">â‚¹5,250 per sqft </t>
  </si>
  <si>
    <t>3   Apartment for Sale in Mota Varachha Surat</t>
  </si>
  <si>
    <t>1000 sqft</t>
  </si>
  <si>
    <t>3 out of 5</t>
  </si>
  <si>
    <t xml:space="preserve">â‚¹3,185 per sqft </t>
  </si>
  <si>
    <t>1   Apartment for Sale in Ramnagar Surat</t>
  </si>
  <si>
    <t>731 sqft</t>
  </si>
  <si>
    <t>2 out of 5</t>
  </si>
  <si>
    <t xml:space="preserve">â‚¹2,736 per sqft </t>
  </si>
  <si>
    <t xml:space="preserve"> Office Space for Sale in Belgium Tower Ring Rode Surat</t>
  </si>
  <si>
    <t>816 sqft</t>
  </si>
  <si>
    <t>3 out of 12</t>
  </si>
  <si>
    <t xml:space="preserve">â‚¹4,534 per sqft </t>
  </si>
  <si>
    <t>2   Builder Floor for Sale in Amroli Surat</t>
  </si>
  <si>
    <t>950 sqft</t>
  </si>
  <si>
    <t>5 out of 5</t>
  </si>
  <si>
    <t xml:space="preserve">â‚¹2,829 per sqft </t>
  </si>
  <si>
    <t>2 BHK Apartment for Sale in Palan Pur Patiya Surat</t>
  </si>
  <si>
    <t>1150 sqft</t>
  </si>
  <si>
    <t>1 out of 7</t>
  </si>
  <si>
    <t xml:space="preserve">â‚¹3,304 per sqft </t>
  </si>
  <si>
    <t>1 BHK House for Sale in Palsana Surat</t>
  </si>
  <si>
    <t>432 sqft</t>
  </si>
  <si>
    <t>Ground out of 1</t>
  </si>
  <si>
    <t xml:space="preserve">â‚¹3,009 per sqft </t>
  </si>
  <si>
    <t xml:space="preserve"> Shop for Sale in Ghod Dod Road Surat</t>
  </si>
  <si>
    <t>350 sqft</t>
  </si>
  <si>
    <t>Lower Basement out of 7</t>
  </si>
  <si>
    <t xml:space="preserve">â‚¹12,857 per sqft </t>
  </si>
  <si>
    <t>3   Apartment for Sale in Jahangirabad Surat</t>
  </si>
  <si>
    <t>910 sqft</t>
  </si>
  <si>
    <t>1 out of 5</t>
  </si>
  <si>
    <t xml:space="preserve">â‚¹2,857 per sqft </t>
  </si>
  <si>
    <t>650 sqft</t>
  </si>
  <si>
    <t>Main Road</t>
  </si>
  <si>
    <t xml:space="preserve">â‚¹4,150 per sqft </t>
  </si>
  <si>
    <t>2   Apartment for Sale in Palanpur Surat</t>
  </si>
  <si>
    <t>7 out of 14</t>
  </si>
  <si>
    <t xml:space="preserve">â‚¹3,325 per sqft </t>
  </si>
  <si>
    <t>3 BHK Villa for Sale in Masma Village Surat</t>
  </si>
  <si>
    <t>1480 sqft</t>
  </si>
  <si>
    <t>Poss. by Jul '24</t>
  </si>
  <si>
    <t>Freehold</t>
  </si>
  <si>
    <t xml:space="preserve">â‚¹2,264 per sqft </t>
  </si>
  <si>
    <t>2   Apartment for Sale in Shivalik Height Surat</t>
  </si>
  <si>
    <t>1105 sqft</t>
  </si>
  <si>
    <t>9 out of 14</t>
  </si>
  <si>
    <t xml:space="preserve">â‚¹3,842 per sqft </t>
  </si>
  <si>
    <t>1305 sqft</t>
  </si>
  <si>
    <t>Poss. by Dec '26</t>
  </si>
  <si>
    <t>5 out of 12</t>
  </si>
  <si>
    <t xml:space="preserve">â‚¹3,678 per sqft </t>
  </si>
  <si>
    <t>1290 sqft</t>
  </si>
  <si>
    <t xml:space="preserve">â‚¹3,488 per sqft </t>
  </si>
  <si>
    <t>2   Apartment for Sale in Bamroli Surat</t>
  </si>
  <si>
    <t>975 sqft</t>
  </si>
  <si>
    <t>Poss. by Apr '25</t>
  </si>
  <si>
    <t>South - East</t>
  </si>
  <si>
    <t xml:space="preserve">â‚¹3,282 per sqft </t>
  </si>
  <si>
    <t xml:space="preserve">â‚¹2,800 per sqft </t>
  </si>
  <si>
    <t>2   Apartment for Sale in Godadara Surat</t>
  </si>
  <si>
    <t>725 sqft</t>
  </si>
  <si>
    <t>Poss. by Jan '25</t>
  </si>
  <si>
    <t xml:space="preserve">â‚¹3,500 per sqft </t>
  </si>
  <si>
    <t>3   Apartment for Sale in Palanpur Surat</t>
  </si>
  <si>
    <t>1558 sqft</t>
  </si>
  <si>
    <t xml:space="preserve">â‚¹3,017 per sqft </t>
  </si>
  <si>
    <t>727 sqft</t>
  </si>
  <si>
    <t>7 out of 13</t>
  </si>
  <si>
    <t xml:space="preserve">â‚¹3,075 per sqft </t>
  </si>
  <si>
    <t xml:space="preserve"> Plot/Land for Sale in Bhatpore Surat</t>
  </si>
  <si>
    <t>Plot Area</t>
  </si>
  <si>
    <t>120 sqft</t>
  </si>
  <si>
    <t>Congo</t>
  </si>
  <si>
    <t>Garden/Park</t>
  </si>
  <si>
    <t xml:space="preserve">â‚¹35,000 per sqft </t>
  </si>
  <si>
    <t xml:space="preserve"> Shop for Sale in Kosamba Surat</t>
  </si>
  <si>
    <t>425 sqft</t>
  </si>
  <si>
    <t>1 out of 2</t>
  </si>
  <si>
    <t xml:space="preserve">â‚¹4,706 per sqft </t>
  </si>
  <si>
    <t xml:space="preserve"> Office Space for Sale in Udhna Surat</t>
  </si>
  <si>
    <t>396 sqft</t>
  </si>
  <si>
    <t>2 out of 10</t>
  </si>
  <si>
    <t xml:space="preserve">â‚¹5,808 per sqft </t>
  </si>
  <si>
    <t xml:space="preserve"> Plot/Land for Sale in Narthan Surat</t>
  </si>
  <si>
    <t>1055 sqft</t>
  </si>
  <si>
    <t>21 X 50.2</t>
  </si>
  <si>
    <t xml:space="preserve">â‚¹2,275 per sqft </t>
  </si>
  <si>
    <t>1   Apartment for Sale in Jahangirabad Surat</t>
  </si>
  <si>
    <t>735 sqft</t>
  </si>
  <si>
    <t>12 out of 14</t>
  </si>
  <si>
    <t xml:space="preserve">â‚¹3,810 per sqft </t>
  </si>
  <si>
    <t>1326 sqft</t>
  </si>
  <si>
    <t xml:space="preserve">â‚¹3,771 per sqft </t>
  </si>
  <si>
    <t>510 sqft</t>
  </si>
  <si>
    <t>1 Covered,</t>
  </si>
  <si>
    <t xml:space="preserve">â‚¹7,000 per sqft </t>
  </si>
  <si>
    <t>1178 sqft</t>
  </si>
  <si>
    <t>10 out of 14</t>
  </si>
  <si>
    <t xml:space="preserve">â‚¹3,099 per sqft </t>
  </si>
  <si>
    <t>3   Apartment for Sale in Jahangir Pura Surat</t>
  </si>
  <si>
    <t>1900 sqft</t>
  </si>
  <si>
    <t xml:space="preserve">â‚¹2,632 per sqft </t>
  </si>
  <si>
    <t>3 BHK Apartment for Sale in Palanpur Surat</t>
  </si>
  <si>
    <t>1600 sqft</t>
  </si>
  <si>
    <t xml:space="preserve">â‚¹2,724 per sqft </t>
  </si>
  <si>
    <t xml:space="preserve"> Shop for Sale in Rajhnsh platinum plaza Surat</t>
  </si>
  <si>
    <t>445 sqft</t>
  </si>
  <si>
    <t>1 out of 4</t>
  </si>
  <si>
    <t>2 Covered</t>
  </si>
  <si>
    <t xml:space="preserve">â‚¹5,618 per sqft </t>
  </si>
  <si>
    <t>680 sqft</t>
  </si>
  <si>
    <t xml:space="preserve">â‚¹3,747 per sqft </t>
  </si>
  <si>
    <t>721 sqft</t>
  </si>
  <si>
    <t xml:space="preserve">â‚¹2,936 per sqft </t>
  </si>
  <si>
    <t>400 sqft</t>
  </si>
  <si>
    <t>1 Covered</t>
  </si>
  <si>
    <t xml:space="preserve">â‚¹5,578 per sqft </t>
  </si>
  <si>
    <t>2   Apartment for Sale in Swagat Home Surat</t>
  </si>
  <si>
    <t>545 sqft</t>
  </si>
  <si>
    <t>Poss. by Dec '24</t>
  </si>
  <si>
    <t>13 out of 14</t>
  </si>
  <si>
    <t xml:space="preserve">â‚¹3,451 per sqft </t>
  </si>
  <si>
    <t>1   Apartment for Sale in Palanpur Surat</t>
  </si>
  <si>
    <t>813 sqft</t>
  </si>
  <si>
    <t>Poss. by Aug '25</t>
  </si>
  <si>
    <t>4 out of 14</t>
  </si>
  <si>
    <t xml:space="preserve">â‚¹3,507 per sqft </t>
  </si>
  <si>
    <t>990 sqft</t>
  </si>
  <si>
    <t xml:space="preserve">â‚¹2,828 per sqft </t>
  </si>
  <si>
    <t>1   Apartment for Sale in Jahangir Pura Surat</t>
  </si>
  <si>
    <t>500 sqft</t>
  </si>
  <si>
    <t xml:space="preserve">â‚¹3,636 per sqft </t>
  </si>
  <si>
    <t>2 BHK House for Sale in Nansad Surat</t>
  </si>
  <si>
    <t>42 sqm</t>
  </si>
  <si>
    <t xml:space="preserve">â‚¹1,951 per sqft </t>
  </si>
  <si>
    <t>970 sqft</t>
  </si>
  <si>
    <t>6 out of 10</t>
  </si>
  <si>
    <t xml:space="preserve">â‚¹3,093 per sqft </t>
  </si>
  <si>
    <t>2 BHK Apartment for Sale in Jahangir Pura Surat</t>
  </si>
  <si>
    <t xml:space="preserve">â‚¹2,712 per sqft </t>
  </si>
  <si>
    <t>750 sqft</t>
  </si>
  <si>
    <t>2 out of 4</t>
  </si>
  <si>
    <t xml:space="preserve">â‚¹3,951 per sqft </t>
  </si>
  <si>
    <t>1   Apartment for Sale in Bhesan Road Surat</t>
  </si>
  <si>
    <t>Poss. by Feb '25</t>
  </si>
  <si>
    <t xml:space="preserve">â‚¹3,567 per sqft </t>
  </si>
  <si>
    <t>1   Apartment for Sale in Katar Gam Surat</t>
  </si>
  <si>
    <t>550 sqft</t>
  </si>
  <si>
    <t>1 BHK Apartment for Sale in Bhatar Surat</t>
  </si>
  <si>
    <t xml:space="preserve">â‚¹3,750 per sqft </t>
  </si>
  <si>
    <t xml:space="preserve"> Office Space for Sale in Katar Gam Surat</t>
  </si>
  <si>
    <t>280 sqft</t>
  </si>
  <si>
    <t>1 BHK Apartment for Sale in Adajan Surat</t>
  </si>
  <si>
    <t>450 sqft</t>
  </si>
  <si>
    <t xml:space="preserve">â‚¹3,909 per sqft </t>
  </si>
  <si>
    <t>2 BHK Apartment for Sale in Adajan Surat</t>
  </si>
  <si>
    <t>2 BHK Builder Floor for Sale in Varachha Surat</t>
  </si>
  <si>
    <t>3 out of 4</t>
  </si>
  <si>
    <t xml:space="preserve">â‚¹1,312 per sqft </t>
  </si>
  <si>
    <t>2   Builder Floor for Sale in Nana Varachha Surat</t>
  </si>
  <si>
    <t>1267 sqft</t>
  </si>
  <si>
    <t>North - West</t>
  </si>
  <si>
    <t xml:space="preserve">â‚¹3,946 per sqft </t>
  </si>
  <si>
    <t>1200 sqft</t>
  </si>
  <si>
    <t>3 out of 10</t>
  </si>
  <si>
    <t xml:space="preserve">â‚¹3,333 per sqft </t>
  </si>
  <si>
    <t>1 BHK House for Sale in Kadodara Surat</t>
  </si>
  <si>
    <t>600 sqft</t>
  </si>
  <si>
    <t xml:space="preserve">â‚¹3,000 per sqft </t>
  </si>
  <si>
    <t>2 BHK Apartment for Sale in Citylight Area Surat</t>
  </si>
  <si>
    <t xml:space="preserve">â‚¹4,111 per sqft </t>
  </si>
  <si>
    <t>1 BHK House for Sale in Sayan Surat</t>
  </si>
  <si>
    <t>3 BHK Apartment for Sale in Jahangirabad Surat</t>
  </si>
  <si>
    <t>9 out of 13</t>
  </si>
  <si>
    <t xml:space="preserve">â‚¹1,875 per sqft </t>
  </si>
  <si>
    <t>441 sqft</t>
  </si>
  <si>
    <t>South</t>
  </si>
  <si>
    <t xml:space="preserve">â‚¹3,509 per sqft </t>
  </si>
  <si>
    <t>2   Apartment for Sale in Aarav Apartment Surat</t>
  </si>
  <si>
    <t>850 sqft</t>
  </si>
  <si>
    <t xml:space="preserve">â‚¹2,941 per sqft </t>
  </si>
  <si>
    <t xml:space="preserve"> Office Space for Sale in Shahpore Surat</t>
  </si>
  <si>
    <t>70 sqm</t>
  </si>
  <si>
    <t>Upper Basement out of 5</t>
  </si>
  <si>
    <t xml:space="preserve">â‚¹3,320 per sqft </t>
  </si>
  <si>
    <t xml:space="preserve"> Office Space for Sale in Vijayalaxmi Hills Surat</t>
  </si>
  <si>
    <t>460 sqft</t>
  </si>
  <si>
    <t xml:space="preserve">â‚¹6,803 per sqft </t>
  </si>
  <si>
    <t xml:space="preserve"> Office Space for Sale in Mahalaxmi Market udhna Surat</t>
  </si>
  <si>
    <t>393 sqft</t>
  </si>
  <si>
    <t>1 out of 3</t>
  </si>
  <si>
    <t xml:space="preserve">â‚¹5,089 per sqft </t>
  </si>
  <si>
    <t>1   Apartment for Sale in Ram Pura Surat</t>
  </si>
  <si>
    <t>605 sqft</t>
  </si>
  <si>
    <t xml:space="preserve">â‚¹2,686 per sqft </t>
  </si>
  <si>
    <t>2 BHK Apartment for Sale in Varachha Surat</t>
  </si>
  <si>
    <t>1300 sqft</t>
  </si>
  <si>
    <t>4 out of 4</t>
  </si>
  <si>
    <t xml:space="preserve">â‚¹3,462 per sqft </t>
  </si>
  <si>
    <t>4 BHK Penthouse for Sale in Mandvi Surat</t>
  </si>
  <si>
    <t>Ground out of 2</t>
  </si>
  <si>
    <t xml:space="preserve"> Shop for Sale in Surat City Surat</t>
  </si>
  <si>
    <t>100 sqft</t>
  </si>
  <si>
    <t>Lower Basement out of 2</t>
  </si>
  <si>
    <t xml:space="preserve">â‚¹20,000 per sqft </t>
  </si>
  <si>
    <t xml:space="preserve"> Shop for Sale in Dindoli Surat</t>
  </si>
  <si>
    <t>150 sqft</t>
  </si>
  <si>
    <t xml:space="preserve">â‚¹9,000 per sqft </t>
  </si>
  <si>
    <t xml:space="preserve"> Shop for Sale in Pipodara Surat</t>
  </si>
  <si>
    <t>430 sqft</t>
  </si>
  <si>
    <t>Ground out of 4</t>
  </si>
  <si>
    <t xml:space="preserve">â‚¹10,465 per sqft </t>
  </si>
  <si>
    <t>4 BHK Apartment for Sale in Bhatar Surat</t>
  </si>
  <si>
    <t>1370 sqft</t>
  </si>
  <si>
    <t xml:space="preserve">â‚¹3,212 per sqft </t>
  </si>
  <si>
    <t xml:space="preserve"> Plot/Land for Sale in Bhestan Surat</t>
  </si>
  <si>
    <t>1040 sqft</t>
  </si>
  <si>
    <t xml:space="preserve">â‚¹4,712 per sqft </t>
  </si>
  <si>
    <t xml:space="preserve"> Shop for Sale in Surat</t>
  </si>
  <si>
    <t>145 sqft</t>
  </si>
  <si>
    <t>Ground out of 5</t>
  </si>
  <si>
    <t xml:space="preserve">â‚¹7,500 per sqft </t>
  </si>
  <si>
    <t>1 BHK House for Sale in Olpad Surat</t>
  </si>
  <si>
    <t>527 sqft</t>
  </si>
  <si>
    <t xml:space="preserve">â‚¹3,035 per sqft </t>
  </si>
  <si>
    <t>2   Apartment for Sale in Nana Varachha Surat</t>
  </si>
  <si>
    <t>1193 sqft</t>
  </si>
  <si>
    <t>4 out of 10</t>
  </si>
  <si>
    <t xml:space="preserve">â‚¹3,269 per sqft </t>
  </si>
  <si>
    <t>2   Apartment for Sale in Lambe Hanuman Road Surat</t>
  </si>
  <si>
    <t>Co-operative Society</t>
  </si>
  <si>
    <t xml:space="preserve">â‚¹3,077 per sqft </t>
  </si>
  <si>
    <t>2 BHK House for Sale in Olpad Sayan Road Surat</t>
  </si>
  <si>
    <t xml:space="preserve">â‚¹1,600 per sqft </t>
  </si>
  <si>
    <t>3 BHK House for Sale in Kamrej Surat</t>
  </si>
  <si>
    <t>1100 sqft</t>
  </si>
  <si>
    <t xml:space="preserve">â‚¹2,455 per sqft </t>
  </si>
  <si>
    <t xml:space="preserve"> Shop for Sale in Adajan Surat</t>
  </si>
  <si>
    <t>222 sqft</t>
  </si>
  <si>
    <t>Ground out of 14</t>
  </si>
  <si>
    <t xml:space="preserve">â‚¹10,162 per sqft </t>
  </si>
  <si>
    <t>1 BHK Builder Floor for Sale in Olpad Surat</t>
  </si>
  <si>
    <t>756 sqft</t>
  </si>
  <si>
    <t xml:space="preserve">â‚¹1,984 per sqft </t>
  </si>
  <si>
    <t>2   Penthouse for Sale in L P Savani Surat</t>
  </si>
  <si>
    <t>1446 sqft</t>
  </si>
  <si>
    <t xml:space="preserve">â‚¹4,006 per sqft </t>
  </si>
  <si>
    <t>2   Apartment for Sale in Honey Park Surat</t>
  </si>
  <si>
    <t xml:space="preserve">â‚¹3,043 per sqft </t>
  </si>
  <si>
    <t xml:space="preserve"> Shop for Sale in VIP Road Surat</t>
  </si>
  <si>
    <t>Ground out of 6</t>
  </si>
  <si>
    <t>26 Covered</t>
  </si>
  <si>
    <t xml:space="preserve">â‚¹12,500 per sqft </t>
  </si>
  <si>
    <t>2   Apartment for Sale in 503RIDDHI SIDDHI RESIDENCY Surat</t>
  </si>
  <si>
    <t>5 out of 6</t>
  </si>
  <si>
    <t>2 BHK Apartment for Sale in vatika township Surat</t>
  </si>
  <si>
    <t>1025 sqft</t>
  </si>
  <si>
    <t xml:space="preserve">â‚¹4,683 per sqft </t>
  </si>
  <si>
    <t>2   Apartment for Sale in Rander Road Surat</t>
  </si>
  <si>
    <t xml:space="preserve">â‚¹3,455 per sqft </t>
  </si>
  <si>
    <t xml:space="preserve"> Shop for Sale in Kadodara Surat</t>
  </si>
  <si>
    <t xml:space="preserve">â‚¹5,000 per sqft </t>
  </si>
  <si>
    <t>2 BHK Apartment for Sale in Kailash Nagar Surat</t>
  </si>
  <si>
    <t>8 out of 9</t>
  </si>
  <si>
    <t>2   Builder Floor for Sale in devdhgam Surat</t>
  </si>
  <si>
    <t>734 sqft</t>
  </si>
  <si>
    <t xml:space="preserve">â‚¹2,749 per sqft </t>
  </si>
  <si>
    <t>1 BHK Apartment for Sale in pavitra residency Surat</t>
  </si>
  <si>
    <t>440 sqft</t>
  </si>
  <si>
    <t>4 out of 5</t>
  </si>
  <si>
    <t xml:space="preserve">â‚¹3,420 per sqft </t>
  </si>
  <si>
    <t>2 BHK Apartment for Sale in Mangal pushp apartment, L P SAVANI CIRCLE adajan Surat</t>
  </si>
  <si>
    <t>2 out of 7</t>
  </si>
  <si>
    <t>1   Apartment for Sale in Udhna Surat</t>
  </si>
  <si>
    <t xml:space="preserve">â‚¹2,318 per sqft </t>
  </si>
  <si>
    <t xml:space="preserve"> Office Space for Sale in Hirabag Surat</t>
  </si>
  <si>
    <t>110 sqft</t>
  </si>
  <si>
    <t xml:space="preserve">â‚¹7,315 per sqft </t>
  </si>
  <si>
    <t>2   Apartment for Sale in vraj vihar complex koli street adajan gam Surat</t>
  </si>
  <si>
    <t xml:space="preserve">â‚¹2,500 per sqft </t>
  </si>
  <si>
    <t>722 sqft</t>
  </si>
  <si>
    <t>7 out of 7</t>
  </si>
  <si>
    <t xml:space="preserve">â‚¹2,909 per sqft </t>
  </si>
  <si>
    <t>2   House for Sale in Velanja Surat</t>
  </si>
  <si>
    <t>Garden/Park, Main Road</t>
  </si>
  <si>
    <t xml:space="preserve">â‚¹4,375 per sqft </t>
  </si>
  <si>
    <t>2 BHK Builder Floor for Sale in Jahangirabad Surat</t>
  </si>
  <si>
    <t xml:space="preserve">â‚¹3,545 per sqft </t>
  </si>
  <si>
    <t>2 BHK House for Sale in Dindoli Surat</t>
  </si>
  <si>
    <t xml:space="preserve">â‚¹5,750 per sqft </t>
  </si>
  <si>
    <t>1 BHK Builder Floor for Sale in Kim Surat</t>
  </si>
  <si>
    <t xml:space="preserve">â‚¹800 per sqft </t>
  </si>
  <si>
    <t>2 BHK Builder Floor for Sale in Palanpur Surat</t>
  </si>
  <si>
    <t>1035 sqft</t>
  </si>
  <si>
    <t xml:space="preserve">â‚¹4,251 per sqft </t>
  </si>
  <si>
    <t>2   Apartment for Sale in Rustampura Surat</t>
  </si>
  <si>
    <t>945 sqft</t>
  </si>
  <si>
    <t xml:space="preserve">â‚¹2,787 per sqft </t>
  </si>
  <si>
    <t>1 BHK Villa for Sale in Sayan Surat</t>
  </si>
  <si>
    <t xml:space="preserve">â‚¹2,667 per sqft </t>
  </si>
  <si>
    <t>2 BHK House for Sale in Kadodara Surat</t>
  </si>
  <si>
    <t>1080 sqft</t>
  </si>
  <si>
    <t>3 BHK House for Sale in Navagam Surat</t>
  </si>
  <si>
    <t>Ground out of 3</t>
  </si>
  <si>
    <t xml:space="preserve">â‚¹2,160 per sqft </t>
  </si>
  <si>
    <t>2   Builder Floor for Sale in Adajan Surat</t>
  </si>
  <si>
    <t xml:space="preserve">â‚¹2,917 per sqft </t>
  </si>
  <si>
    <t xml:space="preserve"> Industrial Land for Sale in Surat City Surat</t>
  </si>
  <si>
    <t>Built Area</t>
  </si>
  <si>
    <t>1318 sqft</t>
  </si>
  <si>
    <t xml:space="preserve">â‚¹1,669 per sqft </t>
  </si>
  <si>
    <t>1   Apartment for Sale in Amroli Surat</t>
  </si>
  <si>
    <t>660 sqft</t>
  </si>
  <si>
    <t xml:space="preserve">â‚¹3,030 per sqft </t>
  </si>
  <si>
    <t>2   Apartment for Sale in Amroli Surat</t>
  </si>
  <si>
    <t>580 sqft</t>
  </si>
  <si>
    <t xml:space="preserve">â‚¹2,436 per sqft </t>
  </si>
  <si>
    <t>2 BHK Apartment for Sale in Pavitra residency Surat</t>
  </si>
  <si>
    <t>1165 sqft</t>
  </si>
  <si>
    <t xml:space="preserve">â‚¹2,704 per sqft </t>
  </si>
  <si>
    <t>1 BHK Builder Floor for Sale in Bhestan Surat</t>
  </si>
  <si>
    <t xml:space="preserve">â‚¹1,000 per sqft </t>
  </si>
  <si>
    <t>2   Builder Floor for Sale in Pasodara Surat</t>
  </si>
  <si>
    <t>861 sqft</t>
  </si>
  <si>
    <t xml:space="preserve">â‚¹1,220 per sqft </t>
  </si>
  <si>
    <t>1 BHK House for Sale in Velanja Surat</t>
  </si>
  <si>
    <t xml:space="preserve"> Industrial Land for Sale in Palsana Surat</t>
  </si>
  <si>
    <t>1978 sqft</t>
  </si>
  <si>
    <t xml:space="preserve">â‚¹1,618 per sqft </t>
  </si>
  <si>
    <t>2 BHK House for Sale in Bardoli Surat</t>
  </si>
  <si>
    <t xml:space="preserve">â‚¹4,500 per sqft </t>
  </si>
  <si>
    <t>1 BHK Builder Floor for Sale in Amroli Surat</t>
  </si>
  <si>
    <t>775 sqft</t>
  </si>
  <si>
    <t xml:space="preserve">â‚¹2,129 per sqft </t>
  </si>
  <si>
    <t>3 BHK Apartment for Sale in Gopi Pura Surat</t>
  </si>
  <si>
    <t>1050 sqft</t>
  </si>
  <si>
    <t>2 BHK Apartment for Sale in Katar Gam Surat</t>
  </si>
  <si>
    <t>925 sqft</t>
  </si>
  <si>
    <t xml:space="preserve">â‚¹2,378 per sqft </t>
  </si>
  <si>
    <t>1 BHK Apartment for Sale in Vesu Surat</t>
  </si>
  <si>
    <t>4 out of 8</t>
  </si>
  <si>
    <t xml:space="preserve"> Plot/Land for Sale in Palan Pur Patiya Surat</t>
  </si>
  <si>
    <t xml:space="preserve">â‚¹4,233 per sqft </t>
  </si>
  <si>
    <t xml:space="preserve"> Shop for Sale in Varacha Surat</t>
  </si>
  <si>
    <t>261 sqft</t>
  </si>
  <si>
    <t xml:space="preserve">â‚¹6,513 per sqft </t>
  </si>
  <si>
    <t>1170 sqft</t>
  </si>
  <si>
    <t xml:space="preserve">â‚¹3,248 per sqft </t>
  </si>
  <si>
    <t>2 BHK Builder Floor for Sale in Jahangir Pura Surat</t>
  </si>
  <si>
    <t>1075 sqft</t>
  </si>
  <si>
    <t>1 BHK Apartment for Sale in Pandesara Surat</t>
  </si>
  <si>
    <t xml:space="preserve">â‚¹2,154 per sqft </t>
  </si>
  <si>
    <t>2 BHK House for Sale in ashok vatika Surat</t>
  </si>
  <si>
    <t>490 sqft</t>
  </si>
  <si>
    <t>3 BHK House for Sale in Bhatpore Surat</t>
  </si>
  <si>
    <t>797 sqft</t>
  </si>
  <si>
    <t xml:space="preserve"> Office Space for Sale in Amroli Surat</t>
  </si>
  <si>
    <t>456 sqft</t>
  </si>
  <si>
    <t xml:space="preserve">â‚¹3,947 per sqft </t>
  </si>
  <si>
    <t>1 BHK Apartment for Sale in Marwadi and Gujarati Surat</t>
  </si>
  <si>
    <t>525 sqft</t>
  </si>
  <si>
    <t xml:space="preserve">â‚¹6,667 per sqft </t>
  </si>
  <si>
    <t>3 BHK House for Sale in Palsana Surat</t>
  </si>
  <si>
    <t>2000 sqft</t>
  </si>
  <si>
    <t xml:space="preserve">â‚¹1,675 per sqft </t>
  </si>
  <si>
    <t>1120 sqft</t>
  </si>
  <si>
    <t xml:space="preserve">â‚¹4,018 per sqft </t>
  </si>
  <si>
    <t xml:space="preserve"> Industrial Shed for Sale in Bhestan Surat</t>
  </si>
  <si>
    <t>1280 sqft</t>
  </si>
  <si>
    <t xml:space="preserve">â‚¹3,906 per sqft </t>
  </si>
  <si>
    <t>1188 sqft</t>
  </si>
  <si>
    <t>Main Road, Garden/Park</t>
  </si>
  <si>
    <t xml:space="preserve">â‚¹2,778 per sqft </t>
  </si>
  <si>
    <t>2 BHK Builder Floor for Sale in Adajan Surat</t>
  </si>
  <si>
    <t>1 BHK Apartment for Sale in Minaxi Wadi Surat</t>
  </si>
  <si>
    <t xml:space="preserve">â‚¹2,933 per sqft </t>
  </si>
  <si>
    <t>380 sqft</t>
  </si>
  <si>
    <t xml:space="preserve">â‚¹6,579 per sqft </t>
  </si>
  <si>
    <t>2 BHK House for Sale in Kamrej Surat</t>
  </si>
  <si>
    <t>90 sqyrd</t>
  </si>
  <si>
    <t xml:space="preserve">â‚¹5,556 per sqft </t>
  </si>
  <si>
    <t>2 BHK Apartment for Sale in Godadara Surat</t>
  </si>
  <si>
    <t>8 out of 14</t>
  </si>
  <si>
    <t xml:space="preserve">â‚¹3,051 per sqft </t>
  </si>
  <si>
    <t>1   Apartment for Sale in Surat</t>
  </si>
  <si>
    <t>6 out of 7</t>
  </si>
  <si>
    <t xml:space="preserve">â‚¹2,735 per sqft </t>
  </si>
  <si>
    <t>2 BHK Builder Floor for Sale in Rander Road Surat</t>
  </si>
  <si>
    <t xml:space="preserve">â‚¹2,947 per sqft </t>
  </si>
  <si>
    <t>2 BHK Apartment for Sale in Kosad, Surat Surat</t>
  </si>
  <si>
    <t>1065 sqft</t>
  </si>
  <si>
    <t xml:space="preserve">â‚¹2,347 per sqft </t>
  </si>
  <si>
    <t xml:space="preserve"> Shop for Sale in Singanpor Surat</t>
  </si>
  <si>
    <t>130 sqft</t>
  </si>
  <si>
    <t xml:space="preserve">â‚¹26,923 per sqft </t>
  </si>
  <si>
    <t>2 BHK Builder Floor for Sale in Jolva Surat</t>
  </si>
  <si>
    <t>648 sqft</t>
  </si>
  <si>
    <t xml:space="preserve">â‚¹3,086 per sqft </t>
  </si>
  <si>
    <t>2 BHK House for Sale in Kim Surat</t>
  </si>
  <si>
    <t xml:space="preserve">â‚¹2,812 per sqft </t>
  </si>
  <si>
    <t>1 BHK Apartment for Sale in Surat City Surat</t>
  </si>
  <si>
    <t>410 sqft</t>
  </si>
  <si>
    <t xml:space="preserve"> Office Space for Sale in Begampura Surat</t>
  </si>
  <si>
    <t>403 sqft</t>
  </si>
  <si>
    <t>7 out of 11</t>
  </si>
  <si>
    <t xml:space="preserve">â‚¹6,203 per sqft </t>
  </si>
  <si>
    <t>2 BHK Apartment for Sale in Dindoli Surat</t>
  </si>
  <si>
    <t>2 BHK Apartment for Sale in Devghat, Surat Surat</t>
  </si>
  <si>
    <t>1225 sqft</t>
  </si>
  <si>
    <t xml:space="preserve">â‚¹2,449 per sqft </t>
  </si>
  <si>
    <t>2 BHK Apartment for Sale in Vrundavan Residency Nr Avirbhav Society Surat</t>
  </si>
  <si>
    <t>862 sqft</t>
  </si>
  <si>
    <t xml:space="preserve">â‚¹3,191 per sqft </t>
  </si>
  <si>
    <t>2   Apartment for Sale in Umra Surat</t>
  </si>
  <si>
    <t xml:space="preserve">â‚¹3,917 per sqft </t>
  </si>
  <si>
    <t xml:space="preserve"> Shop for Sale in Sayan Surat</t>
  </si>
  <si>
    <t>195 sqft</t>
  </si>
  <si>
    <t xml:space="preserve">â‚¹4,416 per sqft </t>
  </si>
  <si>
    <t xml:space="preserve"> Shop for Sale in Chauta Bazar Surat</t>
  </si>
  <si>
    <t>Upper Basement out of 4</t>
  </si>
  <si>
    <t xml:space="preserve">â‚¹31,818 per sqft </t>
  </si>
  <si>
    <t>1 BHK Apartment for Sale in Thane Dombivali Surat</t>
  </si>
  <si>
    <t>405 sqft</t>
  </si>
  <si>
    <t xml:space="preserve"> Plot/Land for Sale in Dindoli Surat</t>
  </si>
  <si>
    <t>420 sqft</t>
  </si>
  <si>
    <t>No</t>
  </si>
  <si>
    <t>2 BHK Apartment for Sale in Raj Sambhav Apparent Surat</t>
  </si>
  <si>
    <t>1400 sqft</t>
  </si>
  <si>
    <t xml:space="preserve">â‚¹3,571 per sqft </t>
  </si>
  <si>
    <t xml:space="preserve"> Shop for Sale in Mota Varachha Surat</t>
  </si>
  <si>
    <t>260 sqft</t>
  </si>
  <si>
    <t xml:space="preserve">â‚¹14,615 per sqft </t>
  </si>
  <si>
    <t xml:space="preserve"> Shop for Sale in Pal Surat</t>
  </si>
  <si>
    <t>496 sqft</t>
  </si>
  <si>
    <t xml:space="preserve">â‚¹5,444 per sqft </t>
  </si>
  <si>
    <t>1 BHK Apartment for Sale in Pal Gam Surat</t>
  </si>
  <si>
    <t xml:space="preserve">â‚¹2,714 per sqft </t>
  </si>
  <si>
    <t xml:space="preserve"> Plot/Land for Sale in nilkant nagar near aspas dada temple godadra surat Surat</t>
  </si>
  <si>
    <t xml:space="preserve">â‚¹4,762 per sqft </t>
  </si>
  <si>
    <t>1   Apartment for Sale in suman ashish Surat</t>
  </si>
  <si>
    <t>3 sqft</t>
  </si>
  <si>
    <t xml:space="preserve">â‚¹3,429 per sqft </t>
  </si>
  <si>
    <t xml:space="preserve"> Plot/Land for Sale in Olpad Sayan Road Surat</t>
  </si>
  <si>
    <t>1413 sqft</t>
  </si>
  <si>
    <t>120 X 105</t>
  </si>
  <si>
    <t>30 m</t>
  </si>
  <si>
    <t xml:space="preserve">â‚¹1,699 per sqft </t>
  </si>
  <si>
    <t xml:space="preserve"> Shop for Sale in Uttran Surat</t>
  </si>
  <si>
    <t xml:space="preserve">â‚¹6,400 per sqft </t>
  </si>
  <si>
    <t>1 BHK Builder Floor for Sale in Adajan Surat</t>
  </si>
  <si>
    <t xml:space="preserve">â‚¹2,000 per sqft </t>
  </si>
  <si>
    <t>2 BHK Builder Floor for Sale in Nana Varachha Surat</t>
  </si>
  <si>
    <t xml:space="preserve">â‚¹2,174 per sqft </t>
  </si>
  <si>
    <t>2 BHK Apartment for Sale in Sonifaliya Surat</t>
  </si>
  <si>
    <t xml:space="preserve">â‚¹2,588 per sqft </t>
  </si>
  <si>
    <t>2 BHK Builder Floor for Sale in Sachin Surat</t>
  </si>
  <si>
    <t>900 sqft</t>
  </si>
  <si>
    <t xml:space="preserve">â‚¹1,444 per sqft </t>
  </si>
  <si>
    <t>2 BHK Apartment for Sale in Udhna Surat</t>
  </si>
  <si>
    <t xml:space="preserve">â‚¹2,747 per sqft </t>
  </si>
  <si>
    <t xml:space="preserve">â‚¹10,000 per sqft </t>
  </si>
  <si>
    <t>2 BHK Apartment for Sale in Pandesara Surat</t>
  </si>
  <si>
    <t xml:space="preserve">â‚¹3,250 per sqft </t>
  </si>
  <si>
    <t xml:space="preserve"> Office Space for Sale in Bhatar Surat</t>
  </si>
  <si>
    <t>341 sqft</t>
  </si>
  <si>
    <t xml:space="preserve">â‚¹4,106 per sqft </t>
  </si>
  <si>
    <t xml:space="preserve"> Plot/Land for Sale in Silver park plot no 1 Surat</t>
  </si>
  <si>
    <t>2493 sqft</t>
  </si>
  <si>
    <t>Yes</t>
  </si>
  <si>
    <t xml:space="preserve">â‚¹309 per sqft </t>
  </si>
  <si>
    <t xml:space="preserve">â‚¹4,167 per sqft </t>
  </si>
  <si>
    <t xml:space="preserve"> Shop for Sale in Olpad Surat</t>
  </si>
  <si>
    <t>250 sqft</t>
  </si>
  <si>
    <t xml:space="preserve">â‚¹6,000 per sqft </t>
  </si>
  <si>
    <t xml:space="preserve"> Shop for Sale in Varachha Surat</t>
  </si>
  <si>
    <t>200 sqft</t>
  </si>
  <si>
    <t>2 out of 3</t>
  </si>
  <si>
    <t xml:space="preserve"> Plot/Land for Sale in Palsana Surat</t>
  </si>
  <si>
    <t>882 sqft</t>
  </si>
  <si>
    <t xml:space="preserve">â‚¹1,701 per sqft </t>
  </si>
  <si>
    <t xml:space="preserve"> Office Space for Sale in VIP Road Surat</t>
  </si>
  <si>
    <t>1 BHK Builder Floor for Sale in Kadodar Surat</t>
  </si>
  <si>
    <t xml:space="preserve">â‚¹1,735 per sqft </t>
  </si>
  <si>
    <t>1 BHK Builder Floor for Sale in Kamrej Surat</t>
  </si>
  <si>
    <t>960 sqft</t>
  </si>
  <si>
    <t>3 out of 7</t>
  </si>
  <si>
    <t xml:space="preserve"> Industrial Shed for Sale in Patel Nagar Surat</t>
  </si>
  <si>
    <t>2   Apartment for Sale in Palanpur Gam Surat</t>
  </si>
  <si>
    <t>North</t>
  </si>
  <si>
    <t xml:space="preserve"> Plot/Land for Sale in Masma Village Surat</t>
  </si>
  <si>
    <t>1647 sqft</t>
  </si>
  <si>
    <t xml:space="preserve">â‚¹2,125 per sqft </t>
  </si>
  <si>
    <t>2 BHK Apartment for Sale in pragati nagar, Piplod Surat</t>
  </si>
  <si>
    <t xml:space="preserve">â‚¹3,846 per sqft </t>
  </si>
  <si>
    <t xml:space="preserve"> Shop for Sale in Pasodara Surat</t>
  </si>
  <si>
    <t>132 sqft</t>
  </si>
  <si>
    <t>Ground</t>
  </si>
  <si>
    <t xml:space="preserve">â‚¹25,000 per sqft </t>
  </si>
  <si>
    <t xml:space="preserve"> Plot/Land for Sale in Kim Surat</t>
  </si>
  <si>
    <t xml:space="preserve">â‚¹1,846 per sqft </t>
  </si>
  <si>
    <t xml:space="preserve">â‚¹3,896 per sqft </t>
  </si>
  <si>
    <t>2   Apartment for Sale in Rajhans Platinum, Palanpur Surat</t>
  </si>
  <si>
    <t xml:space="preserve">â‚¹3,932 per sqft </t>
  </si>
  <si>
    <t>3 BHK House for Sale in Olpad Sayan Road Surat</t>
  </si>
  <si>
    <t xml:space="preserve">â‚¹1,786 per sqft </t>
  </si>
  <si>
    <t>3 BHK House for Sale in Ganeshpura Surat</t>
  </si>
  <si>
    <t>1296 sqft</t>
  </si>
  <si>
    <t>2 BHK Apartment for Sale in Nanpura Surat</t>
  </si>
  <si>
    <t>1008 sqft</t>
  </si>
  <si>
    <t>2   Apartment for Sale in Varachha Surat</t>
  </si>
  <si>
    <t>1 out of 6</t>
  </si>
  <si>
    <t xml:space="preserve">â‚¹3,838 per sqft </t>
  </si>
  <si>
    <t>2   Apartment for Sale in Surat</t>
  </si>
  <si>
    <t>1161 sqft</t>
  </si>
  <si>
    <t xml:space="preserve">â‚¹4,005 per sqft </t>
  </si>
  <si>
    <t>2 BHK Villa for Sale in Udhana Surat</t>
  </si>
  <si>
    <t xml:space="preserve"> Office Space for Sale in Sayan Surat</t>
  </si>
  <si>
    <t>1 BHK Apartment for Sale in Dindoli Surat</t>
  </si>
  <si>
    <t>801 sqft</t>
  </si>
  <si>
    <t>9 out of 11</t>
  </si>
  <si>
    <t xml:space="preserve">â‚¹1,998 per sqft </t>
  </si>
  <si>
    <t>1092 sqft</t>
  </si>
  <si>
    <t>Poss. by May '26</t>
  </si>
  <si>
    <t>14 out of 14</t>
  </si>
  <si>
    <t xml:space="preserve">â‚¹3,529 per sqft </t>
  </si>
  <si>
    <t xml:space="preserve"> Shop for Sale in Adajan Patiya Surat</t>
  </si>
  <si>
    <t>210 sqft</t>
  </si>
  <si>
    <t xml:space="preserve">â‚¹8,571 per sqft </t>
  </si>
  <si>
    <t>2   Apartment for Sale in Govindji Park, Umra Surat</t>
  </si>
  <si>
    <t>4 out of 7</t>
  </si>
  <si>
    <t>3 BHK House for Sale in santeria Marie gold Surat</t>
  </si>
  <si>
    <t>100 sqyrd</t>
  </si>
  <si>
    <t xml:space="preserve">â‚¹3,994 per sqft </t>
  </si>
  <si>
    <t>2   Apartment for Sale in Swagat Clifton, Bhimrad Surat</t>
  </si>
  <si>
    <t>1252 sqft</t>
  </si>
  <si>
    <t>5 out of 14</t>
  </si>
  <si>
    <t xml:space="preserve">â‚¹3,594 per sqft </t>
  </si>
  <si>
    <t>504 sqft</t>
  </si>
  <si>
    <t xml:space="preserve">â‚¹3,871 per sqft </t>
  </si>
  <si>
    <t>2   Builder Floor for Sale in Gopi Pura Surat</t>
  </si>
  <si>
    <t xml:space="preserve"> Shop for Sale in Aagam Prestige, Dumas Road Surat</t>
  </si>
  <si>
    <t>118 sqft</t>
  </si>
  <si>
    <t>1 out of 8</t>
  </si>
  <si>
    <t xml:space="preserve">â‚¹7,806 per sqft </t>
  </si>
  <si>
    <t>1 BHK House for Sale in Dindoli Surat</t>
  </si>
  <si>
    <t xml:space="preserve">â‚¹3,968 per sqft </t>
  </si>
  <si>
    <t>1 BHK Builder Floor for Sale in Punagam Surat</t>
  </si>
  <si>
    <t>625 sqft</t>
  </si>
  <si>
    <t xml:space="preserve">â‚¹2,642 per sqft </t>
  </si>
  <si>
    <t>2   Apartment for Sale in Piplod Surat</t>
  </si>
  <si>
    <t>5 out of 7</t>
  </si>
  <si>
    <t>2 BHK House for Sale in Masma Village Surat</t>
  </si>
  <si>
    <t xml:space="preserve">â‚¹4,028 per sqft </t>
  </si>
  <si>
    <t>2   Apartment for Sale in Sangini Swaraj, Jahangir Pura Surat</t>
  </si>
  <si>
    <t>8 out of 12</t>
  </si>
  <si>
    <t xml:space="preserve">â‚¹3,714 per sqft </t>
  </si>
  <si>
    <t xml:space="preserve"> Shop for Sale in Amroli Surat</t>
  </si>
  <si>
    <t>Ground out of 10</t>
  </si>
  <si>
    <t xml:space="preserve">â‚¹14,793 per sqft </t>
  </si>
  <si>
    <t>1   Apartment for Sale in Vadod Gam Surat</t>
  </si>
  <si>
    <t>671 sqft</t>
  </si>
  <si>
    <t xml:space="preserve">â‚¹2,683 per sqft </t>
  </si>
  <si>
    <t>4   Apartment for Sale in Udhna Surat</t>
  </si>
  <si>
    <t>1360 sqft</t>
  </si>
  <si>
    <t>2 out of 2</t>
  </si>
  <si>
    <t xml:space="preserve">â‚¹2,647 per sqft </t>
  </si>
  <si>
    <t>1241 sqft</t>
  </si>
  <si>
    <t>7 out of 12</t>
  </si>
  <si>
    <t xml:space="preserve">â‚¹3,626 per sqft </t>
  </si>
  <si>
    <t xml:space="preserve"> Shop for Sale in Rustampura Surat</t>
  </si>
  <si>
    <t>3 out of 6</t>
  </si>
  <si>
    <t xml:space="preserve">â‚¹2,783 per sqft </t>
  </si>
  <si>
    <t>3   Apartment for Sale in Penttagon Residency, Palanpur Jakatnaka Surat</t>
  </si>
  <si>
    <t>1384 sqft</t>
  </si>
  <si>
    <t xml:space="preserve">â‚¹3,505 per sqft </t>
  </si>
  <si>
    <t>1   Apartment for Sale in Regent Plaza, Dindoli Surat</t>
  </si>
  <si>
    <t>546 sqft</t>
  </si>
  <si>
    <t xml:space="preserve">â‚¹2,597 per sqft </t>
  </si>
  <si>
    <t xml:space="preserve"> Plot/Land for Sale in Sayan Surat</t>
  </si>
  <si>
    <t>860 sqft</t>
  </si>
  <si>
    <t xml:space="preserve">â‚¹1,744 per sqft </t>
  </si>
  <si>
    <t xml:space="preserve"> Plot/Land for Sale in Pandesara Surat</t>
  </si>
  <si>
    <t>540 sqft</t>
  </si>
  <si>
    <t>36 X 15</t>
  </si>
  <si>
    <t xml:space="preserve">â‚¹6,481 per sqft </t>
  </si>
  <si>
    <t>2 BHK House for Sale in Unn Patiya Surat</t>
  </si>
  <si>
    <t>547 sqft</t>
  </si>
  <si>
    <t xml:space="preserve">â‚¹5,484 per sqft </t>
  </si>
  <si>
    <t>2 BHK House for Sale in Sayan Surat</t>
  </si>
  <si>
    <t>3 BHK House for Sale in Dindoli Surat</t>
  </si>
  <si>
    <t>532 sqft</t>
  </si>
  <si>
    <t>1 BHK Builder Floor for Sale in Bhatar Surat</t>
  </si>
  <si>
    <t>1 BHK House for Sale in Sachin Surat</t>
  </si>
  <si>
    <t>3 BHK Apartment for Sale in Morabhagal Surat</t>
  </si>
  <si>
    <t>745 sqft</t>
  </si>
  <si>
    <t>980 sqft</t>
  </si>
  <si>
    <t>1 out of 12</t>
  </si>
  <si>
    <t xml:space="preserve">â‚¹3,281 per sqft </t>
  </si>
  <si>
    <t xml:space="preserve"> Shop for Sale in Nan Pura Surat</t>
  </si>
  <si>
    <t>144 sqft</t>
  </si>
  <si>
    <t xml:space="preserve">â‚¹14,583 per sqft </t>
  </si>
  <si>
    <t>1   Builder Floor for Sale in Nan Pura Surat</t>
  </si>
  <si>
    <t xml:space="preserve">â‚¹3,385 per sqft </t>
  </si>
  <si>
    <t>1   Apartment for Sale in Royal plaza socity Surat</t>
  </si>
  <si>
    <t>3 BHK Apartment for Sale in Varni Siddheshwar Heights, Sarthana Jakat Naka Surat</t>
  </si>
  <si>
    <t>602 sqft</t>
  </si>
  <si>
    <t>Varni Siddheshwar Heights</t>
  </si>
  <si>
    <t xml:space="preserve">â‚¹3,728 per sqft </t>
  </si>
  <si>
    <t>1   Apartment for Sale in 103 AjithNath Awas Surat</t>
  </si>
  <si>
    <t>630 sqft</t>
  </si>
  <si>
    <t>2   Apartment for Sale in Shiv Samarth 1, Pal Gam Surat</t>
  </si>
  <si>
    <t>1127 sqft</t>
  </si>
  <si>
    <t>16 out of 19</t>
  </si>
  <si>
    <t xml:space="preserve">â‚¹4,259 per sqft </t>
  </si>
  <si>
    <t>2   Apartment for Sale in Mota Varachha Surat</t>
  </si>
  <si>
    <t>1312 sqft</t>
  </si>
  <si>
    <t>927 sqft</t>
  </si>
  <si>
    <t xml:space="preserve">â‚¹1,942 per sqft </t>
  </si>
  <si>
    <t>2   Apartment for Sale in Vaidehi Heights, Dindoli Surat</t>
  </si>
  <si>
    <t>951 sqft</t>
  </si>
  <si>
    <t>2 out of 12</t>
  </si>
  <si>
    <t xml:space="preserve">â‚¹2,944 per sqft </t>
  </si>
  <si>
    <t xml:space="preserve"> House for Sale in Chikuwadi Surat</t>
  </si>
  <si>
    <t>1 Open</t>
  </si>
  <si>
    <t xml:space="preserve"> Shop for Sale in Borsad Surat</t>
  </si>
  <si>
    <t>314 sqft</t>
  </si>
  <si>
    <t xml:space="preserve">â‚¹8,500 per sqft </t>
  </si>
  <si>
    <t>2   Apartment for Sale in Salasar Icon, Dindoli Surat</t>
  </si>
  <si>
    <t>1136 sqft</t>
  </si>
  <si>
    <t>Salasar Icon</t>
  </si>
  <si>
    <t xml:space="preserve">â‚¹2,817 per sqft </t>
  </si>
  <si>
    <t>2 BHK Apartment for Sale in bejanwala complex Surat</t>
  </si>
  <si>
    <t xml:space="preserve"> Shop for Sale in Surat Surat</t>
  </si>
  <si>
    <t>238 sqft</t>
  </si>
  <si>
    <t xml:space="preserve">â‚¹16,807 per sqft </t>
  </si>
  <si>
    <t>2   Apartment for Sale in JT Stuti Highland, Palanpur Surat</t>
  </si>
  <si>
    <t>13 out of 13</t>
  </si>
  <si>
    <t xml:space="preserve">â‚¹3,162 per sqft </t>
  </si>
  <si>
    <t xml:space="preserve">â‚¹2,118 per sqft </t>
  </si>
  <si>
    <t>4 BHK House for Sale in Navagam Surat</t>
  </si>
  <si>
    <t>1450 sqft</t>
  </si>
  <si>
    <t xml:space="preserve">â‚¹2,069 per sqft </t>
  </si>
  <si>
    <t>1 BHK House for Sale in Bardoli Surat</t>
  </si>
  <si>
    <t>1 BHK Apartment for Sale in Suman sagar vesu surat Surat</t>
  </si>
  <si>
    <t>6 out of 8</t>
  </si>
  <si>
    <t>2 BHK Apartment for Sale in Green Valley, Adajan Surat</t>
  </si>
  <si>
    <t>Green Valley</t>
  </si>
  <si>
    <t>2 BHK Apartment for Sale in Surat</t>
  </si>
  <si>
    <t>2 BHK Villa for Sale in Karamala Surat</t>
  </si>
  <si>
    <t>Poss. by Aug '24</t>
  </si>
  <si>
    <t xml:space="preserve">â‚¹2,912 per sqft </t>
  </si>
  <si>
    <t>1 BHK Apartment for Sale in Pooja Flats, Adajan Surat</t>
  </si>
  <si>
    <t xml:space="preserve"> Office Space for Sale in Udhana Surat</t>
  </si>
  <si>
    <t xml:space="preserve">â‚¹6,500 per sqft </t>
  </si>
  <si>
    <t>5 BHK House for Sale in Mahavir Nagar, Amroli Surat</t>
  </si>
  <si>
    <t>1258 sqft</t>
  </si>
  <si>
    <t>Mahavir Nagar</t>
  </si>
  <si>
    <t xml:space="preserve">â‚¹3,816 per sqft </t>
  </si>
  <si>
    <t>1 BHK Builder Floor for Sale in LP Savani Surat</t>
  </si>
  <si>
    <t>570 sqft</t>
  </si>
  <si>
    <t>2   Apartment for Sale in Vraj Township, Jahangir Pura Surat</t>
  </si>
  <si>
    <t>880 sqft</t>
  </si>
  <si>
    <t xml:space="preserve">â‚¹2,564 per sqft </t>
  </si>
  <si>
    <t xml:space="preserve"> Office Space for Sale in Yoginagar Society Surat</t>
  </si>
  <si>
    <t>272 sqft</t>
  </si>
  <si>
    <t xml:space="preserve">â‚¹4,486 per sqft </t>
  </si>
  <si>
    <t>2 BHK House for Sale in Lambe Hanuman Road Surat</t>
  </si>
  <si>
    <t xml:space="preserve">â‚¹6,250 per sqft </t>
  </si>
  <si>
    <t>1   Apartment for Sale in Akash Weekend Address, Dumas Road Surat</t>
  </si>
  <si>
    <t xml:space="preserve">â‚¹4,569 per sqft </t>
  </si>
  <si>
    <t xml:space="preserve"> Shop for Sale in Aagam Vivianna, Vesu Surat</t>
  </si>
  <si>
    <t xml:space="preserve">â‚¹9,301 per sqft </t>
  </si>
  <si>
    <t>2   Apartment for Sale in Swapna Srusthi Residency Plots, Bhestan Surat</t>
  </si>
  <si>
    <t xml:space="preserve">â‚¹2,722 per sqft </t>
  </si>
  <si>
    <t>211 sqft</t>
  </si>
  <si>
    <t>&gt; 10</t>
  </si>
  <si>
    <t xml:space="preserve">â‚¹9,611 per sqft </t>
  </si>
  <si>
    <t>2 BHK Apartment for Sale in real kedar bhavan Surat</t>
  </si>
  <si>
    <t>8 out of 8</t>
  </si>
  <si>
    <t xml:space="preserve">â‚¹2,719 per sqft </t>
  </si>
  <si>
    <t>2   Apartment for Sale in Mahavir Residency, Rander Road Surat</t>
  </si>
  <si>
    <t>3 out of 9</t>
  </si>
  <si>
    <t>2   Apartment for Sale in Stuti Empress, Palanpur Surat</t>
  </si>
  <si>
    <t>11 out of 12</t>
  </si>
  <si>
    <t xml:space="preserve">â‚¹3,280 per sqft </t>
  </si>
  <si>
    <t>2   House for Sale in Godadara Surat</t>
  </si>
  <si>
    <t>1235 sqft</t>
  </si>
  <si>
    <t xml:space="preserve">â‚¹3,239 per sqft </t>
  </si>
  <si>
    <t>2   Apartment for Sale in Parishram Park, Jahangirabad Surat</t>
  </si>
  <si>
    <t xml:space="preserve">â‚¹3,918 per sqft </t>
  </si>
  <si>
    <t>2 BHK House for Sale in Velanja Surat</t>
  </si>
  <si>
    <t>140 sqyrd</t>
  </si>
  <si>
    <t>3 Covered</t>
  </si>
  <si>
    <t>1 BHK Builder Floor for Sale in Piplod Surat</t>
  </si>
  <si>
    <t>785 sqft</t>
  </si>
  <si>
    <t xml:space="preserve">â‚¹4,076 per sqft </t>
  </si>
  <si>
    <t>2   Apartment for Sale in Ramaa Residency, Jahangirabad Surat</t>
  </si>
  <si>
    <t xml:space="preserve">â‚¹3,814 per sqft </t>
  </si>
  <si>
    <t xml:space="preserve"> Office Space for Sale in Katargam Surat</t>
  </si>
  <si>
    <t>2 BHK House for Sale in Madhuvan Bungalow Dindoli Surat</t>
  </si>
  <si>
    <t xml:space="preserve">â‚¹9,430 per sqft </t>
  </si>
  <si>
    <t>2   Apartment for Sale in Kailash Nagar Surat</t>
  </si>
  <si>
    <t xml:space="preserve">â‚¹1,979 per sqft </t>
  </si>
  <si>
    <t>2   Apartment for Sale in Vaishnodevi Residency, Dahin Nagar Surat</t>
  </si>
  <si>
    <t>1058 sqft</t>
  </si>
  <si>
    <t xml:space="preserve">â‚¹3,214 per sqft </t>
  </si>
  <si>
    <t>2   Apartment for Sale in Nakshatra Solitaire, Palanpur Surat</t>
  </si>
  <si>
    <t>1203 sqft</t>
  </si>
  <si>
    <t>6 out of 12</t>
  </si>
  <si>
    <t xml:space="preserve">â‚¹3,832 per sqft </t>
  </si>
  <si>
    <t>2 BHK Apartment for Sale in Umra Surat</t>
  </si>
  <si>
    <t xml:space="preserve">â‚¹7,564 per sqft </t>
  </si>
  <si>
    <t>1   Apartment for Sale in Jivandeep Swastik Pride, Surat City Surat</t>
  </si>
  <si>
    <t>575 sqft</t>
  </si>
  <si>
    <t>2   Apartment for Sale in Siddhi Vinayak Heights, Pal Surat</t>
  </si>
  <si>
    <t xml:space="preserve">â‚¹3,477 per sqft </t>
  </si>
  <si>
    <t>2 BHK House for Sale in Chalthan Surat</t>
  </si>
  <si>
    <t>1500 sqft</t>
  </si>
  <si>
    <t>2   Apartment for Sale in Meera Avenue, Khadsad Surat</t>
  </si>
  <si>
    <t>1251 sqft</t>
  </si>
  <si>
    <t>8 out of 13</t>
  </si>
  <si>
    <t xml:space="preserve">â‚¹3,437 per sqft </t>
  </si>
  <si>
    <t>4 BHK House for Sale in Dindoli Surat</t>
  </si>
  <si>
    <t xml:space="preserve">â‚¹3,111 per sqft </t>
  </si>
  <si>
    <t>1   Apartment for Sale in Angan Appartment Surat</t>
  </si>
  <si>
    <t>695 sqft</t>
  </si>
  <si>
    <t xml:space="preserve">â‚¹3,022 per sqft </t>
  </si>
  <si>
    <t>1 BHK House for Sale in Kosamba Surat</t>
  </si>
  <si>
    <t>1   Apartment for Sale in Ambika Township, Dindoli Surat</t>
  </si>
  <si>
    <t xml:space="preserve">â‚¹2,381 per sqft </t>
  </si>
  <si>
    <t xml:space="preserve"> Office Space for Sale in Amby Valley Heights and Arcade, Uttran Surat</t>
  </si>
  <si>
    <t>482 sqft</t>
  </si>
  <si>
    <t xml:space="preserve">â‚¹7,261 per sqft </t>
  </si>
  <si>
    <t>2 BHK Apartment for Sale in Udhana Surat</t>
  </si>
  <si>
    <t xml:space="preserve">â‚¹5,385 per sqft </t>
  </si>
  <si>
    <t>1   Penthouse for Sale in Echo Point, Althan Surat</t>
  </si>
  <si>
    <t>1190 sqft</t>
  </si>
  <si>
    <t>11 out of 11</t>
  </si>
  <si>
    <t xml:space="preserve">â‚¹3,613 per sqft </t>
  </si>
  <si>
    <t xml:space="preserve"> Office Space for Sale in Jolva Surat</t>
  </si>
  <si>
    <t>1 BHK Apartment for Sale in Shagun Residency, Jahangir Pura Surat</t>
  </si>
  <si>
    <t>824 sqft</t>
  </si>
  <si>
    <t>Shagun Residency</t>
  </si>
  <si>
    <t xml:space="preserve">â‚¹3,641 per sqft </t>
  </si>
  <si>
    <t>2   Apartment for Sale in Shyam enclave, Jahangirabad Surat</t>
  </si>
  <si>
    <t>Shyam enclave</t>
  </si>
  <si>
    <t xml:space="preserve">â‚¹16,832 per sqft </t>
  </si>
  <si>
    <t xml:space="preserve"> Studio Apartment for Sale in Sagrampura Surat</t>
  </si>
  <si>
    <t xml:space="preserve">â‚¹2,571 per sqft </t>
  </si>
  <si>
    <t>2 BHK Apartment for Sale in Palanpur Gam Surat</t>
  </si>
  <si>
    <t>2 BHK Apartment for Sale in Pavalion Warribee Victoria, Rander Surat</t>
  </si>
  <si>
    <t>1 BHK Builder Floor for Sale in Sachin Surat</t>
  </si>
  <si>
    <t xml:space="preserve">â‚¹1,682 per sqft </t>
  </si>
  <si>
    <t xml:space="preserve"> Showroom for Sale in Chauta Bazar Surat</t>
  </si>
  <si>
    <t>4 out of 6</t>
  </si>
  <si>
    <t>Rajhans Platinum</t>
  </si>
  <si>
    <t xml:space="preserve">â‚¹3,675 per sqft </t>
  </si>
  <si>
    <t>1 BHK Apartment for Sale in Jahangir Pura Surat</t>
  </si>
  <si>
    <t xml:space="preserve">â‚¹4,400 per sqft </t>
  </si>
  <si>
    <t>2   Builder Floor for Sale in Vitthal Bunglows, Bardoli Surat</t>
  </si>
  <si>
    <t>Vitthal Bunglows</t>
  </si>
  <si>
    <t xml:space="preserve">â‚¹1,615 per sqft </t>
  </si>
  <si>
    <t>1 BHK Apartment for Sale in Udhna Surat</t>
  </si>
  <si>
    <t>2   Apartment for Sale in Samruddhi Apartment, Gopi Pura Surat</t>
  </si>
  <si>
    <t>855 sqft</t>
  </si>
  <si>
    <t xml:space="preserve">â‚¹2,527 per sqft </t>
  </si>
  <si>
    <t>2   Apartment for Sale in Siddhi Vinayak Residency, Sachin Surat</t>
  </si>
  <si>
    <t xml:space="preserve">â‚¹2,512 per sqft </t>
  </si>
  <si>
    <t xml:space="preserve"> Office Space for Sale in Kailashdeep Complex, Ring Road Surat</t>
  </si>
  <si>
    <t>187 sqft</t>
  </si>
  <si>
    <t xml:space="preserve">â‚¹8,021 per sqft </t>
  </si>
  <si>
    <t>2 BHK Builder Floor for Sale in Katar Gam Surat</t>
  </si>
  <si>
    <t xml:space="preserve">â‚¹2,486 per sqft </t>
  </si>
  <si>
    <t>1 BHK Builder Floor for Sale in Saroli Surat</t>
  </si>
  <si>
    <t>12 sqft</t>
  </si>
  <si>
    <t xml:space="preserve">â‚¹33,333 per sqft </t>
  </si>
  <si>
    <t>2   Apartment for Sale in Sumeru Sky Residency, Mota Varachha Surat</t>
  </si>
  <si>
    <t xml:space="preserve">â‚¹4,091 per sqft </t>
  </si>
  <si>
    <t>2 BHK Apartment for Sale in Parvat Patia Surat</t>
  </si>
  <si>
    <t>1275 sqft</t>
  </si>
  <si>
    <t xml:space="preserve">â‚¹3,608 per sqft </t>
  </si>
  <si>
    <t xml:space="preserve"> Plot/Land for Sale in Dandi Road Surat</t>
  </si>
  <si>
    <t>1685 sqft</t>
  </si>
  <si>
    <t>52.5 X 32.1</t>
  </si>
  <si>
    <t xml:space="preserve">â‚¹2,077 per sqft </t>
  </si>
  <si>
    <t>1   Apartment for Sale in 214 Surat</t>
  </si>
  <si>
    <t>36 sqm</t>
  </si>
  <si>
    <t>2 out of 13</t>
  </si>
  <si>
    <t xml:space="preserve">â‚¹3,889 per sqft </t>
  </si>
  <si>
    <t xml:space="preserve"> Office Space for Sale in Happy Green Signature Shoppers, Vesu Surat</t>
  </si>
  <si>
    <t xml:space="preserve">â‚¹4,556 per sqft </t>
  </si>
  <si>
    <t>2   House for Sale in Olpad Surat</t>
  </si>
  <si>
    <t xml:space="preserve">â‚¹3,222 per sqft </t>
  </si>
  <si>
    <t>2 BHK Apartment for Sale in Sagrampura Surat</t>
  </si>
  <si>
    <t>762 sqft</t>
  </si>
  <si>
    <t>1 out of 9</t>
  </si>
  <si>
    <t xml:space="preserve">â‚¹2,428 per sqft </t>
  </si>
  <si>
    <t>2 BHK Villa for Sale in Sai Vatika Recidency Olpad Sayan road Surat</t>
  </si>
  <si>
    <t xml:space="preserve">â‚¹3,198 per sqft </t>
  </si>
  <si>
    <t>1 BHK Apartment for Sale in Katar Gam Surat</t>
  </si>
  <si>
    <t xml:space="preserve">â‚¹2,750 per sqft </t>
  </si>
  <si>
    <t xml:space="preserve"> Office Space for Sale in Ring Road Surat</t>
  </si>
  <si>
    <t>300 sqft</t>
  </si>
  <si>
    <t>1 out of 10</t>
  </si>
  <si>
    <t xml:space="preserve">â‚¹11,667 per sqft </t>
  </si>
  <si>
    <t>1 BHK Apartment for Sale in Orchid nest ,palanpur patia Surat</t>
  </si>
  <si>
    <t>851 sqft</t>
  </si>
  <si>
    <t xml:space="preserve">â‚¹2,761 per sqft </t>
  </si>
  <si>
    <t xml:space="preserve"> Shop for Sale in Soni Falia Surat</t>
  </si>
  <si>
    <t>1   Apartment for Sale in Adajan Gam Surat</t>
  </si>
  <si>
    <t xml:space="preserve">â‚¹3,213 per sqft </t>
  </si>
  <si>
    <t>2 BHK Apartment for Sale in Swagat home Surat</t>
  </si>
  <si>
    <t>973 sqft</t>
  </si>
  <si>
    <t>Upper Basement out of 14</t>
  </si>
  <si>
    <t xml:space="preserve">â‚¹3,444 per sqft </t>
  </si>
  <si>
    <t>2   Apartment for Sale in Royal Nest, Adajan Surat</t>
  </si>
  <si>
    <t>55 sqft</t>
  </si>
  <si>
    <t>Royal Nest</t>
  </si>
  <si>
    <t xml:space="preserve">â‚¹10,101 per sqft </t>
  </si>
  <si>
    <t>2   Apartment for Sale in Rajhans Wings, Palanpur Surat</t>
  </si>
  <si>
    <t>Rajhans Wings</t>
  </si>
  <si>
    <t xml:space="preserve">â‚¹3,913 per sqft </t>
  </si>
  <si>
    <t xml:space="preserve"> Plot/Land for Sale in Maroli Surat</t>
  </si>
  <si>
    <t>963 sqft</t>
  </si>
  <si>
    <t xml:space="preserve">â‚¹987 per sqft </t>
  </si>
  <si>
    <t>1 BHK Apartment for Sale in Nan Pura Surat</t>
  </si>
  <si>
    <t>2 Open</t>
  </si>
  <si>
    <t xml:space="preserve">â‚¹2,769 per sqft </t>
  </si>
  <si>
    <t>2   Apartment for Sale in Gordhan Green Valley Mangalam Park Bldg S, Dindoli Surat</t>
  </si>
  <si>
    <t>710 sqft</t>
  </si>
  <si>
    <t>Gordhan Green Valley Mangalam Park Bldg S</t>
  </si>
  <si>
    <t>5 out of 8</t>
  </si>
  <si>
    <t xml:space="preserve">â‚¹4,237 per sqft </t>
  </si>
  <si>
    <t>2 BHK Villa for Sale in Nilkanth Height, Sachin Surat</t>
  </si>
  <si>
    <t xml:space="preserve">â‚¹6,333 per sqft </t>
  </si>
  <si>
    <t>2 BHK Apartment for Sale in Pal Surat</t>
  </si>
  <si>
    <t>1071 sqft</t>
  </si>
  <si>
    <t>10 out of 12</t>
  </si>
  <si>
    <t xml:space="preserve">â‚¹3,922 per sqft </t>
  </si>
  <si>
    <t>1 BHK Builder Floor for Sale in Sayan Surat</t>
  </si>
  <si>
    <t xml:space="preserve">â‚¹1,161 per sqft </t>
  </si>
  <si>
    <t>2   Apartment for Sale in Apt Swaminagar Society, Bhatar Surat</t>
  </si>
  <si>
    <t>591 sqft</t>
  </si>
  <si>
    <t>Apt Swaminagar Society</t>
  </si>
  <si>
    <t xml:space="preserve">â‚¹3,384 per sqft </t>
  </si>
  <si>
    <t>2 BHK Apartment for Sale in Sahjanand heights Surat</t>
  </si>
  <si>
    <t>865 sqft</t>
  </si>
  <si>
    <t xml:space="preserve">â‚¹4,740 per sqft </t>
  </si>
  <si>
    <t>2   Apartment for Sale in Nilkanth Seven Homes, Dindoli Surat</t>
  </si>
  <si>
    <t xml:space="preserve">â‚¹3,260 per sqft </t>
  </si>
  <si>
    <t>2 BHK Apartment for Sale in radha flats Surat</t>
  </si>
  <si>
    <t>4 BHK House for Sale in Bamroli Surat</t>
  </si>
  <si>
    <t xml:space="preserve">â‚¹2,100 per sqft </t>
  </si>
  <si>
    <t xml:space="preserve"> Studio Apartment for Sale in Dindoli Surat</t>
  </si>
  <si>
    <t xml:space="preserve">â‚¹4,000 per sqft </t>
  </si>
  <si>
    <t>3 BHK Apartment for Sale in Mangalam Park, Piplod Surat</t>
  </si>
  <si>
    <t>1420 sqft</t>
  </si>
  <si>
    <t xml:space="preserve">â‚¹3,169 per sqft </t>
  </si>
  <si>
    <t>1 BHK Apartment for Sale in Athwalines Surat</t>
  </si>
  <si>
    <t xml:space="preserve">â‚¹2,638 per sqft </t>
  </si>
  <si>
    <t>160 sqft</t>
  </si>
  <si>
    <t>6 out of 9</t>
  </si>
  <si>
    <t>7 BHK House for Sale in Himant Nagar Chowkdi Surat</t>
  </si>
  <si>
    <t>25,000 sqft</t>
  </si>
  <si>
    <t xml:space="preserve">â‚¹20 per sqft </t>
  </si>
  <si>
    <t>1 BHK Builder Floor for Sale in Bardoli Surat</t>
  </si>
  <si>
    <t>646 sqft</t>
  </si>
  <si>
    <t xml:space="preserve">â‚¹1,858 per sqft </t>
  </si>
  <si>
    <t xml:space="preserve"> Office Space for Sale in Rajhans Stadium Plaza, Palanpur Surat</t>
  </si>
  <si>
    <t xml:space="preserve">â‚¹5,185 per sqft </t>
  </si>
  <si>
    <t>1 BHK Builder Floor for Sale in Jahangir Pura Surat</t>
  </si>
  <si>
    <t>1   Apartment for Sale in star pavitra nagri kholvad Surat</t>
  </si>
  <si>
    <t>2   Apartment for Sale in JT JT Stuti Icon, Adajan Surat</t>
  </si>
  <si>
    <t>1256 sqft</t>
  </si>
  <si>
    <t>4 out of 13</t>
  </si>
  <si>
    <t xml:space="preserve">â‚¹2,994 per sqft </t>
  </si>
  <si>
    <t xml:space="preserve"> Shop for Sale in laksh plaza Surat</t>
  </si>
  <si>
    <t xml:space="preserve">â‚¹8,889 per sqft </t>
  </si>
  <si>
    <t>3 BHK Villa for Sale in Vyara Surat</t>
  </si>
  <si>
    <t xml:space="preserve">â‚¹2,834 per sqft </t>
  </si>
  <si>
    <t>2   Apartment for Sale in Jahangir Pura Surat</t>
  </si>
  <si>
    <t>1187 sqft</t>
  </si>
  <si>
    <t xml:space="preserve">â‚¹2,485 per sqft </t>
  </si>
  <si>
    <t xml:space="preserve"> Shop for Sale in Sagrampura Surat</t>
  </si>
  <si>
    <t xml:space="preserve">â‚¹16,667 per sqft </t>
  </si>
  <si>
    <t>4 BHK House for Sale in Katargam Surat</t>
  </si>
  <si>
    <t>200 sqyrd</t>
  </si>
  <si>
    <t xml:space="preserve">â‚¹2,222 per sqft </t>
  </si>
  <si>
    <t>11 out of 15</t>
  </si>
  <si>
    <t>Swagat Clifton</t>
  </si>
  <si>
    <t xml:space="preserve">â‚¹3,674 per sqft </t>
  </si>
  <si>
    <t>702 sqft</t>
  </si>
  <si>
    <t xml:space="preserve">â‚¹3,704 per sqft </t>
  </si>
  <si>
    <t>2   Apartment for Sale in Katargam Surat</t>
  </si>
  <si>
    <t xml:space="preserve"> Shop for Sale in Raj world shopping complex Surat</t>
  </si>
  <si>
    <t xml:space="preserve">â‚¹6,494 per sqft </t>
  </si>
  <si>
    <t>1 BHK House for Sale in Akash, Pandesara Surat</t>
  </si>
  <si>
    <t>Akash</t>
  </si>
  <si>
    <t xml:space="preserve">â‚¹6,648 per sqft </t>
  </si>
  <si>
    <t>2   Apartment for Sale in Green Arcade Phase 1 And 2, Adajan Surat</t>
  </si>
  <si>
    <t>Green Arcade Phase 1 And 2</t>
  </si>
  <si>
    <t>1 BHK Apartment for Sale in Gopi Pura Surat</t>
  </si>
  <si>
    <t xml:space="preserve">â‚¹2,333 per sqft </t>
  </si>
  <si>
    <t xml:space="preserve"> Shop for Sale in The Galleria, Pal Surat</t>
  </si>
  <si>
    <t>185 sqft</t>
  </si>
  <si>
    <t xml:space="preserve">â‚¹10,811 per sqft </t>
  </si>
  <si>
    <t>2   Apartment for Sale in Samarth Park, Adajan Surat</t>
  </si>
  <si>
    <t>670 sqft</t>
  </si>
  <si>
    <t>10 out of 10</t>
  </si>
  <si>
    <t xml:space="preserve">â‚¹3,667 per sqft </t>
  </si>
  <si>
    <t>1   Apartment for Sale in Kadodar Surat</t>
  </si>
  <si>
    <t xml:space="preserve">â‚¹2,400 per sqft </t>
  </si>
  <si>
    <t>1 BHK Apartment for Sale in Satyam Tower, Udhna Surat</t>
  </si>
  <si>
    <t>34 sqft</t>
  </si>
  <si>
    <t>Ground out of 7</t>
  </si>
  <si>
    <t>Satyam Tower</t>
  </si>
  <si>
    <t xml:space="preserve"> Shop for Sale in laxmi homes Surat</t>
  </si>
  <si>
    <t>183 sqft</t>
  </si>
  <si>
    <t xml:space="preserve">â‚¹9,589 per sqft </t>
  </si>
  <si>
    <t>1 BHK Builder Floor for Sale in Gopi Pura Surat</t>
  </si>
  <si>
    <t xml:space="preserve"> Plot/Land for Sale in Shivalik Enclave Olpad Surat</t>
  </si>
  <si>
    <t xml:space="preserve">â‚¹1,709 per sqft </t>
  </si>
  <si>
    <t xml:space="preserve"> Plot/Land for Sale in sarjan society nr Parle point Surat</t>
  </si>
  <si>
    <t>2700 sqft</t>
  </si>
  <si>
    <t xml:space="preserve">â‚¹56 per sqft </t>
  </si>
  <si>
    <t>2 BHK House for Sale in Bhestan Surat</t>
  </si>
  <si>
    <t xml:space="preserve">â‚¹3,715 per sqft </t>
  </si>
  <si>
    <t>2 BHK House for Sale in Varachha Main Road Surat</t>
  </si>
  <si>
    <t>578 sqft</t>
  </si>
  <si>
    <t xml:space="preserve">â‚¹8,636 per sqft </t>
  </si>
  <si>
    <t>4 BHK House for Sale in Mahalaxmi Society Surat</t>
  </si>
  <si>
    <t xml:space="preserve">â‚¹5,882 per sqft </t>
  </si>
  <si>
    <t xml:space="preserve">â‚¹6,818 per sqft </t>
  </si>
  <si>
    <t>4 BHK House for Sale in Sonifaliya Surat</t>
  </si>
  <si>
    <t>70 sqyrd</t>
  </si>
  <si>
    <t xml:space="preserve">â‚¹7,143 per sqft </t>
  </si>
  <si>
    <t>2 BHK Apartment for Sale in Maa Gayatri Apartment, Citylight Area Surat</t>
  </si>
  <si>
    <t>2 BHK Apartment for Sale in Bhatpore Surat</t>
  </si>
  <si>
    <t>1175 sqft</t>
  </si>
  <si>
    <t xml:space="preserve">â‚¹2,979 per sqft </t>
  </si>
  <si>
    <t>1 BHK Apartment for Sale in Ghod Dod Rd Surat</t>
  </si>
  <si>
    <t>2   House for Sale in Kamrej Char Rasta Surat</t>
  </si>
  <si>
    <t>2   Apartment for Sale in Suryanjali Residency, Amroli Surat</t>
  </si>
  <si>
    <t>Suryanjali Residency</t>
  </si>
  <si>
    <t xml:space="preserve">â‚¹2,789 per sqft </t>
  </si>
  <si>
    <t xml:space="preserve"> Office Space for Sale in Bhakti Valentina Business Hub, Adajan Surat</t>
  </si>
  <si>
    <t>555 sqft</t>
  </si>
  <si>
    <t>3 out of 11</t>
  </si>
  <si>
    <t xml:space="preserve">â‚¹9,009 per sqft </t>
  </si>
  <si>
    <t>245 sqft</t>
  </si>
  <si>
    <t xml:space="preserve">â‚¹8,163 per sqft </t>
  </si>
  <si>
    <t>2 BHK Builder Floor for Sale in Mota Varachha Surat</t>
  </si>
  <si>
    <t xml:space="preserve">â‚¹5,172 per sqft </t>
  </si>
  <si>
    <t>2   Apartment for Sale in Amber Palace, Nan Pura Surat</t>
  </si>
  <si>
    <t xml:space="preserve">â‚¹2,480 per sqft </t>
  </si>
  <si>
    <t>2 BHK Penthouse for Sale in Gruham Luxuria, Masma Village Surat</t>
  </si>
  <si>
    <t xml:space="preserve">â‚¹76,389 per sqft </t>
  </si>
  <si>
    <t>2 BHK House for Sale in Olpad Surat</t>
  </si>
  <si>
    <t xml:space="preserve"> Plot/Land for Sale in Barbodhan Surat</t>
  </si>
  <si>
    <t>972 sqft</t>
  </si>
  <si>
    <t xml:space="preserve">â‚¹4,115 per sqft </t>
  </si>
  <si>
    <t>2 BHK House for Sale in Udhna Surat</t>
  </si>
  <si>
    <t>270 sqft</t>
  </si>
  <si>
    <t xml:space="preserve">â‚¹10,648 per sqft </t>
  </si>
  <si>
    <t>2 BHK House for Sale in Rustampura Surat</t>
  </si>
  <si>
    <t xml:space="preserve">â‚¹1,667 per sqft </t>
  </si>
  <si>
    <t>2   Apartment for Sale in Amber Palace, Kamrej Char Rasta Surat</t>
  </si>
  <si>
    <t xml:space="preserve">â‚¹2,422 per sqft </t>
  </si>
  <si>
    <t xml:space="preserve">â‚¹3,158 per sqft </t>
  </si>
  <si>
    <t>2 BHK Apartment for Sale in Hazira Road Surat</t>
  </si>
  <si>
    <t xml:space="preserve">â‚¹2,344 per sqft </t>
  </si>
  <si>
    <t>2   Apartment for Sale in Bhumi complex Surat</t>
  </si>
  <si>
    <t xml:space="preserve"> Office Space for Sale in Shubharambh Times World, Althan Surat</t>
  </si>
  <si>
    <t>215 sqft</t>
  </si>
  <si>
    <t xml:space="preserve">â‚¹5,581 per sqft </t>
  </si>
  <si>
    <t>2 BHK Apartment for Sale in Sahyog Apartment Surat</t>
  </si>
  <si>
    <t>935 sqft</t>
  </si>
  <si>
    <t xml:space="preserve">â‚¹2,798 per sqft </t>
  </si>
  <si>
    <t>2   Apartment for Sale in Samruddhi Apartment, Chauta Bazar Surat</t>
  </si>
  <si>
    <t xml:space="preserve">â‚¹2,435 per sqft </t>
  </si>
  <si>
    <t>2   Apartment for Sale in GHB Mukhya Mantri Gruh Yojana, Jahangirabad Surat</t>
  </si>
  <si>
    <t>484 sqft</t>
  </si>
  <si>
    <t>GHB Mukhya Mantri Gruh Yojana</t>
  </si>
  <si>
    <t xml:space="preserve">â‚¹3,719 per sqft </t>
  </si>
  <si>
    <t xml:space="preserve"> Plot/Land for Sale in Hajira Surat</t>
  </si>
  <si>
    <t>1287 sqft</t>
  </si>
  <si>
    <t xml:space="preserve">â‚¹3,885 per sqft </t>
  </si>
  <si>
    <t xml:space="preserve">â‚¹3,231 per sqft </t>
  </si>
  <si>
    <t>3   Apartment for Sale in Adajan Surat</t>
  </si>
  <si>
    <t>1141 sqft</t>
  </si>
  <si>
    <t xml:space="preserve">â‚¹3,418 per sqft </t>
  </si>
  <si>
    <t>2 BHK House for Sale in Vibrant Eco Park, Olpad Surat</t>
  </si>
  <si>
    <t>Vibrant Eco Park</t>
  </si>
  <si>
    <t>2 BHK Builder Floor for Sale in Hari Pura Surat</t>
  </si>
  <si>
    <t xml:space="preserve">â‚¹1,800 per sqft </t>
  </si>
  <si>
    <t>1 BHK Builder Floor for Sale in Palsana Surat</t>
  </si>
  <si>
    <t xml:space="preserve">â‚¹1,818 per sqft </t>
  </si>
  <si>
    <t>2   Apartment for Sale in Punagam Surat</t>
  </si>
  <si>
    <t xml:space="preserve">â‚¹3,364 per sqft </t>
  </si>
  <si>
    <t>4 BHK House for Sale in Kim Surat</t>
  </si>
  <si>
    <t>2   House for Sale in Rajhans Belliza, Dumas Road Surat</t>
  </si>
  <si>
    <t>1 BHK Apartment for Sale in krishna Park Appartment Surat</t>
  </si>
  <si>
    <t xml:space="preserve"> Plot/Land for Sale in Gokul dham sco,hazira rode Surat</t>
  </si>
  <si>
    <t>2 BHK House for Sale in Karmala Surat</t>
  </si>
  <si>
    <t>874 sqft</t>
  </si>
  <si>
    <t>1 BHK Apartment for Sale in Varacha Surat</t>
  </si>
  <si>
    <t>2   Apartment for Sale in Madhav Residency, Adajan Surat</t>
  </si>
  <si>
    <t>Madhav Residency</t>
  </si>
  <si>
    <t xml:space="preserve">â‚¹2,796 per sqft </t>
  </si>
  <si>
    <t>494 sqft</t>
  </si>
  <si>
    <t xml:space="preserve">â‚¹1,923 per sqft </t>
  </si>
  <si>
    <t>2 BHK Villa for Sale in Vkhome near madav residency tatithiya gam kadodra2 Surat Surat</t>
  </si>
  <si>
    <t>2   Apartment for Sale in Rajhans Gold Residency, Jahangir Pura Surat</t>
  </si>
  <si>
    <t xml:space="preserve">â‚¹3,234 per sqft </t>
  </si>
  <si>
    <t>726 sqft</t>
  </si>
  <si>
    <t xml:space="preserve">â‚¹5,510 per sqft </t>
  </si>
  <si>
    <t xml:space="preserve"> Shop for Sale in Jahangir Pura Surat</t>
  </si>
  <si>
    <t>126 sqft</t>
  </si>
  <si>
    <t xml:space="preserve">â‚¹14,602 per sqft </t>
  </si>
  <si>
    <t>1 BHK Apartment for Sale in Shiv Drashti Residency, Sachin Surat</t>
  </si>
  <si>
    <t>302 sqft</t>
  </si>
  <si>
    <t>Shiv Drashti Residency</t>
  </si>
  <si>
    <t>2 BHK Apartment for Sale in SK Apt Patel Colony Surat</t>
  </si>
  <si>
    <t>2 BHK House for Sale in Gruham Luxuria, Masma Village Surat</t>
  </si>
  <si>
    <t>106 sqyrd</t>
  </si>
  <si>
    <t>Gruham Luxuria</t>
  </si>
  <si>
    <t xml:space="preserve">â‚¹3,774 per sqft </t>
  </si>
  <si>
    <t>2   Apartment for Sale in SHANKHESHWER COMPLAX, Kailash Nagar Surat</t>
  </si>
  <si>
    <t>SHANKHESHWER COMPLAX</t>
  </si>
  <si>
    <t xml:space="preserve">â‚¹2,554 per sqft </t>
  </si>
  <si>
    <t xml:space="preserve"> Plot/Land for Sale in Tarsadi Surat</t>
  </si>
  <si>
    <t>1378 sqft</t>
  </si>
  <si>
    <t xml:space="preserve">â‚¹798 per sqft </t>
  </si>
  <si>
    <t>2 BHK House for Sale in Sachin Surat</t>
  </si>
  <si>
    <t>2   Apartment for Sale in Shagun Avenue, Parvat Patiya Surat</t>
  </si>
  <si>
    <t>1155 sqft</t>
  </si>
  <si>
    <t xml:space="preserve"> Shop for Sale in Hirabag Surat</t>
  </si>
  <si>
    <t xml:space="preserve">â‚¹13,864 per sqft </t>
  </si>
  <si>
    <t>2 BHK Apartment for Sale in sarjan residency, katargam Surat</t>
  </si>
  <si>
    <t>2   Apartment for Sale in Ambica Arihant Heights, Palan Pur Patiya Surat</t>
  </si>
  <si>
    <t xml:space="preserve">â‚¹3,611 per sqft </t>
  </si>
  <si>
    <t>2 BHK House for Sale in Shubham Row House Surat</t>
  </si>
  <si>
    <t>864 sqft</t>
  </si>
  <si>
    <t xml:space="preserve"> Shop for Sale in Kadodar Surat</t>
  </si>
  <si>
    <t>330 sqft</t>
  </si>
  <si>
    <t xml:space="preserve">â‚¹5,833 per sqft </t>
  </si>
  <si>
    <t xml:space="preserve"> Office Space for Sale in Happy Hallmark, Vesu Surat</t>
  </si>
  <si>
    <t>256 sqft</t>
  </si>
  <si>
    <t xml:space="preserve">â‚¹7,813 per sqft </t>
  </si>
  <si>
    <t>342 sqft</t>
  </si>
  <si>
    <t xml:space="preserve">â‚¹7,692 per sqft </t>
  </si>
  <si>
    <t>1176 sqft</t>
  </si>
  <si>
    <t>JT Stuti Highland</t>
  </si>
  <si>
    <t>3 BHK House for Sale in Olpad Surat</t>
  </si>
  <si>
    <t>160 sqyrd</t>
  </si>
  <si>
    <t xml:space="preserve">â‚¹3,472 per sqft </t>
  </si>
  <si>
    <t>2   Apartment for Sale in Times Galaxy, Dahin Nagar Surat</t>
  </si>
  <si>
    <t>Times Galaxy</t>
  </si>
  <si>
    <t>780 sqft</t>
  </si>
  <si>
    <t xml:space="preserve">â‚¹6,026 per sqft </t>
  </si>
  <si>
    <t xml:space="preserve"> Plot/Land for Sale in Gopi Pura Surat</t>
  </si>
  <si>
    <t>431 sqft</t>
  </si>
  <si>
    <t>12 X 35.92</t>
  </si>
  <si>
    <t>100 m</t>
  </si>
  <si>
    <t xml:space="preserve">â‚¹6,961 per sqft </t>
  </si>
  <si>
    <t>2 BHK Builder Floor for Sale in Kadodara Surat</t>
  </si>
  <si>
    <t xml:space="preserve">â‚¹3,833 per sqft </t>
  </si>
  <si>
    <t>2 BHK Apartment for Sale in Saroli Surat</t>
  </si>
  <si>
    <t>1284 sqft</t>
  </si>
  <si>
    <t xml:space="preserve">â‚¹2,336 per sqft </t>
  </si>
  <si>
    <t>2 BHK Apartment for Sale in Nilkanth Park society Surat</t>
  </si>
  <si>
    <t>1083 sqft</t>
  </si>
  <si>
    <t>2 BHK Apartment for Sale in Suryam Sky Palanpor Surat</t>
  </si>
  <si>
    <t xml:space="preserve">â‚¹3,525 per sqft </t>
  </si>
  <si>
    <t>2 BHK House for Sale in AMBIKA ROW HOUSE Surat</t>
  </si>
  <si>
    <t>2   Apartment for Sale in 3K Prime Shyam Enclave, Jahangir Pura Surat</t>
  </si>
  <si>
    <t>958 sqft</t>
  </si>
  <si>
    <t xml:space="preserve">â‚¹3,736 per sqft </t>
  </si>
  <si>
    <t>2   Apartment for Sale in Jay Mahakali Krupa Apartment Surat</t>
  </si>
  <si>
    <t xml:space="preserve">â‚¹3,684 per sqft </t>
  </si>
  <si>
    <t>1085 sqft</t>
  </si>
  <si>
    <t>Lower Basement out of 59</t>
  </si>
  <si>
    <t>2 BHK Apartment for Sale in Savani Prayosha Pride, Dindoli Surat</t>
  </si>
  <si>
    <t>Savani Prayosha Pride</t>
  </si>
  <si>
    <t>1 BHK Builder Floor for Sale in Kadodara Surat</t>
  </si>
  <si>
    <t>622 sqft</t>
  </si>
  <si>
    <t xml:space="preserve">â‚¹2,251 per sqft </t>
  </si>
  <si>
    <t xml:space="preserve"> Plot/Land for Sale in Gangadhara Surat</t>
  </si>
  <si>
    <t>485 sqft</t>
  </si>
  <si>
    <t xml:space="preserve">â‚¹4,124 per sqft </t>
  </si>
  <si>
    <t>2 BHK House for Sale in Nilkanth Seven Homes, Dindoli Surat</t>
  </si>
  <si>
    <t>468 sqft</t>
  </si>
  <si>
    <t>Nilkanth Seven Homes</t>
  </si>
  <si>
    <t xml:space="preserve">â‚¹7,130 per sqft </t>
  </si>
  <si>
    <t>3 BHK House for Sale in Ishanpur Masma Surat</t>
  </si>
  <si>
    <t xml:space="preserve">â‚¹2,600 per sqft </t>
  </si>
  <si>
    <t xml:space="preserve"> Land for Sale in Shyam plaza - surat bardoli road kadodara Surat</t>
  </si>
  <si>
    <t>1 BHK House for Sale in Udhana Darwaja Surat</t>
  </si>
  <si>
    <t>240 sqft</t>
  </si>
  <si>
    <t>3 BHK House for Sale in Hare krishna Surat</t>
  </si>
  <si>
    <t>506 sqft</t>
  </si>
  <si>
    <t xml:space="preserve">â‚¹1,383 per sqft </t>
  </si>
  <si>
    <t>2   Apartment for Sale in Shayona Janki Residency, Jahangirabad Surat</t>
  </si>
  <si>
    <t>915 sqft</t>
  </si>
  <si>
    <t>Shayona Janki Residency</t>
  </si>
  <si>
    <t xml:space="preserve">â‚¹5,355 per sqft </t>
  </si>
  <si>
    <t xml:space="preserve"> Shop for Sale in asian textile market Surat</t>
  </si>
  <si>
    <t>115 sqft</t>
  </si>
  <si>
    <t xml:space="preserve">â‚¹15,652 per sqft </t>
  </si>
  <si>
    <t xml:space="preserve"> Land for Sale in Udhog nagar navagam Surat</t>
  </si>
  <si>
    <t>95000 sqft</t>
  </si>
  <si>
    <t xml:space="preserve">â‚¹1 per sqft </t>
  </si>
  <si>
    <t xml:space="preserve"> Shop for Sale in Gopi Pura Surat</t>
  </si>
  <si>
    <t>168 sqft</t>
  </si>
  <si>
    <t xml:space="preserve">â‚¹11,012 per sqft </t>
  </si>
  <si>
    <t>2 BHK House for Sale in Sachin GIDC Surat</t>
  </si>
  <si>
    <t>3   Penthouse for Sale in Lajpur Surat</t>
  </si>
  <si>
    <t>2   Builder Floor for Sale in Near Arya Club Tena Village Surat</t>
  </si>
  <si>
    <t xml:space="preserve">â‚¹2,373 per sqft </t>
  </si>
  <si>
    <t xml:space="preserve">â‚¹9,667 per sqft </t>
  </si>
  <si>
    <t xml:space="preserve">â‚¹1,688 per sqft </t>
  </si>
  <si>
    <t xml:space="preserve"> Shop for Sale in Vaibhavlaxmi Shopping Mall, Bhestan Surat</t>
  </si>
  <si>
    <t>3 BHK Apartment for Sale in Sundaram Residency, Bhestan Surat</t>
  </si>
  <si>
    <t>1515 sqft</t>
  </si>
  <si>
    <t>Sundaram Residency</t>
  </si>
  <si>
    <t xml:space="preserve"> Office Space for Sale in Punagam Surat</t>
  </si>
  <si>
    <t>340 sqft</t>
  </si>
  <si>
    <t xml:space="preserve">â‚¹10,294 per sqft </t>
  </si>
  <si>
    <t>520 sqft</t>
  </si>
  <si>
    <t xml:space="preserve">â‚¹5,962 per sqft </t>
  </si>
  <si>
    <t xml:space="preserve"> Office Space for Sale in Soham Arcade, Pal Surat</t>
  </si>
  <si>
    <t>190 sqft</t>
  </si>
  <si>
    <t xml:space="preserve"> Shop for Sale in Sachin Surat</t>
  </si>
  <si>
    <t xml:space="preserve">â‚¹15,000 per sqft </t>
  </si>
  <si>
    <t xml:space="preserve"> Shop for Sale in Gruham Plaza, Amroli Surat</t>
  </si>
  <si>
    <t xml:space="preserve">â‚¹3,512 per sqft </t>
  </si>
  <si>
    <t>2763 sqft</t>
  </si>
  <si>
    <t>6 m</t>
  </si>
  <si>
    <t xml:space="preserve">â‚¹1,430 per sqft </t>
  </si>
  <si>
    <t>1   Apartment for Sale in Kailash Nagar Surat</t>
  </si>
  <si>
    <t>786 sqft</t>
  </si>
  <si>
    <t>6 out of 11</t>
  </si>
  <si>
    <t xml:space="preserve">â‚¹3,562 per sqft </t>
  </si>
  <si>
    <t xml:space="preserve"> Plot/Land for Sale in Kosamba Surat</t>
  </si>
  <si>
    <t>2520 sqft</t>
  </si>
  <si>
    <t xml:space="preserve">â‚¹714 per sqft </t>
  </si>
  <si>
    <t>713 sqft</t>
  </si>
  <si>
    <t>4 out of 15</t>
  </si>
  <si>
    <t xml:space="preserve">â‚¹3,498 per sqft </t>
  </si>
  <si>
    <t>2 BHK Apartment for Sale in sajavat pales Surat</t>
  </si>
  <si>
    <t>833 sqft</t>
  </si>
  <si>
    <t xml:space="preserve">â‚¹2,401 per sqft </t>
  </si>
  <si>
    <t>1 BHK Builder Floor for Sale in Katar Gam Surat</t>
  </si>
  <si>
    <t>737 sqft</t>
  </si>
  <si>
    <t xml:space="preserve">â‚¹2,035 per sqft </t>
  </si>
  <si>
    <t>3 BHK Apartment for Sale in Mota Varachha Surat</t>
  </si>
  <si>
    <t>1700 sqft</t>
  </si>
  <si>
    <t xml:space="preserve">â‚¹441 per sqft </t>
  </si>
  <si>
    <t>3 BHK Villa for Sale in Rushi nagar society Godadar Surat</t>
  </si>
  <si>
    <t xml:space="preserve">â‚¹7,042 per sqft </t>
  </si>
  <si>
    <t>1   Apartment for Sale in Madhuram Arcade 2, Dindoli Surat</t>
  </si>
  <si>
    <t xml:space="preserve">â‚¹2,618 per sqft </t>
  </si>
  <si>
    <t>2 BHK Apartment for Sale in Ganesh Residency Amroli Ganeshpura Surat</t>
  </si>
  <si>
    <t>11 out of 13</t>
  </si>
  <si>
    <t xml:space="preserve">â‚¹3,796 per sqft </t>
  </si>
  <si>
    <t>2   House for Sale in Kawas Surat</t>
  </si>
  <si>
    <t>1350 sqft</t>
  </si>
  <si>
    <t xml:space="preserve">â‚¹2,815 per sqft </t>
  </si>
  <si>
    <t>102 sqft</t>
  </si>
  <si>
    <t>7.29 X 14</t>
  </si>
  <si>
    <t xml:space="preserve">â‚¹19,608 per sqft </t>
  </si>
  <si>
    <t xml:space="preserve"> Shop for Sale in Udhna Surat</t>
  </si>
  <si>
    <t>615 sqft</t>
  </si>
  <si>
    <t>Lower Basement out of 4</t>
  </si>
  <si>
    <t xml:space="preserve">â‚¹5,691 per sqft </t>
  </si>
  <si>
    <t xml:space="preserve"> Office Space for Sale in Jahangir Pura Surat</t>
  </si>
  <si>
    <t>392 sqft</t>
  </si>
  <si>
    <t xml:space="preserve">â‚¹6,633 per sqft </t>
  </si>
  <si>
    <t>812 sqft</t>
  </si>
  <si>
    <t xml:space="preserve">â‚¹2,217 per sqft </t>
  </si>
  <si>
    <t xml:space="preserve"> Plot/Land for Sale in Amroli Surat</t>
  </si>
  <si>
    <t>576 sqft</t>
  </si>
  <si>
    <t xml:space="preserve">â‚¹7,812 per sqft </t>
  </si>
  <si>
    <t xml:space="preserve">â‚¹2,415 per sqft </t>
  </si>
  <si>
    <t xml:space="preserve">â‚¹3,001 per sqft </t>
  </si>
  <si>
    <t>2 BHK Apartment for Sale in Amarview Surat</t>
  </si>
  <si>
    <t xml:space="preserve">â‚¹4,324 per sqft </t>
  </si>
  <si>
    <t>2 BHK Apartment for Sale in Vaidhai hites Surat</t>
  </si>
  <si>
    <t>Upper Basement out of 12</t>
  </si>
  <si>
    <t>5 BHK House for Sale in Sarsana Surat</t>
  </si>
  <si>
    <t xml:space="preserve">â‚¹4,049 per sqft </t>
  </si>
  <si>
    <t>1   Apartment for Sale in Suman Vihar Surat</t>
  </si>
  <si>
    <t>385 sqft</t>
  </si>
  <si>
    <t xml:space="preserve">â‚¹3,556 per sqft </t>
  </si>
  <si>
    <t>2600 sqft</t>
  </si>
  <si>
    <t>Upper Basement out of 1</t>
  </si>
  <si>
    <t xml:space="preserve">â‚¹731 per sqft </t>
  </si>
  <si>
    <t>2 BHK House for Sale in Shivdhara Residency, VIP Road Surat</t>
  </si>
  <si>
    <t>324 sqft</t>
  </si>
  <si>
    <t>2 BHK Builder Floor for Sale in Alkapuri Surat</t>
  </si>
  <si>
    <t xml:space="preserve"> Shop for Sale in Nava Nagar Udhana Yard Surat Surat</t>
  </si>
  <si>
    <t>17 sqm</t>
  </si>
  <si>
    <t xml:space="preserve">â‚¹9,836 per sqft </t>
  </si>
  <si>
    <t>2 BHK Builder Floor for Sale in Ram Pura Surat</t>
  </si>
  <si>
    <t>48 sqyrd</t>
  </si>
  <si>
    <t>1   Apartment for Sale in Silicon Palm, Silicon Palm, dindoli, Surat Surat</t>
  </si>
  <si>
    <t>Silicon Palm</t>
  </si>
  <si>
    <t xml:space="preserve">â‚¹2,559 per sqft </t>
  </si>
  <si>
    <t>2 BHK Apartment for Sale in Aagam Navkar, Sachin Surat</t>
  </si>
  <si>
    <t>Aagam Navkar</t>
  </si>
  <si>
    <t>876 sqft</t>
  </si>
  <si>
    <t xml:space="preserve">â‚¹2,964 per sqft </t>
  </si>
  <si>
    <t>2 BHK Builder Floor for Sale in Citylight Area Surat</t>
  </si>
  <si>
    <t xml:space="preserve">â‚¹4,211 per sqft </t>
  </si>
  <si>
    <t>1   Apartment for Sale in Subhash Nagar Surat</t>
  </si>
  <si>
    <t>1276 sqft</t>
  </si>
  <si>
    <t>10 out of 13</t>
  </si>
  <si>
    <t xml:space="preserve">â‚¹2,978 per sqft </t>
  </si>
  <si>
    <t>1 BHK Villa for Sale in Surat Surat</t>
  </si>
  <si>
    <t xml:space="preserve">â‚¹2,387 per sqft </t>
  </si>
  <si>
    <t>3   Apartment for Sale in Raj Abhishek City Homes, Sachin Surat</t>
  </si>
  <si>
    <t>Raj Abhishek City Homes</t>
  </si>
  <si>
    <t xml:space="preserve">â‚¹3,309 per sqft </t>
  </si>
  <si>
    <t xml:space="preserve"> Shop for Sale in Mahavir Market, Nr. Udhna Railway Station Surat</t>
  </si>
  <si>
    <t>153 sqft</t>
  </si>
  <si>
    <t xml:space="preserve">â‚¹10,784 per sqft </t>
  </si>
  <si>
    <t>2 BHK Apartment for Sale in Katargam Surat</t>
  </si>
  <si>
    <t xml:space="preserve">â‚¹3,522 per sqft </t>
  </si>
  <si>
    <t>2 BHK Apartment for Sale in Aksharkunj apartment, Udhna Surat</t>
  </si>
  <si>
    <t>675 sqft</t>
  </si>
  <si>
    <t>2   Apartment for Sale in Dhvani Royal Residency, Variav Surat</t>
  </si>
  <si>
    <t>714 sqft</t>
  </si>
  <si>
    <t>Dhvani Royal Residency</t>
  </si>
  <si>
    <t>209 sqft</t>
  </si>
  <si>
    <t xml:space="preserve">â‚¹4,702 per sqft </t>
  </si>
  <si>
    <t>2 BHK Builder Floor for Sale in Amroli Surat</t>
  </si>
  <si>
    <t>1 BHK Villa for Sale in Kamrej Surat</t>
  </si>
  <si>
    <t>54 sqyrd</t>
  </si>
  <si>
    <t xml:space="preserve">â‚¹2,881 per sqft </t>
  </si>
  <si>
    <t>2 BHK Apartment for Sale in Kamrej Surat</t>
  </si>
  <si>
    <t>562 sqft</t>
  </si>
  <si>
    <t xml:space="preserve">â‚¹3,116 per sqft </t>
  </si>
  <si>
    <t xml:space="preserve"> Shop for Sale in Palsana Surat</t>
  </si>
  <si>
    <t>303 sqft</t>
  </si>
  <si>
    <t>10 Open</t>
  </si>
  <si>
    <t xml:space="preserve">â‚¹4,800 per sqft </t>
  </si>
  <si>
    <t>2 BHK Builder Floor for Sale in Kamrej Surat</t>
  </si>
  <si>
    <t>947 sqft</t>
  </si>
  <si>
    <t xml:space="preserve">â‚¹2,323 per sqft </t>
  </si>
  <si>
    <t>2   Apartment for Sale in Silver Plaza Complex, Silver Plaza Flats Surat</t>
  </si>
  <si>
    <t>2   Apartment for Sale in Sankheswar complex, Adajan Patiya Surat</t>
  </si>
  <si>
    <t>7 out of 9</t>
  </si>
  <si>
    <t xml:space="preserve">â‚¹2,871 per sqft </t>
  </si>
  <si>
    <t>413 sqft</t>
  </si>
  <si>
    <t xml:space="preserve">â‚¹4,116 per sqft </t>
  </si>
  <si>
    <t>2 BHK Apartment for Sale in Sarthana Jakat Naka Surat</t>
  </si>
  <si>
    <t>1 BHK Apartment for Sale in ganesh residency Surat</t>
  </si>
  <si>
    <t>1 BHK Apartment for Sale in Residency, Jahangirabad Surat</t>
  </si>
  <si>
    <t>Residency</t>
  </si>
  <si>
    <t>1 BHK House for Sale in Amroli Surat</t>
  </si>
  <si>
    <t xml:space="preserve">â‚¹1,25,000 per sqft </t>
  </si>
  <si>
    <t>2   Apartment for Sale in Radhakishan Flats Surat</t>
  </si>
  <si>
    <t xml:space="preserve">â‚¹2,624 per sqft </t>
  </si>
  <si>
    <t>2 BHK Builder Floor for Sale in Kailash Nagar Surat</t>
  </si>
  <si>
    <t>2   House for Sale in Udhana Surat</t>
  </si>
  <si>
    <t xml:space="preserve"> Apartment for Sale in Bhestan Surat</t>
  </si>
  <si>
    <t>682 sqft</t>
  </si>
  <si>
    <t xml:space="preserve">â‚¹2,961 per sqft </t>
  </si>
  <si>
    <t>1   Apartment for Sale in Karmabhoomi Complex, Adajan Surat</t>
  </si>
  <si>
    <t>895 sqft</t>
  </si>
  <si>
    <t xml:space="preserve">â‚¹2,180 per sqft </t>
  </si>
  <si>
    <t>2   Apartment for Sale in Palanpur Jakatnaka Surat</t>
  </si>
  <si>
    <t xml:space="preserve">â‚¹3,368 per sqft </t>
  </si>
  <si>
    <t xml:space="preserve"> Shop for Sale in Fortune The Shopping Island, Pal Gam Surat</t>
  </si>
  <si>
    <t xml:space="preserve">â‚¹7,826 per sqft </t>
  </si>
  <si>
    <t>2   Apartment for Sale in JT Stuti Icon, Palanpur Surat</t>
  </si>
  <si>
    <t xml:space="preserve">â‚¹3,165 per sqft </t>
  </si>
  <si>
    <t>2 BHK Apartment for Sale in Vinayak Enclave, Dindoli Surat</t>
  </si>
  <si>
    <t>897 sqft</t>
  </si>
  <si>
    <t>Vinayak Enclave</t>
  </si>
  <si>
    <t>2   Apartment for Sale in Thakordwar Appartment Surat</t>
  </si>
  <si>
    <t>612 sqft</t>
  </si>
  <si>
    <t xml:space="preserve">â‚¹2,288 per sqft </t>
  </si>
  <si>
    <t>2 BHK Builder Floor for Sale in Anand Mahal Road Surat</t>
  </si>
  <si>
    <t>1089 sqft</t>
  </si>
  <si>
    <t xml:space="preserve">â‚¹3,673 per sqft </t>
  </si>
  <si>
    <t>2 BHK Apartment for Sale in D G Point parvat partiya surat Surat</t>
  </si>
  <si>
    <t>1   Apartment for Sale in Bhagal Surat</t>
  </si>
  <si>
    <t>90 sqft</t>
  </si>
  <si>
    <t>2 BHK Apartment for Sale in Nanpura Timliyawad Surat</t>
  </si>
  <si>
    <t xml:space="preserve">â‚¹3,478 per sqft </t>
  </si>
  <si>
    <t>164 sqft</t>
  </si>
  <si>
    <t xml:space="preserve">â‚¹18,902 per sqft </t>
  </si>
  <si>
    <t xml:space="preserve"> Shop for Sale in Nahata Raj Victoria, Pal Gam Surat</t>
  </si>
  <si>
    <t xml:space="preserve">â‚¹8,333 per sqft </t>
  </si>
  <si>
    <t>1 BHK House for Sale in kadothara bardoli hayve sarvotam hotel ke samne gangadhara Surat</t>
  </si>
  <si>
    <t>3 BHK Apartment for Sale in Swastik complex old kosad road Amroli Surat</t>
  </si>
  <si>
    <t>1260 sqft</t>
  </si>
  <si>
    <t xml:space="preserve">â‚¹2,619 per sqft </t>
  </si>
  <si>
    <t xml:space="preserve">â‚¹1,038 per sqft </t>
  </si>
  <si>
    <t>1   Apartment for Sale in Khadsad Surat</t>
  </si>
  <si>
    <t>623 sqft</t>
  </si>
  <si>
    <t xml:space="preserve">â‚¹3,981 per sqft </t>
  </si>
  <si>
    <t>2 BHK House for Sale in Shiv Sagar residency Surat</t>
  </si>
  <si>
    <t xml:space="preserve">â‚¹3,071 per sqft </t>
  </si>
  <si>
    <t xml:space="preserve"> Shop for Sale in Katargam Surat</t>
  </si>
  <si>
    <t>242 sqft</t>
  </si>
  <si>
    <t>5 Covered,</t>
  </si>
  <si>
    <t xml:space="preserve">â‚¹12,397 per sqft </t>
  </si>
  <si>
    <t>1   Apartment for Sale in GREEN HOUSE APARTMENT Surat</t>
  </si>
  <si>
    <t xml:space="preserve">â‚¹3,815 per sqft </t>
  </si>
  <si>
    <t>2 BHK Builder Floor for Sale in Karod Surat</t>
  </si>
  <si>
    <t xml:space="preserve">â‚¹1,250 per sqft </t>
  </si>
  <si>
    <t>1   Penthouse for Sale in Hari Pura Surat</t>
  </si>
  <si>
    <t xml:space="preserve">â‚¹2,250 per sqft </t>
  </si>
  <si>
    <t>2 BHK Apartment for Sale in Prayosha Home, Dindoli Surat</t>
  </si>
  <si>
    <t>1011 sqft</t>
  </si>
  <si>
    <t>2 BHK Builder Floor for Sale in Vakaneda Chalthan Surat</t>
  </si>
  <si>
    <t xml:space="preserve">â‚¹1,810 per sqft </t>
  </si>
  <si>
    <t>2 BHK Apartment for Sale in Sima Nagar Surat</t>
  </si>
  <si>
    <t>2 BHK Apartment for Sale in Athwa Surat</t>
  </si>
  <si>
    <t>2 BHK House for Sale in Palanpur Jakatnaka Surat</t>
  </si>
  <si>
    <t xml:space="preserve">â‚¹6,154 per sqft </t>
  </si>
  <si>
    <t>4 BHK House for Sale in Bhatar Surat</t>
  </si>
  <si>
    <t>78 sqyrd</t>
  </si>
  <si>
    <t xml:space="preserve">â‚¹3,989 per sqft </t>
  </si>
  <si>
    <t>2   Apartment for Sale in Bagumara Surat</t>
  </si>
  <si>
    <t xml:space="preserve">â‚¹3,760 per sqft </t>
  </si>
  <si>
    <t xml:space="preserve"> Plot/Land for Sale in Olpad Surat</t>
  </si>
  <si>
    <t>122 sqft</t>
  </si>
  <si>
    <t xml:space="preserve">â‚¹9,016 per sqft </t>
  </si>
  <si>
    <t xml:space="preserve"> Shop for Sale in Trikamnagar 1 Surat</t>
  </si>
  <si>
    <t>2 BHK Apartment for Sale in Diwali Baugh Athwagate Surat Surat</t>
  </si>
  <si>
    <t xml:space="preserve">â‚¹2,308 per sqft </t>
  </si>
  <si>
    <t>2 BHK House for Sale in Hari Pura Surat</t>
  </si>
  <si>
    <t>252 sqft</t>
  </si>
  <si>
    <t xml:space="preserve">â‚¹9,921 per sqft </t>
  </si>
  <si>
    <t>2   Apartment for Sale in Pan Sharanam, Jahangir Pura Surat</t>
  </si>
  <si>
    <t>Pan Sharanam</t>
  </si>
  <si>
    <t xml:space="preserve">â‚¹2,547 per sqft </t>
  </si>
  <si>
    <t xml:space="preserve">â‚¹3,404 per sqft </t>
  </si>
  <si>
    <t>3 BHK Apartment for Sale in mahavir appartment Surat</t>
  </si>
  <si>
    <t>1327 sqft</t>
  </si>
  <si>
    <t>4 out of 9</t>
  </si>
  <si>
    <t>2   Apartment for Sale in Devadh Surat</t>
  </si>
  <si>
    <t>1 BHK House for Sale in Dabholi Surat</t>
  </si>
  <si>
    <t>1 BHK Builder Floor for Sale in Kailash Nagar Surat</t>
  </si>
  <si>
    <t>2 BHK Apartment for Sale in shree bharti residency Surat</t>
  </si>
  <si>
    <t xml:space="preserve">â‚¹3,911 per sqft </t>
  </si>
  <si>
    <t>1 BHK Apartment for Sale in Punagam Surat</t>
  </si>
  <si>
    <t xml:space="preserve"> Shop for Sale in Shivam Elephanta Business Hub, Katargam Surat</t>
  </si>
  <si>
    <t>455 sqft</t>
  </si>
  <si>
    <t xml:space="preserve">â‚¹8,791 per sqft </t>
  </si>
  <si>
    <t xml:space="preserve">â‚¹3,360 per sqft </t>
  </si>
  <si>
    <t>2 BHK House for Sale in Shreenath society, nilgiri, udhna Surat</t>
  </si>
  <si>
    <t>770 sqft</t>
  </si>
  <si>
    <t xml:space="preserve">â‚¹3,377 per sqft </t>
  </si>
  <si>
    <t xml:space="preserve"> Industrial Land for Sale in Kim Surat</t>
  </si>
  <si>
    <t xml:space="preserve">â‚¹389 per sqft </t>
  </si>
  <si>
    <t>1 BHK Apartment for Sale in suman shail vesu Surat</t>
  </si>
  <si>
    <t>1 BHK Apartment for Sale in akshardham appt , naryan nagar , Katargam Surat</t>
  </si>
  <si>
    <t xml:space="preserve">â‚¹3,400 per sqft </t>
  </si>
  <si>
    <t>2 BHK House for Sale in Gruham Royal Park, Olpad Sayan Road Surat</t>
  </si>
  <si>
    <t>Pool, Garden/Park, Main Road</t>
  </si>
  <si>
    <t>Gruham Royal Park</t>
  </si>
  <si>
    <t xml:space="preserve">â‚¹2,273 per sqft </t>
  </si>
  <si>
    <t>2 BHK House for Sale in allpar Surat</t>
  </si>
  <si>
    <t xml:space="preserve">â‚¹2,056 per sqft </t>
  </si>
  <si>
    <t>1 BHK House for Sale in SATAR GAON, Surat Surat</t>
  </si>
  <si>
    <t>220 sqft</t>
  </si>
  <si>
    <t xml:space="preserve">â‚¹6,136 per sqft </t>
  </si>
  <si>
    <t xml:space="preserve"> Office Space for Sale in Surat City Surat</t>
  </si>
  <si>
    <t>3   Apartment for Sale in AG Sentosa Enclave, Godadara Surat</t>
  </si>
  <si>
    <t xml:space="preserve">â‚¹2,977 per sqft </t>
  </si>
  <si>
    <t>178 sqft</t>
  </si>
  <si>
    <t xml:space="preserve">â‚¹9,551 per sqft </t>
  </si>
  <si>
    <t>2 BHK Builder Floor for Sale in Udhna Amrut Nagar Society Surat</t>
  </si>
  <si>
    <t xml:space="preserve">â‚¹2,556 per sqft </t>
  </si>
  <si>
    <t>2 BHK Apartment for Sale in Parimal park Surat</t>
  </si>
  <si>
    <t xml:space="preserve">â‚¹2,473 per sqft </t>
  </si>
  <si>
    <t xml:space="preserve"> Office Space for Sale in Anand Mahal Road Surat</t>
  </si>
  <si>
    <t>275 sqft</t>
  </si>
  <si>
    <t>3 out of 8</t>
  </si>
  <si>
    <t xml:space="preserve">â‚¹6,002 per sqft </t>
  </si>
  <si>
    <t>2 BHK Apartment for Sale in Palsana, Surat Surat</t>
  </si>
  <si>
    <t>2 BHK Apartment for Sale in Adajan, Surat Surat</t>
  </si>
  <si>
    <t xml:space="preserve">â‚¹2,802 per sqft </t>
  </si>
  <si>
    <t>2   Apartment for Sale in Rajhans Swapna, Sarthana Jakat Naka Surat</t>
  </si>
  <si>
    <t>Rajhans Swapna</t>
  </si>
  <si>
    <t>3 BHK House for Sale in Sachin Surat</t>
  </si>
  <si>
    <t>1550 sqft</t>
  </si>
  <si>
    <t xml:space="preserve">â‚¹3,226 per sqft </t>
  </si>
  <si>
    <t xml:space="preserve">â‚¹2,404 per sqft </t>
  </si>
  <si>
    <t>2 BHK Apartment for Sale in kanakpur kansad Surat</t>
  </si>
  <si>
    <t>2   Apartment for Sale in Sardar Complex behind Sarswati School Surat</t>
  </si>
  <si>
    <t xml:space="preserve">â‚¹2,671 per sqft </t>
  </si>
  <si>
    <t>1 BHK House for Sale in Milinum park soc,dindoli Surat</t>
  </si>
  <si>
    <t>2 BHK House for Sale in shiv banglow olpad Surat</t>
  </si>
  <si>
    <t>20 sqft</t>
  </si>
  <si>
    <t xml:space="preserve">â‚¹97,222 per sqft </t>
  </si>
  <si>
    <t>1 BHK Apartment for Sale in Smc suman sagar Surat</t>
  </si>
  <si>
    <t xml:space="preserve">â‚¹2,872 per sqft </t>
  </si>
  <si>
    <t>2 BHK Apartment for Sale in Sukruti Apartment Muktanand Nagar Surat</t>
  </si>
  <si>
    <t xml:space="preserve"> Plot/Land for Sale in Dihen Surat</t>
  </si>
  <si>
    <t>1053 sqft</t>
  </si>
  <si>
    <t xml:space="preserve">â‚¹1,425 per sqft </t>
  </si>
  <si>
    <t>1218 sqft</t>
  </si>
  <si>
    <t xml:space="preserve">â‚¹2,956 per sqft </t>
  </si>
  <si>
    <t>1 BHK Apartment for Sale in Panchtatva Residency, Mota Varachha Surat</t>
  </si>
  <si>
    <t>Lower Basement out of 5</t>
  </si>
  <si>
    <t>Panchtatva Residency</t>
  </si>
  <si>
    <t>1   Apartment for Sale in Pal Road Surat</t>
  </si>
  <si>
    <t xml:space="preserve">â‚¹2,853 per sqft </t>
  </si>
  <si>
    <t xml:space="preserve"> Office Space for Sale in Pal Surat</t>
  </si>
  <si>
    <t>286 sqft</t>
  </si>
  <si>
    <t xml:space="preserve">â‚¹6,381 per sqft </t>
  </si>
  <si>
    <t xml:space="preserve">â‚¹1,080 per sqft </t>
  </si>
  <si>
    <t>4 BHK House for Sale in Bardoli Surat</t>
  </si>
  <si>
    <t xml:space="preserve">â‚¹4,200 per sqft </t>
  </si>
  <si>
    <t xml:space="preserve"> Shop for Sale in Rander Surat</t>
  </si>
  <si>
    <t>2   Apartment for Sale in Radhe Krishna Residency, Dindoli Surat</t>
  </si>
  <si>
    <t>2   Apartment for Sale in Bhakti Shiv Dhara Residency, Mota Varachha Surat</t>
  </si>
  <si>
    <t>1024 sqft</t>
  </si>
  <si>
    <t>1319 sqft</t>
  </si>
  <si>
    <t xml:space="preserve">â‚¹2,502 per sqft </t>
  </si>
  <si>
    <t>2 BHK House for Sale in Udhana Surat</t>
  </si>
  <si>
    <t xml:space="preserve">â‚¹5,625 per sqft </t>
  </si>
  <si>
    <t>3 BHK Apartment for Sale in Amroli Surat</t>
  </si>
  <si>
    <t>3 BHK House for Sale in Masma Village Surat</t>
  </si>
  <si>
    <t xml:space="preserve">â‚¹5,278 per sqft </t>
  </si>
  <si>
    <t>1   Apartment for Sale in Manvay Residency, Chalthan Surat</t>
  </si>
  <si>
    <t>311 sqft</t>
  </si>
  <si>
    <t>Manvay Residency</t>
  </si>
  <si>
    <t>1   Apartment for Sale in Aastha Bhakti Heights, Amroli Surat</t>
  </si>
  <si>
    <t xml:space="preserve">â‚¹2,733 per sqft </t>
  </si>
  <si>
    <t>2   Apartment for Sale in Green Paradise, Jahangirabad Surat</t>
  </si>
  <si>
    <t>2 BHK Apartment for Sale in Althan Surat</t>
  </si>
  <si>
    <t>1   Apartment for Sale in Dholakiya garden Surat</t>
  </si>
  <si>
    <t>1 BHK Apartment for Sale in sumankala vesu surat Surat</t>
  </si>
  <si>
    <t>873 sqft</t>
  </si>
  <si>
    <t xml:space="preserve">â‚¹1,718 per sqft </t>
  </si>
  <si>
    <t>2 BHK Apartment for Sale in Prayosha Shine, Dindoli Surat</t>
  </si>
  <si>
    <t>Poss. by Jun '24</t>
  </si>
  <si>
    <t>Prayosha Shine</t>
  </si>
  <si>
    <t xml:space="preserve"> Plot/Land for Sale in Pipodara Surat</t>
  </si>
  <si>
    <t>18360 sqft</t>
  </si>
  <si>
    <t xml:space="preserve">â‚¹147 per sqft </t>
  </si>
  <si>
    <t>1 BHK Apartment for Sale in Adeshwar Park Apartment , Athawa Lines Surat</t>
  </si>
  <si>
    <t xml:space="preserve"> Plot/Land for Sale in Aastha bunglow Surat</t>
  </si>
  <si>
    <t>7 m</t>
  </si>
  <si>
    <t xml:space="preserve">â‚¹1,562 per sqft </t>
  </si>
  <si>
    <t>1   Apartment for Sale in Omkar Residency, Palan Pur Patiya Surat</t>
  </si>
  <si>
    <t>730 sqft</t>
  </si>
  <si>
    <t xml:space="preserve">â‚¹3,151 per sqft </t>
  </si>
  <si>
    <t xml:space="preserve"> Land for Sale in Narthan Surat</t>
  </si>
  <si>
    <t xml:space="preserve">â‚¹8,966 per sqft </t>
  </si>
  <si>
    <t xml:space="preserve"> Showroom for Sale in Vitotria hight Surat</t>
  </si>
  <si>
    <t xml:space="preserve">â‚¹113 per sqft </t>
  </si>
  <si>
    <t xml:space="preserve"> Shop for Sale in Katar Gam Surat</t>
  </si>
  <si>
    <t>2 BHK Apartment for Sale in Ankur heights Surat</t>
  </si>
  <si>
    <t>1207 sqft</t>
  </si>
  <si>
    <t xml:space="preserve">â‚¹3,314 per sqft </t>
  </si>
  <si>
    <t xml:space="preserve">â‚¹3,195 per sqft </t>
  </si>
  <si>
    <t xml:space="preserve">â‚¹3,535 per sqft </t>
  </si>
  <si>
    <t>1   Apartment for Sale in Swapna Villa 2 Phase 2, Kamrej Surat</t>
  </si>
  <si>
    <t>Swapna Villa 2 Phase 2</t>
  </si>
  <si>
    <t>4 BHK House for Sale in Pal Surat</t>
  </si>
  <si>
    <t xml:space="preserve">â‚¹2,429 per sqft </t>
  </si>
  <si>
    <t>732 sqft</t>
  </si>
  <si>
    <t xml:space="preserve">â‚¹1,776 per sqft </t>
  </si>
  <si>
    <t xml:space="preserve"> Shop for Sale in Palanpur Jakatnaka Surat</t>
  </si>
  <si>
    <t xml:space="preserve">â‚¹20,510 per sqft </t>
  </si>
  <si>
    <t>3   Apartment for Sale in Green City, Bhatha Surat</t>
  </si>
  <si>
    <t>Green City</t>
  </si>
  <si>
    <t xml:space="preserve">â‚¹3,175 per sqft </t>
  </si>
  <si>
    <t>4 BHK House for Sale in Maroli Surat</t>
  </si>
  <si>
    <t>1800 sqft</t>
  </si>
  <si>
    <t xml:space="preserve">â‚¹2,687 per sqft </t>
  </si>
  <si>
    <t>2 BHK Builder Floor for Sale in Vyara Surat</t>
  </si>
  <si>
    <t>918 sqft</t>
  </si>
  <si>
    <t>2 BHK Apartment for Sale in Palanpur ,Canal road Surat</t>
  </si>
  <si>
    <t>1246 sqft</t>
  </si>
  <si>
    <t>4 out of 12</t>
  </si>
  <si>
    <t xml:space="preserve"> Office Space for Sale in Pal Road Surat</t>
  </si>
  <si>
    <t xml:space="preserve">â‚¹6,216 per sqft </t>
  </si>
  <si>
    <t>1   Apartment for Sale in Nil Gagan Apartment, Athwa Gate Surat</t>
  </si>
  <si>
    <t xml:space="preserve">â‚¹3,259 per sqft </t>
  </si>
  <si>
    <t xml:space="preserve">â‚¹1,941 per sqft </t>
  </si>
  <si>
    <t xml:space="preserve"> Plot/Land for Sale in Velanja Surat</t>
  </si>
  <si>
    <t>20 X 40</t>
  </si>
  <si>
    <t>1 BHK Villa for Sale in Kadodara Surat</t>
  </si>
  <si>
    <t>26 sqm</t>
  </si>
  <si>
    <t xml:space="preserve">â‚¹2,555 per sqft </t>
  </si>
  <si>
    <t>3 BHK House for Sale in HRP bungalows Surat</t>
  </si>
  <si>
    <t>67 sqm</t>
  </si>
  <si>
    <t>1 BHK Apartment for Sale in Bhestan Surat</t>
  </si>
  <si>
    <t>72 sqft</t>
  </si>
  <si>
    <t xml:space="preserve">â‚¹15,278 per sqft </t>
  </si>
  <si>
    <t>1 BHK House for Sale in Masma Village Surat</t>
  </si>
  <si>
    <t xml:space="preserve">â‚¹3,438 per sqft </t>
  </si>
  <si>
    <t>1 BHK Builder Floor for Sale in Katargam Surat</t>
  </si>
  <si>
    <t xml:space="preserve">â‚¹2,143 per sqft </t>
  </si>
  <si>
    <t>1 BHK Apartment for Sale in Abhava , devnandan residency, b-402 Surat</t>
  </si>
  <si>
    <t>840 sqft</t>
  </si>
  <si>
    <t>3 BHK House for Sale in Kosamba Surat</t>
  </si>
  <si>
    <t xml:space="preserve"> Plot/Land for Sale in Dundi Surat</t>
  </si>
  <si>
    <t>2 BHK Builder Floor for Sale in Dindoli Surat</t>
  </si>
  <si>
    <t xml:space="preserve">â‚¹2,300 per sqft </t>
  </si>
  <si>
    <t>2 BHK Villa for Sale in Jahangir Pura Surat</t>
  </si>
  <si>
    <t>110 sqyrd</t>
  </si>
  <si>
    <t>sqft</t>
  </si>
  <si>
    <t xml:space="preserve">â‚¹4,040 per sqft </t>
  </si>
  <si>
    <t>2   Apartment for Sale in Shivalik, Dabholi Surat</t>
  </si>
  <si>
    <t>1020 sqft</t>
  </si>
  <si>
    <t xml:space="preserve">â‚¹3,285 per sqft </t>
  </si>
  <si>
    <t>3   House for Sale in Opp. Masma village Surat</t>
  </si>
  <si>
    <t xml:space="preserve">â‚¹5,111 per sqft </t>
  </si>
  <si>
    <t>1288 sqft</t>
  </si>
  <si>
    <t xml:space="preserve">â‚¹3,106 per sqft </t>
  </si>
  <si>
    <t xml:space="preserve">â‚¹2,032 per sqft </t>
  </si>
  <si>
    <t>2 BHK House for Sale in Bhesan Surat</t>
  </si>
  <si>
    <t xml:space="preserve">â‚¹2,976 per sqft </t>
  </si>
  <si>
    <t>3 BHK Builder Floor for Sale in Adajan Surat</t>
  </si>
  <si>
    <t>2 BHK Apartment for Sale in Majura Gate Surat</t>
  </si>
  <si>
    <t xml:space="preserve">â‚¹4,364 per sqft </t>
  </si>
  <si>
    <t>2   Apartment for Sale in Neelkanth Residency, Palanpur Gam Surat</t>
  </si>
  <si>
    <t xml:space="preserve">â‚¹3,759 per sqft </t>
  </si>
  <si>
    <t>1857 sqft</t>
  </si>
  <si>
    <t xml:space="preserve">â‚¹781 per sqft </t>
  </si>
  <si>
    <t>2   House for Sale in Dindoli Surat</t>
  </si>
  <si>
    <t>592 sqft</t>
  </si>
  <si>
    <t xml:space="preserve">â‚¹7,601 per sqft </t>
  </si>
  <si>
    <t>2   Apartment for Sale in Stuti Empress, Palan Pur Patiya Surat</t>
  </si>
  <si>
    <t xml:space="preserve">â‚¹3,205 per sqft </t>
  </si>
  <si>
    <t>2   Apartment for Sale in Rajhans Apple, Palanpur Gam Surat</t>
  </si>
  <si>
    <t>Rajhans Apple</t>
  </si>
  <si>
    <t xml:space="preserve">â‚¹3,565 per sqft </t>
  </si>
  <si>
    <t>2 BHK House for Sale in VR GROUP Surat</t>
  </si>
  <si>
    <t xml:space="preserve">â‚¹6,773 per sqft </t>
  </si>
  <si>
    <t>3   House for Sale in Raj Abhishek City Homes, Sachin Surat</t>
  </si>
  <si>
    <t>78 sqm</t>
  </si>
  <si>
    <t xml:space="preserve">â‚¹3,466 per sqft </t>
  </si>
  <si>
    <t>1   Builder Floor for Sale in Umra Surat</t>
  </si>
  <si>
    <t xml:space="preserve">â‚¹3,087 per sqft </t>
  </si>
  <si>
    <t>18 sqft</t>
  </si>
  <si>
    <t xml:space="preserve">â‚¹1,94,444 per sqft </t>
  </si>
  <si>
    <t>3 BHK Apartment for Sale in Adajan Surat</t>
  </si>
  <si>
    <t>1540 sqft</t>
  </si>
  <si>
    <t xml:space="preserve">â‚¹2,922 per sqft </t>
  </si>
  <si>
    <t xml:space="preserve"> Shop for Sale in Abhishek Arcade, Chikuwadi Surat</t>
  </si>
  <si>
    <t>292 sqft</t>
  </si>
  <si>
    <t xml:space="preserve">â‚¹8,562 per sqft </t>
  </si>
  <si>
    <t xml:space="preserve"> Plot/Land for Sale in Sheraton Villa Surat</t>
  </si>
  <si>
    <t xml:space="preserve">â‚¹2,424 per sqft </t>
  </si>
  <si>
    <t xml:space="preserve">â‚¹2,637 per sqft </t>
  </si>
  <si>
    <t>1527 sqft</t>
  </si>
  <si>
    <t>1 BHK Apartment for Sale in Athwa Gate Surat</t>
  </si>
  <si>
    <t>620 sqft</t>
  </si>
  <si>
    <t>10 out of 11</t>
  </si>
  <si>
    <t>2 BHK Apartment for Sale in Amroli Surat</t>
  </si>
  <si>
    <t>2   Apartment for Sale in Sai Residency, Kamrej Surat</t>
  </si>
  <si>
    <t>1156 sqft</t>
  </si>
  <si>
    <t>Sai Residency</t>
  </si>
  <si>
    <t xml:space="preserve">â‚¹4,325 per sqft </t>
  </si>
  <si>
    <t xml:space="preserve"> Shop for Sale in Rander Road Surat</t>
  </si>
  <si>
    <t>Ground out of 11</t>
  </si>
  <si>
    <t xml:space="preserve">â‚¹5,577 per sqft </t>
  </si>
  <si>
    <t>226 sqft</t>
  </si>
  <si>
    <t xml:space="preserve">â‚¹7,675 per sqft </t>
  </si>
  <si>
    <t xml:space="preserve">â‚¹3,266 per sqft </t>
  </si>
  <si>
    <t>2   Apartment for Sale in Anjani Enclave, Dahin Nagar Surat</t>
  </si>
  <si>
    <t>Anjani Enclave</t>
  </si>
  <si>
    <t xml:space="preserve">â‚¹2,791 per sqft </t>
  </si>
  <si>
    <t>40 sqft</t>
  </si>
  <si>
    <t xml:space="preserve">â‚¹55,000 per sqft </t>
  </si>
  <si>
    <t>2 BHK Apartment for Sale in Gardenview complex honeypark Road adajan Surat</t>
  </si>
  <si>
    <t>3 BHK Apartment for Sale in Bhagal Surat</t>
  </si>
  <si>
    <t xml:space="preserve">â‚¹2,348 per sqft </t>
  </si>
  <si>
    <t xml:space="preserve"> Shop for Sale in Palanpur Gam Surat</t>
  </si>
  <si>
    <t xml:space="preserve">â‚¹8,667 per sqft </t>
  </si>
  <si>
    <t>2 BHK Builder Floor for Sale in Sonifaliya Surat</t>
  </si>
  <si>
    <t xml:space="preserve">â‚¹2,583 per sqft </t>
  </si>
  <si>
    <t>2   Apartment for Sale in Majura Gate Surat</t>
  </si>
  <si>
    <t>2   Apartment for Sale in Shakuntal Complex, Adajan Surat</t>
  </si>
  <si>
    <t>1021 sqft</t>
  </si>
  <si>
    <t>7 out of 8</t>
  </si>
  <si>
    <t>Shakuntal Complex</t>
  </si>
  <si>
    <t>2 BHK Builder Floor for Sale in Bhatar Road Surat</t>
  </si>
  <si>
    <t xml:space="preserve">â‚¹2,609 per sqft </t>
  </si>
  <si>
    <t>2 BHK House for Sale in Pandesara Surat</t>
  </si>
  <si>
    <t xml:space="preserve"> Shop for Sale in Puspa Raj Harmony, Palanpur Gam Surat</t>
  </si>
  <si>
    <t>152 sqft</t>
  </si>
  <si>
    <t xml:space="preserve">â‚¹7,895 per sqft </t>
  </si>
  <si>
    <t>981 sqft</t>
  </si>
  <si>
    <t>16.4 X 60</t>
  </si>
  <si>
    <t xml:space="preserve">â‚¹1,631 per sqft </t>
  </si>
  <si>
    <t>2   Apartment for Sale in RUDRAKSHA PALACE Surat</t>
  </si>
  <si>
    <t xml:space="preserve">â‚¹2,492 per sqft </t>
  </si>
  <si>
    <t>1   Apartment for Sale in Adajan Surat</t>
  </si>
  <si>
    <t xml:space="preserve">â‚¹2,545 per sqft </t>
  </si>
  <si>
    <t>2 BHK Apartment for Sale in Choryasi Surat</t>
  </si>
  <si>
    <t>2   Apartment for Sale in Happy Elegance, Vesu Surat</t>
  </si>
  <si>
    <t>1209 sqft</t>
  </si>
  <si>
    <t xml:space="preserve">â‚¹3,739 per sqft </t>
  </si>
  <si>
    <t xml:space="preserve"> Office Space for Sale in Nathubhai Towers Surat</t>
  </si>
  <si>
    <t>1 BHK Apartment for Sale in Parley Point Surat</t>
  </si>
  <si>
    <t xml:space="preserve">â‚¹4,861 per sqft </t>
  </si>
  <si>
    <t>2 BHK Builder Floor for Sale in Haripura Surat</t>
  </si>
  <si>
    <t xml:space="preserve">â‚¹3,538 per sqft </t>
  </si>
  <si>
    <t>2 BHK Apartment for Sale in jt stuti highland, Palanpur Surat</t>
  </si>
  <si>
    <t xml:space="preserve">â‚¹3,178 per sqft </t>
  </si>
  <si>
    <t>2 BHK Apartment for Sale in shraddha flats, Pal road, Surat Surat</t>
  </si>
  <si>
    <t>616 sqft</t>
  </si>
  <si>
    <t xml:space="preserve">â‚¹3,247 per sqft </t>
  </si>
  <si>
    <t>1 BHK Apartment for Sale in Kim Surat</t>
  </si>
  <si>
    <t>364 sqft</t>
  </si>
  <si>
    <t xml:space="preserve"> Office Space for Sale in Shiv Shrungal Solitaire, Shrungal Solitaire, Vip Road, Surat Surat</t>
  </si>
  <si>
    <t>312 sqft</t>
  </si>
  <si>
    <t xml:space="preserve">â‚¹10,256 per sqft </t>
  </si>
  <si>
    <t>2   Apartment for Sale in Galaxy Imperia, Palan Pur Patiya Surat</t>
  </si>
  <si>
    <t>Galaxy Imperia</t>
  </si>
  <si>
    <t>2   Apartment for Sale in Suryarath Apartment, Adajan Patiya Surat</t>
  </si>
  <si>
    <t>2 BHK Builder Floor for Sale in Majura Gate Surat</t>
  </si>
  <si>
    <t>2 BHK Apartment for Sale in Gujrati Surat</t>
  </si>
  <si>
    <t xml:space="preserve">â‚¹3,487 per sqft </t>
  </si>
  <si>
    <t>1   Apartment for Sale in Tapi River Scape, Bhaktinandan Society Surat</t>
  </si>
  <si>
    <t>1 BHK Apartment for Sale in Velanja Surat</t>
  </si>
  <si>
    <t xml:space="preserve">â‚¹2,444 per sqft </t>
  </si>
  <si>
    <t>690 sqft</t>
  </si>
  <si>
    <t xml:space="preserve">â‚¹11,141 per sqft </t>
  </si>
  <si>
    <t>1 BHK Builder Floor for Sale in Rander Road Surat</t>
  </si>
  <si>
    <t>50 Covered,</t>
  </si>
  <si>
    <t xml:space="preserve">â‚¹7,605 per sqft </t>
  </si>
  <si>
    <t>2   Apartment for Sale in ASHTVINAYAK RESIDENCY Surat</t>
  </si>
  <si>
    <t>1 BHK Apartment for Sale in Katargam Surat</t>
  </si>
  <si>
    <t>2   Apartment for Sale in Laxmi Darshan Apparent Surat</t>
  </si>
  <si>
    <t xml:space="preserve">â‚¹2,636 per sqft </t>
  </si>
  <si>
    <t>2 BHK Apartment for Sale in Thane Surat</t>
  </si>
  <si>
    <t>Other</t>
  </si>
  <si>
    <t>3 BHK Apartment for Sale in Kailash Nagar Surat</t>
  </si>
  <si>
    <t>1   Apartment for Sale in Rander Surat</t>
  </si>
  <si>
    <t>3 BHK Apartment for Sale in Navagam Surat</t>
  </si>
  <si>
    <t>863 sqft</t>
  </si>
  <si>
    <t xml:space="preserve">â‚¹3,013 per sqft </t>
  </si>
  <si>
    <t>2   Apartment for Sale in Society Surat</t>
  </si>
  <si>
    <t>3 BHK Apartment for Sale in City light Road Surat</t>
  </si>
  <si>
    <t xml:space="preserve"> Shop for Sale in Nishal Arcade, Pal Road Surat</t>
  </si>
  <si>
    <t>2 BHK House for Sale in tirupati soc ved road Surat</t>
  </si>
  <si>
    <t xml:space="preserve">â‚¹231 per sqft </t>
  </si>
  <si>
    <t>2   Apartment for Sale in Ghod Dod Road Surat</t>
  </si>
  <si>
    <t>1 out of 11</t>
  </si>
  <si>
    <t>1 BHK Apartment for Sale in Athwa Surat</t>
  </si>
  <si>
    <t xml:space="preserve">â‚¹4,667 per sqft </t>
  </si>
  <si>
    <t>3 BHK House for Sale in Bhestan Surat</t>
  </si>
  <si>
    <t>1440 sqft</t>
  </si>
  <si>
    <t xml:space="preserve">â‚¹1,500 per sqft </t>
  </si>
  <si>
    <t>4 BHK Apartment for Sale in makkaipool Surat</t>
  </si>
  <si>
    <t>9 out of 10</t>
  </si>
  <si>
    <t>3 BHK Villa for Sale in Gruham Luxuria, Masma Village Surat</t>
  </si>
  <si>
    <t>1 BHK Apartment for Sale in Adeshwar Park Apartment, Athwalines, Athwa Surat</t>
  </si>
  <si>
    <t xml:space="preserve">â‚¹3,252 per sqft </t>
  </si>
  <si>
    <t>2   Apartment for Sale in Ram Pura Surat</t>
  </si>
  <si>
    <t xml:space="preserve">â‚¹2,616 per sqft </t>
  </si>
  <si>
    <t>3 BHK House for Sale in Singanpor Surat</t>
  </si>
  <si>
    <t>1116 sqft</t>
  </si>
  <si>
    <t xml:space="preserve">â‚¹1,747 per sqft </t>
  </si>
  <si>
    <t xml:space="preserve"> Plot/Land for Sale in Aastha developers , Olpad Surat</t>
  </si>
  <si>
    <t xml:space="preserve">â‚¹926 per sqft </t>
  </si>
  <si>
    <t>1 BHK Apartment for Sale in Nanpura Surat</t>
  </si>
  <si>
    <t xml:space="preserve">â‚¹3,818 per sqft </t>
  </si>
  <si>
    <t xml:space="preserve"> Office Space for Sale in Gopipura Surat</t>
  </si>
  <si>
    <t>2   Apartment for Sale in Salabatura Surat</t>
  </si>
  <si>
    <t xml:space="preserve">â‚¹3,182 per sqft </t>
  </si>
  <si>
    <t>1   Builder Floor for Sale in Kosamba Surat</t>
  </si>
  <si>
    <t xml:space="preserve">â‚¹1,061 per sqft </t>
  </si>
  <si>
    <t>2   Apartment for Sale in Ravi Darshan Apartment, Citylight Area Surat</t>
  </si>
  <si>
    <t>2 BHK Apartment for Sale in Variav Surat</t>
  </si>
  <si>
    <t>1316 sqft</t>
  </si>
  <si>
    <t xml:space="preserve">â‚¹2,888 per sqft </t>
  </si>
  <si>
    <t xml:space="preserve"> Office Space for Sale in Palanpur Surat</t>
  </si>
  <si>
    <t>25 sqm</t>
  </si>
  <si>
    <t xml:space="preserve">â‚¹7,231 per sqft </t>
  </si>
  <si>
    <t xml:space="preserve">â‚¹4,179 per sqft </t>
  </si>
  <si>
    <t>2 BHK Apartment for Sale in prashwanath sankul Surat</t>
  </si>
  <si>
    <t>590 sqft</t>
  </si>
  <si>
    <t>2 BHK Builder Floor for Sale in Kosamba Surat</t>
  </si>
  <si>
    <t xml:space="preserve">â‚¹1,462 per sqft </t>
  </si>
  <si>
    <t>2   Apartment for Sale in Silver Plaza Complex, Rander Surat</t>
  </si>
  <si>
    <t>Silver Plaza Complex</t>
  </si>
  <si>
    <t xml:space="preserve"> Office Space for Sale in Pandesara Surat</t>
  </si>
  <si>
    <t xml:space="preserve">â‚¹3,839 per sqft </t>
  </si>
  <si>
    <t>11 out of 14</t>
  </si>
  <si>
    <t>2 BHK Builder Floor for Sale in Udhana Darwaja Surat</t>
  </si>
  <si>
    <t>3   Builder Floor for Sale in Swami Twin City 5, Sachin Surat</t>
  </si>
  <si>
    <t>Swami Twin City 5</t>
  </si>
  <si>
    <t xml:space="preserve">â‚¹2,375 per sqft </t>
  </si>
  <si>
    <t xml:space="preserve">â‚¹3,308 per sqft </t>
  </si>
  <si>
    <t>1   Apartment for Sale in Sai Milan Residency, Palanpur Surat</t>
  </si>
  <si>
    <t>449 sqft</t>
  </si>
  <si>
    <t xml:space="preserve">â‚¹3,582 per sqft </t>
  </si>
  <si>
    <t>1 BHK Apartment for Sale in Hari Pura Surat</t>
  </si>
  <si>
    <t>1272 sqft</t>
  </si>
  <si>
    <t xml:space="preserve">â‚¹2,980 per sqft </t>
  </si>
  <si>
    <t xml:space="preserve">â‚¹8,125 per sqft </t>
  </si>
  <si>
    <t>1 BHK House for Sale in Kamrej Surat</t>
  </si>
  <si>
    <t>475 sqft</t>
  </si>
  <si>
    <t xml:space="preserve">â‚¹4,159 per sqft </t>
  </si>
  <si>
    <t>1   Apartment for Sale in Majura Gate Surat, Majura Gate Surat</t>
  </si>
  <si>
    <t>Majura Gate Surat</t>
  </si>
  <si>
    <t xml:space="preserve"> Industrial Land for Sale in Adajan Surat</t>
  </si>
  <si>
    <t>2240 sqft</t>
  </si>
  <si>
    <t xml:space="preserve"> Shop for Sale in Vraj chowk SARTHANA raj impiriya Surat</t>
  </si>
  <si>
    <t>318 sqft</t>
  </si>
  <si>
    <t xml:space="preserve">â‚¹11,006 per sqft </t>
  </si>
  <si>
    <t>2 BHK Apartment for Sale in Akshar enterprise intercity complex Dumbhal Surat</t>
  </si>
  <si>
    <t>1 BHK House for Sale in Punagam Surat</t>
  </si>
  <si>
    <t>2 BHK Builder Floor for Sale in Gopi Pura Surat</t>
  </si>
  <si>
    <t>1   Apartment for Sale in True Reality Shree Umiya Residency, Udhna Surat</t>
  </si>
  <si>
    <t>825 sqft</t>
  </si>
  <si>
    <t xml:space="preserve">â‚¹2,364 per sqft </t>
  </si>
  <si>
    <t>1 BHK House for Sale in Palanpur Gam Surat</t>
  </si>
  <si>
    <t xml:space="preserve">â‚¹7,460 per sqft </t>
  </si>
  <si>
    <t>2   Apartment for Sale in Orchid Greens, Palanpur Surat</t>
  </si>
  <si>
    <t>Orchid Greens</t>
  </si>
  <si>
    <t xml:space="preserve">â‚¹3,440 per sqft </t>
  </si>
  <si>
    <t>1 BHK Apartment for Sale in Mota Varachha Surat</t>
  </si>
  <si>
    <t xml:space="preserve">â‚¹2,329 per sqft </t>
  </si>
  <si>
    <t>2   Apartment for Sale in Utran Surat</t>
  </si>
  <si>
    <t xml:space="preserve">â‚¹3,361 per sqft </t>
  </si>
  <si>
    <t>2   Apartment for Sale in Shrungal Palace, Bamroli Surat</t>
  </si>
  <si>
    <t>1236 sqft</t>
  </si>
  <si>
    <t xml:space="preserve">â‚¹3,948 per sqft </t>
  </si>
  <si>
    <t xml:space="preserve"> Shop for Sale in Arihant Complex, Udhna Surat</t>
  </si>
  <si>
    <t>1 BHK Builder Floor for Sale in Pal Surat</t>
  </si>
  <si>
    <t xml:space="preserve">â‚¹3,652 per sqft </t>
  </si>
  <si>
    <t xml:space="preserve">â‚¹3,527 per sqft </t>
  </si>
  <si>
    <t>230 sqft</t>
  </si>
  <si>
    <t xml:space="preserve">â‚¹7,391 per sqft </t>
  </si>
  <si>
    <t>2 BHK Apartment for Sale in Aditya Vrundavan Heights, Dindoli Surat</t>
  </si>
  <si>
    <t>5 out of 11</t>
  </si>
  <si>
    <t>Aditya Vrundavan Heights</t>
  </si>
  <si>
    <t>878 sqft</t>
  </si>
  <si>
    <t>135 sqft</t>
  </si>
  <si>
    <t xml:space="preserve">â‚¹12,000 per sqft </t>
  </si>
  <si>
    <t>2   Apartment for Sale in Swayam Residency Surat</t>
  </si>
  <si>
    <t>2 BHK Villa for Sale in Kim Surat</t>
  </si>
  <si>
    <t>265 sqm</t>
  </si>
  <si>
    <t>Pool</t>
  </si>
  <si>
    <t xml:space="preserve">â‚¹3,635 per sqft </t>
  </si>
  <si>
    <t>900 m</t>
  </si>
  <si>
    <t xml:space="preserve">â‚¹11,481 per sqft </t>
  </si>
  <si>
    <t>2   Apartment for Sale in Athawa Lines Surat</t>
  </si>
  <si>
    <t>669 sqft</t>
  </si>
  <si>
    <t xml:space="preserve">â‚¹6,726 per sqft </t>
  </si>
  <si>
    <t>2   Apartment for Sale in Nest Buildcon Rhythm Residency and Plaza, Amroli Surat</t>
  </si>
  <si>
    <t>1013 sqft</t>
  </si>
  <si>
    <t xml:space="preserve">â‚¹2,566 per sqft </t>
  </si>
  <si>
    <t>3   House for Sale in Astoria Greens Surat</t>
  </si>
  <si>
    <t xml:space="preserve">â‚¹5,181 per sqft </t>
  </si>
  <si>
    <t xml:space="preserve">â‚¹6,800 per sqft </t>
  </si>
  <si>
    <t xml:space="preserve"> Office Space for Sale in Pal Gam Surat</t>
  </si>
  <si>
    <t>299 sqft</t>
  </si>
  <si>
    <t>2   Apartment for Sale in Bhatar Surat</t>
  </si>
  <si>
    <t>1066 sqft</t>
  </si>
  <si>
    <t xml:space="preserve">â‚¹3,752 per sqft </t>
  </si>
  <si>
    <t>9.42 X 126</t>
  </si>
  <si>
    <t xml:space="preserve">â‚¹2,946 per sqft </t>
  </si>
  <si>
    <t xml:space="preserve"> Industrial Land for Sale in Olpad Sayan Road Surat</t>
  </si>
  <si>
    <t xml:space="preserve"> Office Space for Sale in Adajan Surat</t>
  </si>
  <si>
    <t xml:space="preserve"> Plot/Land for Sale in Shri Sai Swami residency , kim Nr swaminarayan mandi Surat</t>
  </si>
  <si>
    <t xml:space="preserve">â‚¹1,852 per sqft </t>
  </si>
  <si>
    <t>2 BHK Builder Floor for Sale in Palsana Kadodara Highway Surat</t>
  </si>
  <si>
    <t>753 sqft</t>
  </si>
  <si>
    <t xml:space="preserve">â‚¹1,661 per sqft </t>
  </si>
  <si>
    <t>1   Apartment for Sale in Nova Residency, Jahangir Pura Surat</t>
  </si>
  <si>
    <t>740 sqft</t>
  </si>
  <si>
    <t xml:space="preserve">â‚¹2,973 per sqft </t>
  </si>
  <si>
    <t>5 BHK House for Sale in Kamrej Char Rasta Surat</t>
  </si>
  <si>
    <t xml:space="preserve"> Office Space for Sale in Aakash Business Centre, Piplod Surat</t>
  </si>
  <si>
    <t xml:space="preserve">â‚¹45 per sqft </t>
  </si>
  <si>
    <t xml:space="preserve"> Plot/Land for Sale in Udhana Surat</t>
  </si>
  <si>
    <t>25 X 12</t>
  </si>
  <si>
    <t xml:space="preserve">â‚¹4,503 per sqft </t>
  </si>
  <si>
    <t xml:space="preserve"> Shop for Sale in Gruham Empire, Amroli Surat</t>
  </si>
  <si>
    <t>293 sqft</t>
  </si>
  <si>
    <t xml:space="preserve">â‚¹5,802 per sqft </t>
  </si>
  <si>
    <t>1 BHK Apartment for Sale in Rander Road Surat</t>
  </si>
  <si>
    <t>2   Apartment for Sale in Vaishnodevi Amour Jahagirabad, Jahangirabad Surat</t>
  </si>
  <si>
    <t>Vaishnodevi Amour Jahagirabad</t>
  </si>
  <si>
    <t xml:space="preserve">â‚¹2,689 per sqft </t>
  </si>
  <si>
    <t>1   Apartment for Sale in Rameshwaram Terrace, Pal Gam Surat</t>
  </si>
  <si>
    <t xml:space="preserve">â‚¹3,733 per sqft </t>
  </si>
  <si>
    <t>Lower Basement out of 6</t>
  </si>
  <si>
    <t>3 BHK Apartment for Sale in Shantam Apartment, Sagrampura Surat</t>
  </si>
  <si>
    <t>Shantam Apartment</t>
  </si>
  <si>
    <t>2   Apartment for Sale in Raj Hans Society, Adajan Patiya Surat</t>
  </si>
  <si>
    <t>870 sqft</t>
  </si>
  <si>
    <t>810 sqft</t>
  </si>
  <si>
    <t>10 m</t>
  </si>
  <si>
    <t xml:space="preserve">â‚¹1,790 per sqft </t>
  </si>
  <si>
    <t>1   House for Sale in Palan Pur Patiya Surat</t>
  </si>
  <si>
    <t>2   Apartment for Sale in Anand Mahal Road Surat</t>
  </si>
  <si>
    <t>1 BHK Apartment for Sale in Amroli, Surat Surat</t>
  </si>
  <si>
    <t>3 BHK Apartment for Sale in Kamrej char charasta Surat</t>
  </si>
  <si>
    <t xml:space="preserve"> Plot/Land for Sale in Pal Gam Surat</t>
  </si>
  <si>
    <t>567 sqft</t>
  </si>
  <si>
    <t xml:space="preserve">â‚¹7,496 per sqft </t>
  </si>
  <si>
    <t>2 BHK Apartment for Sale in Crystal Avenue, Palanpur Gam Surat</t>
  </si>
  <si>
    <t>2   Apartment for Sale in Nan Pura Surat</t>
  </si>
  <si>
    <t>820 sqft</t>
  </si>
  <si>
    <t xml:space="preserve">â‚¹2,317 per sqft </t>
  </si>
  <si>
    <t>3   Apartment for Sale in Amroli Surat</t>
  </si>
  <si>
    <t>30 sqm</t>
  </si>
  <si>
    <t xml:space="preserve">â‚¹10,174 per sqft </t>
  </si>
  <si>
    <t>2 BHK House for Sale in Swarg Residency, Olpad Surat</t>
  </si>
  <si>
    <t>80 sqm</t>
  </si>
  <si>
    <t>3 BHK Builder Floor for Sale in Kailash Nagar Surat</t>
  </si>
  <si>
    <t>2   Apartment for Sale in Saradar Complex, Adajan Surat</t>
  </si>
  <si>
    <t>2   Apartment for Sale in Siddhi Vinayak Green, Laskana Surat</t>
  </si>
  <si>
    <t>Siddhi Vinayak Green</t>
  </si>
  <si>
    <t xml:space="preserve">â‚¹2,839 per sqft </t>
  </si>
  <si>
    <t xml:space="preserve"> Office Space for Sale in Universal The Boulevard, Surat City Surat</t>
  </si>
  <si>
    <t>614 sqft</t>
  </si>
  <si>
    <t xml:space="preserve">â‚¹6,840 per sqft </t>
  </si>
  <si>
    <t>1 BHK Apartment for Sale in Amroli Surat</t>
  </si>
  <si>
    <t>716 sqft</t>
  </si>
  <si>
    <t xml:space="preserve">â‚¹2,514 per sqft </t>
  </si>
  <si>
    <t xml:space="preserve">â‚¹2,731 per sqft </t>
  </si>
  <si>
    <t>2 BHK Builder Floor for Sale in Nan Pura Surat</t>
  </si>
  <si>
    <t xml:space="preserve"> Plot/Land for Sale in Masma Surat</t>
  </si>
  <si>
    <t>12 m</t>
  </si>
  <si>
    <t xml:space="preserve">â‚¹2,179 per sqft </t>
  </si>
  <si>
    <t>2   Apartment for Sale in Gordhan Green Valley, Dindoli Surat</t>
  </si>
  <si>
    <t>1064 sqft</t>
  </si>
  <si>
    <t xml:space="preserve">â‚¹3,289 per sqft </t>
  </si>
  <si>
    <t xml:space="preserve"> Shop for Sale in Sai Luxuria, Kosad Surat</t>
  </si>
  <si>
    <t>20 m</t>
  </si>
  <si>
    <t xml:space="preserve">â‚¹938 per sqft </t>
  </si>
  <si>
    <t>2   House for Sale in Parvat Patiya Surat</t>
  </si>
  <si>
    <t xml:space="preserve">â‚¹3,415 per sqft </t>
  </si>
  <si>
    <t>3240 sqft</t>
  </si>
  <si>
    <t xml:space="preserve"> Shop for Sale in Kamrej Surat</t>
  </si>
  <si>
    <t>1380 sqft</t>
  </si>
  <si>
    <t xml:space="preserve">â‚¹2,862 per sqft </t>
  </si>
  <si>
    <t xml:space="preserve"> Plot/Land for Sale in Jain Nagar Surat</t>
  </si>
  <si>
    <t xml:space="preserve">â‚¹9,474 per sqft </t>
  </si>
  <si>
    <t>2 BHK Apartment for Sale in JAHANGIRABAD, UGAT BHESAN ROAD Surat</t>
  </si>
  <si>
    <t>512 sqft</t>
  </si>
  <si>
    <t xml:space="preserve"> Shop for Sale in Kim Surat</t>
  </si>
  <si>
    <t xml:space="preserve"> Industrial Land for Sale in Surat</t>
  </si>
  <si>
    <t xml:space="preserve">â‚¹1,120 per sqft </t>
  </si>
  <si>
    <t>3 BHK Villa for Sale in Florence residence narthan Adajan Surat</t>
  </si>
  <si>
    <t>1   Apartment for Sale in indrajit Apartment near Milk Palace Surat</t>
  </si>
  <si>
    <t>530 sqft</t>
  </si>
  <si>
    <t>2 BHK House for Sale in Amroli Surat</t>
  </si>
  <si>
    <t xml:space="preserve">â‚¹5,357 per sqft </t>
  </si>
  <si>
    <t>1   Apartment for Sale in Millenium Park, Dindoli Surat</t>
  </si>
  <si>
    <t xml:space="preserve"> Office Space for Sale in Samarth Park, Adajan Surat</t>
  </si>
  <si>
    <t xml:space="preserve">â‚¹2,409 per sqft </t>
  </si>
  <si>
    <t xml:space="preserve">â‚¹9,143 per sqft </t>
  </si>
  <si>
    <t>1 BHK Villa for Sale in Masma Surat</t>
  </si>
  <si>
    <t xml:space="preserve">â‚¹3,625 per sqft </t>
  </si>
  <si>
    <t>2 BHK Apartment for Sale in Swastik Lake, Dindoli Surat</t>
  </si>
  <si>
    <t xml:space="preserve">â‚¹15,600 per sqft </t>
  </si>
  <si>
    <t>2   Apartment for Sale in Katar Gam Surat</t>
  </si>
  <si>
    <t xml:space="preserve">â‚¹4,423 per sqft </t>
  </si>
  <si>
    <t>3   Apartment for Sale in Pragati Nagar, Piplod Surat</t>
  </si>
  <si>
    <t>1355 sqft</t>
  </si>
  <si>
    <t xml:space="preserve">â‚¹3,100 per sqft </t>
  </si>
  <si>
    <t xml:space="preserve"> Office Space for Sale in Nan Pura Surat</t>
  </si>
  <si>
    <t>1   Builder Floor for Sale in Ambika Heaven, Dindoli, Surat Surat</t>
  </si>
  <si>
    <t>Ambika Heaven</t>
  </si>
  <si>
    <t>2 BHK Apartment for Sale in L P Savani Surat</t>
  </si>
  <si>
    <t xml:space="preserve">â‚¹2,353 per sqft </t>
  </si>
  <si>
    <t xml:space="preserve">â‚¹2,501 per sqft </t>
  </si>
  <si>
    <t>1084 sqft</t>
  </si>
  <si>
    <t xml:space="preserve">â‚¹3,090 per sqft </t>
  </si>
  <si>
    <t>2 BHK Apartment for Sale in divyam residency Surat</t>
  </si>
  <si>
    <t xml:space="preserve">â‚¹2,522 per sqft </t>
  </si>
  <si>
    <t>738 sqft</t>
  </si>
  <si>
    <t xml:space="preserve">â‚¹2,710 per sqft </t>
  </si>
  <si>
    <t>2 BHK House for Sale in Majura Gate Surat</t>
  </si>
  <si>
    <t>90 acre</t>
  </si>
  <si>
    <t>1 BHK Apartment for Sale in Sagrampura Surat</t>
  </si>
  <si>
    <t xml:space="preserve">â‚¹2,607 per sqft </t>
  </si>
  <si>
    <t xml:space="preserve"> Office Space for Sale in Marvella corridor Surat</t>
  </si>
  <si>
    <t>221 sqft</t>
  </si>
  <si>
    <t>2 BHK House for Sale in midium Surat</t>
  </si>
  <si>
    <t>2   Apartment for Sale in Sumul Dairy Road Surat</t>
  </si>
  <si>
    <t>2 BHK Villa for Sale in Gruham Luxuria, Masma Village Surat</t>
  </si>
  <si>
    <t xml:space="preserve">â‚¹3,501 per sqft </t>
  </si>
  <si>
    <t>3 BHK Apartment for Sale in Katargam Surat</t>
  </si>
  <si>
    <t xml:space="preserve">â‚¹3,067 per sqft </t>
  </si>
  <si>
    <t>2   Apartment for Sale in Santvan Skyon, Palanpur Surat</t>
  </si>
  <si>
    <t xml:space="preserve">â‚¹4,007 per sqft </t>
  </si>
  <si>
    <t>2   Apartment for Sale in Shagun Residency, Jahangir Pura Surat</t>
  </si>
  <si>
    <t>1228 sqft</t>
  </si>
  <si>
    <t xml:space="preserve">â‚¹2,850 per sqft </t>
  </si>
  <si>
    <t xml:space="preserve"> Plot/Land for Sale in Kareli Surat</t>
  </si>
  <si>
    <t>684 sqft</t>
  </si>
  <si>
    <t>2   Apartment for Sale in Kadodara Surat</t>
  </si>
  <si>
    <t xml:space="preserve">â‚¹2,346 per sqft </t>
  </si>
  <si>
    <t>565 sqft</t>
  </si>
  <si>
    <t xml:space="preserve">â‚¹2,124 per sqft </t>
  </si>
  <si>
    <t>2 BHK Apartment for Sale in Dahin Nagar Surat</t>
  </si>
  <si>
    <t>492 sqft</t>
  </si>
  <si>
    <t xml:space="preserve">â‚¹5,894 per sqft </t>
  </si>
  <si>
    <t>1147 sqft</t>
  </si>
  <si>
    <t>1405 sqft</t>
  </si>
  <si>
    <t xml:space="preserve">â‚¹3,203 per sqft </t>
  </si>
  <si>
    <t>428 sqft</t>
  </si>
  <si>
    <t xml:space="preserve">â‚¹5,374 per sqft </t>
  </si>
  <si>
    <t xml:space="preserve"> Plot/Land for Sale in LP Savani Surat</t>
  </si>
  <si>
    <t xml:space="preserve">â‚¹37 per sqft </t>
  </si>
  <si>
    <t>1 BHK Builder Floor for Sale in Udhana Surat</t>
  </si>
  <si>
    <t xml:space="preserve">â‚¹4,857 per sqft </t>
  </si>
  <si>
    <t xml:space="preserve">â‚¹4,125 per sqft </t>
  </si>
  <si>
    <t>1   Apartment for Sale in Athwa Gate Surat</t>
  </si>
  <si>
    <t>715 sqft</t>
  </si>
  <si>
    <t xml:space="preserve">â‚¹2,797 per sqft </t>
  </si>
  <si>
    <t>1 BHK Builder Floor for Sale in Varacha Surat</t>
  </si>
  <si>
    <t>1   Apartment for Sale in Dabholi Surat</t>
  </si>
  <si>
    <t xml:space="preserve">â‚¹2,759 per sqft </t>
  </si>
  <si>
    <t xml:space="preserve">â‚¹4,878 per sqft </t>
  </si>
  <si>
    <t>2 BHK Builder Floor for Sale in Bardoli Surat</t>
  </si>
  <si>
    <t xml:space="preserve">â‚¹1,455 per sqft </t>
  </si>
  <si>
    <t xml:space="preserve">â‚¹1,831 per sqft </t>
  </si>
  <si>
    <t>2250 sqft</t>
  </si>
  <si>
    <t xml:space="preserve">â‚¹1,111 per sqft </t>
  </si>
  <si>
    <t>1 BHK Builder Floor for Sale in Pandesara Surat</t>
  </si>
  <si>
    <t>799 sqft</t>
  </si>
  <si>
    <t xml:space="preserve">â‚¹1,627 per sqft </t>
  </si>
  <si>
    <t>2 BHK Apartment for Sale in Varachha Main Road Surat</t>
  </si>
  <si>
    <t>466 sqft</t>
  </si>
  <si>
    <t xml:space="preserve">â‚¹2,253 per sqft </t>
  </si>
  <si>
    <t>2 BHK Apartment for Sale in Piplod Surat</t>
  </si>
  <si>
    <t>2 BHK Apartment for Sale in Vesu Surat</t>
  </si>
  <si>
    <t>9 out of 9</t>
  </si>
  <si>
    <t>1 BHK Apartment for Sale in Trikamnagar 1 Surat</t>
  </si>
  <si>
    <t xml:space="preserve">â‚¹33,081 per sqft </t>
  </si>
  <si>
    <t>498 sqft</t>
  </si>
  <si>
    <t xml:space="preserve">â‚¹3,012 per sqft </t>
  </si>
  <si>
    <t xml:space="preserve">â‚¹3,532 per sqft </t>
  </si>
  <si>
    <t>3 BHK House for Sale in 42 smit row house opp silicon flat parvat gam surat Surat</t>
  </si>
  <si>
    <t xml:space="preserve">â‚¹11,574 per sqft </t>
  </si>
  <si>
    <t>2 BHK House for Sale in Rudra Residency Surat</t>
  </si>
  <si>
    <t>551 sqft</t>
  </si>
  <si>
    <t>2   Apartment for Sale in Pal Surat</t>
  </si>
  <si>
    <t>2   Builder Floor for Sale in Nan Pura Surat</t>
  </si>
  <si>
    <t>1 BHK Builder Floor for Sale in Parvat Patiya Surat</t>
  </si>
  <si>
    <t>1 BHK Apartment for Sale in Palan Pur Patiya Surat</t>
  </si>
  <si>
    <t>1 BHK Builder Floor for Sale in Palan Pur Patiya Surat</t>
  </si>
  <si>
    <t xml:space="preserve">â‚¹1,071 per sqft </t>
  </si>
  <si>
    <t>5 BHK House for Sale in Dindoli Surat</t>
  </si>
  <si>
    <t xml:space="preserve">â‚¹2,604 per sqft </t>
  </si>
  <si>
    <t xml:space="preserve">â‚¹6,076 per sqft </t>
  </si>
  <si>
    <t xml:space="preserve">â‚¹1,167 per sqft </t>
  </si>
  <si>
    <t>1   Apartment for Sale in Nanpura Surat</t>
  </si>
  <si>
    <t>3 BHK Apartment for Sale in Muktanand Nagar Surat</t>
  </si>
  <si>
    <t>Ground out of 13</t>
  </si>
  <si>
    <t>2   Apartment for Sale in Pasodara Surat</t>
  </si>
  <si>
    <t>635 sqft</t>
  </si>
  <si>
    <t>1   Apartment for Sale in Parvat Patiya Surat</t>
  </si>
  <si>
    <t>3 BHK Apartment for Sale in Ghod Dod Road Surat</t>
  </si>
  <si>
    <t xml:space="preserve">â‚¹2,708 per sqft </t>
  </si>
  <si>
    <t xml:space="preserve">â‚¹4,234 per sqft </t>
  </si>
  <si>
    <t>315 sqft</t>
  </si>
  <si>
    <t xml:space="preserve">â‚¹11,111 per sqft </t>
  </si>
  <si>
    <t>2   House for Sale in Palan Pur Patiya Surat</t>
  </si>
  <si>
    <t>2 BHK Apartment for Sale in Bhatar Surat</t>
  </si>
  <si>
    <t>1   Builder Floor for Sale in Jolva Surat</t>
  </si>
  <si>
    <t xml:space="preserve">â‚¹1,532 per sqft </t>
  </si>
  <si>
    <t xml:space="preserve">â‚¹2,720 per sqft </t>
  </si>
  <si>
    <t xml:space="preserve">â‚¹3,137 per sqft </t>
  </si>
  <si>
    <t>268 sqft</t>
  </si>
  <si>
    <t xml:space="preserve">â‚¹6,903 per sqft </t>
  </si>
  <si>
    <t>2 BHK House for Sale in Ramnagar Surat</t>
  </si>
  <si>
    <t>640 sqft</t>
  </si>
  <si>
    <t xml:space="preserve">â‚¹1,944 per sqft </t>
  </si>
  <si>
    <t>2 BHK Builder Floor for Sale in Katargam Surat</t>
  </si>
  <si>
    <t xml:space="preserve">â‚¹1,918 per sqft </t>
  </si>
  <si>
    <t xml:space="preserve"> Office Space for Sale in Surat Textile Market Surat</t>
  </si>
  <si>
    <t>476 sqft</t>
  </si>
  <si>
    <t xml:space="preserve">â‚¹7,292 per sqft </t>
  </si>
  <si>
    <t xml:space="preserve"> Plot/Land for Sale in Athawa Lines Surat</t>
  </si>
  <si>
    <t>5364 sqft</t>
  </si>
  <si>
    <t xml:space="preserve">â‚¹28 per sqft </t>
  </si>
  <si>
    <t>54 X 15</t>
  </si>
  <si>
    <t xml:space="preserve"> Shop for Sale in Vesu Surat</t>
  </si>
  <si>
    <t xml:space="preserve">â‚¹10,500 per sqft </t>
  </si>
  <si>
    <t>2 BHK Builder Floor for Sale in Parvat Patiya Surat</t>
  </si>
  <si>
    <t xml:space="preserve">â‚¹3,143 per sqft </t>
  </si>
  <si>
    <t>2 BHK Apartment for Sale in Jahangirabad Surat</t>
  </si>
  <si>
    <t xml:space="preserve">â‚¹2,955 per sqft </t>
  </si>
  <si>
    <t>2 BHK Apartment for Sale in Dumbhal Surat</t>
  </si>
  <si>
    <t>2 BHK Apartment for Sale in New citylight Surat</t>
  </si>
  <si>
    <t xml:space="preserve"> Plot/Land for Sale in Kamrej Surat</t>
  </si>
  <si>
    <t xml:space="preserve">â‚¹2,574 per sqft </t>
  </si>
  <si>
    <t>1 BHK Builder Floor for Sale in Dabholi Surat</t>
  </si>
  <si>
    <t>2 BHK Apartment for Sale in Udhana Darwaja Surat</t>
  </si>
  <si>
    <t>486 sqft</t>
  </si>
  <si>
    <t xml:space="preserve">â‚¹2,533 per sqft </t>
  </si>
  <si>
    <t>2 BHK Apartment for Sale in Chauta Bazar Surat</t>
  </si>
  <si>
    <t>Call for Price</t>
  </si>
  <si>
    <t>366 sqft</t>
  </si>
  <si>
    <t>2 out of 8</t>
  </si>
  <si>
    <t>760 sqft</t>
  </si>
  <si>
    <t>2 BHK Apartment for Sale in Gopi Pura Surat</t>
  </si>
  <si>
    <t>1 BHK Apartment for Sale in Pandesara, Surat Surat</t>
  </si>
  <si>
    <t>336 sqft</t>
  </si>
  <si>
    <t>3 BHK Apartment for Sale in Satyanagar Surat</t>
  </si>
  <si>
    <t>1 BHK Apartment for Sale in Kailash Nagar Surat</t>
  </si>
  <si>
    <t>2 BHK Apartment for Sale in Kodiyar Nagar Surat</t>
  </si>
  <si>
    <t>1 BHK Apartment for Sale in JAIN Surat</t>
  </si>
  <si>
    <t>2 BHK Apartment for Sale in Parvat Patiya Surat</t>
  </si>
  <si>
    <t>1 BHK Apartment for Sale in Bardoli Surat</t>
  </si>
  <si>
    <t>69970 sqft</t>
  </si>
  <si>
    <t>2 BHK Apartment for Sale in Laskana Surat</t>
  </si>
  <si>
    <t>1056 sqft</t>
  </si>
  <si>
    <t>2 BHK Apartment for Sale in Saniya Hemad Surat</t>
  </si>
  <si>
    <t>1095 sqft</t>
  </si>
  <si>
    <t>3 BHK Apartment for Sale in Bhatar Road Surat</t>
  </si>
  <si>
    <t>1 BHK Apartment for Sale in Althan Surat</t>
  </si>
  <si>
    <t>2 BHK Apartment for Sale in Dina park apartments Surat</t>
  </si>
  <si>
    <t>2 BHK Apartment for Sale in MD Om Palace, Dumas Road Surat</t>
  </si>
  <si>
    <t>MD Om Palace</t>
  </si>
  <si>
    <t>8400000 sqft</t>
  </si>
  <si>
    <t>1 BHK Apartment for Sale in Gajera Road Surat</t>
  </si>
  <si>
    <t>2 BHK Apartment for Sale in Sangrampura Surat</t>
  </si>
  <si>
    <t>1 BHK Apartment for Sale in Suman Keshav EWS 29, Dindoli Surat</t>
  </si>
  <si>
    <t>645 sqft</t>
  </si>
  <si>
    <t>2 BHK Apartment for Sale in Khadodara Nagar Surat</t>
  </si>
  <si>
    <t>1 BHK Apartment for Sale in Pragati Devdarshan Residency, Palan Pur Patiya Surat</t>
  </si>
  <si>
    <t>2 BHK Apartment for Sale in Shastri Nagar Surat</t>
  </si>
  <si>
    <t>1 BHK Apartment for Sale in Kadodara Surat</t>
  </si>
  <si>
    <t>1 BHK Apartment for Sale in K.P.AVENUE near Ram chock , New Mehta wad near bus stand ,olpad Surat</t>
  </si>
  <si>
    <t>1 BHK Apartment for Sale in Gopin Bunglows, Katargam Surat</t>
  </si>
  <si>
    <t>2 BHK Apartment for Sale in Sachin GIDC Surat</t>
  </si>
  <si>
    <t>1 BHK Apartment for Sale in kalyan appartment Surat</t>
  </si>
  <si>
    <t>1 BHK Apartment for Sale in KAILASH MANSAROWAR Apartment Nilgiri Udhana Surat</t>
  </si>
  <si>
    <t>522 sqft</t>
  </si>
  <si>
    <t>1 BHK Apartment for Sale in BKpark Surat</t>
  </si>
  <si>
    <t>2 BHK Apartment for Sale in Mangaltirth Apartment Adajan Surat</t>
  </si>
  <si>
    <t>4 BHK Apartment for Sale in The Polaris Avenue, Vesu Surat</t>
  </si>
  <si>
    <t>5400 sqft</t>
  </si>
  <si>
    <t>The Polaris Avenue</t>
  </si>
  <si>
    <t>1 BHK Apartment for Sale in Kailash nagar majuragate Surat</t>
  </si>
  <si>
    <t>3 BHK Apartment for Sale in Sachin Surat</t>
  </si>
  <si>
    <t>1 BHK Apartment for Sale in Dharamnadan Township Sayan Surat Surat</t>
  </si>
  <si>
    <t>2 BHK Apartment for Sale in Global City, Amroli Surat</t>
  </si>
  <si>
    <t>961 sqft</t>
  </si>
  <si>
    <t>Global City</t>
  </si>
  <si>
    <t>1 BHK Apartment for Sale in Kamrej Road Surat</t>
  </si>
  <si>
    <t>1104 sqft</t>
  </si>
  <si>
    <t>2 BHK Apartment for Sale in Star Galaxy Amroli Surat</t>
  </si>
  <si>
    <t>1 BHK Apartment for Sale in Sachin Surat</t>
  </si>
  <si>
    <t>1 BHK Apartment for Sale in dharmanandan apartment Surat</t>
  </si>
  <si>
    <t>427 sqft</t>
  </si>
  <si>
    <t>2 BHK Apartment for Sale in Kamrej Char Rasta, Surat Surat</t>
  </si>
  <si>
    <t>1197 sqft</t>
  </si>
  <si>
    <t>2 BHK Apartment for Sale in Kamrej Road Surat</t>
  </si>
  <si>
    <t>1 BHK Apartment for Sale in Magdalla Surat</t>
  </si>
  <si>
    <t>2 BHK Apartment for Sale in Maa Krupa Residency Society, Dindoli Surat</t>
  </si>
  <si>
    <t>Maa Krupa Residency Society</t>
  </si>
  <si>
    <t>2 BHK Apartment for Sale in Lajpur Surat</t>
  </si>
  <si>
    <t>2 BHK Apartment for Sale in Omkar residency bhatpore gam Surat</t>
  </si>
  <si>
    <t>1 BHK Apartment for Sale in Olpad Surat</t>
  </si>
  <si>
    <t>1 BHK Apartment for Sale in B/303 RUDRAX APP COZWAY ROAD SURAT Surat</t>
  </si>
  <si>
    <t>1 BHK Apartment for Sale in Suman Kavya, Vesu Surat</t>
  </si>
  <si>
    <t>2 BHK Apartment for Sale in Devadh Surat</t>
  </si>
  <si>
    <t>1037 sqft</t>
  </si>
  <si>
    <t>1 BHK Apartment for Sale in Umang Sachin Surat</t>
  </si>
  <si>
    <t>1 BHK Apartment for Sale in Rushikesh Avenue, Navagam, Surat Surat</t>
  </si>
  <si>
    <t>845 sqft</t>
  </si>
  <si>
    <t>4 out of 11</t>
  </si>
  <si>
    <t>1 BHK Apartment for Sale in Sayan Surat</t>
  </si>
  <si>
    <t>1 BHK Apartment for Sale in Security Surat</t>
  </si>
  <si>
    <t>10 rood</t>
  </si>
  <si>
    <t>1 BHK Apartment for Sale in Man Sarovar Residency and Plaza, Kamrej Surat</t>
  </si>
  <si>
    <t>2 BHK Apartment for Sale in Shree Sumukh Residency, Dindoli Surat</t>
  </si>
  <si>
    <t>1160 sqft</t>
  </si>
  <si>
    <t>2 BHK Apartment for Sale in Anand flats, Anand mahal road surat Surat</t>
  </si>
  <si>
    <t>395,009 sqft</t>
  </si>
  <si>
    <t>603 sqft</t>
  </si>
  <si>
    <t>Man Sarovar Residency and Plaza</t>
  </si>
  <si>
    <t>2 BHK Apartment for Sale in Bella Casaa, Althan Surat</t>
  </si>
  <si>
    <t>Bella Casaa</t>
  </si>
  <si>
    <t>2 BHK Apartment for Sale in Bhestangam, Surat Surat</t>
  </si>
  <si>
    <t>2 BHK Apartment for Sale in Bhestan Surat</t>
  </si>
  <si>
    <t>1010 sqft</t>
  </si>
  <si>
    <t>1 BHK Apartment for Sale in Hazira Road Surat</t>
  </si>
  <si>
    <t>3 BHK Apartment for Sale in Raj Abhishek City Homes, Sachin Surat</t>
  </si>
  <si>
    <t>1 BHK Apartment for Sale in Kamrej Surat</t>
  </si>
  <si>
    <t>703 sqft</t>
  </si>
  <si>
    <t>2 BHK Apartment for Sale in Surat Surat</t>
  </si>
  <si>
    <t>611 sqft</t>
  </si>
  <si>
    <t>1 BHK Apartment for Sale in Kamrej 1 Surat</t>
  </si>
  <si>
    <t>1 BHK Apartment for Sale in Shree Tirupati Balaji Town, Sachin Surat</t>
  </si>
  <si>
    <t>Shree Tirupati Balaji Town</t>
  </si>
  <si>
    <t>1 BHK Apartment for Sale in Bhatha Surat</t>
  </si>
  <si>
    <t>1 BHK Apartment for Sale in Varachha Surat</t>
  </si>
  <si>
    <t>357 sqft</t>
  </si>
  <si>
    <t>12 out of 13</t>
  </si>
  <si>
    <t>2 BHK Apartment for Sale in Athwa Gate Surat</t>
  </si>
  <si>
    <t>2 BHK Apartment for Sale in Nan Pura Surat</t>
  </si>
  <si>
    <t>606 sqft</t>
  </si>
  <si>
    <t>1 BHK Apartment for Sale in Varachha Main Road Surat</t>
  </si>
  <si>
    <t>1 BHK Apartment for Sale in Umra Surat</t>
  </si>
  <si>
    <t>1 BHK Apartment for Sale in Ved Road Surat</t>
  </si>
  <si>
    <t>2 BHK Apartment for Sale in Sayan Surat</t>
  </si>
  <si>
    <t>1280 sqm</t>
  </si>
  <si>
    <t>1 BHK Apartment for Sale in Jolva Surat</t>
  </si>
  <si>
    <t>2 BHK Apartment for Sale in Omkar Residency, Palan Pur Patiya Surat</t>
  </si>
  <si>
    <t>Omkar Residency</t>
  </si>
  <si>
    <t>999 sqft</t>
  </si>
  <si>
    <t>2 BHK Apartment for Sale in Kosad Surat</t>
  </si>
  <si>
    <t>1102 sqft</t>
  </si>
  <si>
    <t>1 BHK Apartment for Sale in Nova Complex, Udhna Surat</t>
  </si>
  <si>
    <t>Nova Complex</t>
  </si>
  <si>
    <t>647 sqft</t>
  </si>
  <si>
    <t>1 BHK Apartment for Sale in Palanpur Jakatnaka Surat</t>
  </si>
  <si>
    <t>2 BHK Apartment for Sale in Anand Mahal Road Surat</t>
  </si>
  <si>
    <t>1 sqft</t>
  </si>
  <si>
    <t>8 out of 10</t>
  </si>
  <si>
    <t xml:space="preserve">â‚¹2,878 per sqft </t>
  </si>
  <si>
    <t xml:space="preserve"> Land for Sale in Sachin Surat</t>
  </si>
  <si>
    <t>3150 sqft</t>
  </si>
  <si>
    <t xml:space="preserve">â‚¹1,556 per sqft </t>
  </si>
  <si>
    <t>2   Apartment for Sale in Anand Aspire, Jahangirabad Surat</t>
  </si>
  <si>
    <t>2   Apartment for Sale in Orchid Gardenia, Palanpur Surat</t>
  </si>
  <si>
    <t>1185 sqft</t>
  </si>
  <si>
    <t xml:space="preserve">â‚¹3,784 per sqft </t>
  </si>
  <si>
    <t>3   Apartment for Sale in Godadara Surat</t>
  </si>
  <si>
    <t>1735 sqft</t>
  </si>
  <si>
    <t xml:space="preserve">â‚¹2,854 per sqft </t>
  </si>
  <si>
    <t>2 Covered,</t>
  </si>
  <si>
    <t xml:space="preserve">â‚¹100 per sqft </t>
  </si>
  <si>
    <t>424 sqft</t>
  </si>
  <si>
    <t xml:space="preserve">â‚¹3,371 per sqft </t>
  </si>
  <si>
    <t>1   Apartment for Sale in Dindoli Surat</t>
  </si>
  <si>
    <t>2 BHK House for Sale in Palsana Surat</t>
  </si>
  <si>
    <t>2 BHK Apartment for Sale in Pal Gam Surat</t>
  </si>
  <si>
    <t>691 sqft</t>
  </si>
  <si>
    <t xml:space="preserve">â‚¹3,999 per sqft </t>
  </si>
  <si>
    <t>1248 sqft</t>
  </si>
  <si>
    <t>2 BHK Villa for Sale in Masma Village Surat</t>
  </si>
  <si>
    <t xml:space="preserve">â‚¹2,446 per sqft </t>
  </si>
  <si>
    <t>1   Apartment for Sale in Vesu Surat</t>
  </si>
  <si>
    <t>1168 sqft</t>
  </si>
  <si>
    <t xml:space="preserve">â‚¹3,682 per sqft </t>
  </si>
  <si>
    <t xml:space="preserve">â‚¹3,700 per sqft </t>
  </si>
  <si>
    <t>2   Apartment for Sale in Surat Surat</t>
  </si>
  <si>
    <t>688 sqft</t>
  </si>
  <si>
    <t>1191 sqft</t>
  </si>
  <si>
    <t xml:space="preserve">â‚¹2,847 per sqft </t>
  </si>
  <si>
    <t>53 sqyrd</t>
  </si>
  <si>
    <t xml:space="preserve">â‚¹3,648 per sqft </t>
  </si>
  <si>
    <t>21 X 57</t>
  </si>
  <si>
    <t xml:space="preserve">â‚¹2,900 per sqft </t>
  </si>
  <si>
    <t>4 out of 19</t>
  </si>
  <si>
    <t xml:space="preserve">â‚¹3,949 per sqft </t>
  </si>
  <si>
    <t xml:space="preserve">â‚¹3,534 per sqft </t>
  </si>
  <si>
    <t xml:space="preserve"> Office Space for Sale in Lal Gate Surat</t>
  </si>
  <si>
    <t xml:space="preserve">â‚¹6,541 per sqft </t>
  </si>
  <si>
    <t>1233 sqft</t>
  </si>
  <si>
    <t xml:space="preserve">â‚¹3,350 per sqft </t>
  </si>
  <si>
    <t xml:space="preserve">â‚¹3,692 per sqft </t>
  </si>
  <si>
    <t>2   Apartment for Sale in Agam residensy Surat</t>
  </si>
  <si>
    <t>2 BHK Apartment for Sale in Rajhansh Residency Surat</t>
  </si>
  <si>
    <t>1205 sqft</t>
  </si>
  <si>
    <t xml:space="preserve">â‚¹3,900 per sqft </t>
  </si>
  <si>
    <t xml:space="preserve">â‚¹4,465 per sqft </t>
  </si>
  <si>
    <t xml:space="preserve">â‚¹3,574 per sqft </t>
  </si>
  <si>
    <t xml:space="preserve">â‚¹3,732 per sqft </t>
  </si>
  <si>
    <t>2   Builder Floor for Sale in Katar Gam Surat</t>
  </si>
  <si>
    <t xml:space="preserve">â‚¹2,256 per sqft </t>
  </si>
  <si>
    <t>3 BHK Villa for Sale in Palsana Surat</t>
  </si>
  <si>
    <t>2 BHK Villa for Sale in shagun villa ishanpoor Olpad Sayan road Surat</t>
  </si>
  <si>
    <t xml:space="preserve">â‚¹3,412 per sqft </t>
  </si>
  <si>
    <t>1   Apartment for Sale in Suman ashish Surat</t>
  </si>
  <si>
    <t>3   House for Sale in Dandi Road Surat</t>
  </si>
  <si>
    <t xml:space="preserve">â‚¹3,542 per sqft </t>
  </si>
  <si>
    <t xml:space="preserve">â‚¹3,502 per sqft </t>
  </si>
  <si>
    <t>3   Apartment for Sale in veer savarkar heights Surat</t>
  </si>
  <si>
    <t>3   Apartment for Sale in Penttagon, Palanpur Gam Surat</t>
  </si>
  <si>
    <t>2 BHK Apartment for Sale in laxmi homes Surat</t>
  </si>
  <si>
    <t>610 sqft</t>
  </si>
  <si>
    <t xml:space="preserve">â‚¹3,423 per sqft </t>
  </si>
  <si>
    <t>1   Apartment for Sale in Orchid Infinity, Palan Pur Patiya Surat</t>
  </si>
  <si>
    <t xml:space="preserve">â‚¹3,615 per sqft </t>
  </si>
  <si>
    <t>2   Apartment for Sale in Swicon Wings, Jahangirabad Surat</t>
  </si>
  <si>
    <t>1320 sqft</t>
  </si>
  <si>
    <t xml:space="preserve">â‚¹3,561 per sqft </t>
  </si>
  <si>
    <t xml:space="preserve">â‚¹15,842 per sqft </t>
  </si>
  <si>
    <t xml:space="preserve"> Plot/Land for Sale in Police Colony Surat</t>
  </si>
  <si>
    <t>Power Of Attorney</t>
  </si>
  <si>
    <t>25 m</t>
  </si>
  <si>
    <t xml:space="preserve">â‚¹4,286 per sqft </t>
  </si>
  <si>
    <t>1 BHK Apartment for Sale in Ambika Township, Dindoli Surat</t>
  </si>
  <si>
    <t>2   Apartment for Sale in Swagat Clifton, Althan Surat</t>
  </si>
  <si>
    <t>2 BHK Apartment for Sale in Jahangirpura Surat</t>
  </si>
  <si>
    <t>4   House for Sale in Udhana Surat</t>
  </si>
  <si>
    <t>2 BHK Apartment for Sale in Ichhapore Surat</t>
  </si>
  <si>
    <t>1151 sqft</t>
  </si>
  <si>
    <t>Amber Palace</t>
  </si>
  <si>
    <t>1138 sqft</t>
  </si>
  <si>
    <t xml:space="preserve">â‚¹2,963 per sqft </t>
  </si>
  <si>
    <t>1 BHK Apartment for Sale in Surat</t>
  </si>
  <si>
    <t>659 sqft</t>
  </si>
  <si>
    <t xml:space="preserve">â‚¹2,641 per sqft </t>
  </si>
  <si>
    <t>2   Apartment for Sale in Griva Shivalik Residency, Bhimrad Surat</t>
  </si>
  <si>
    <t>642 sqft</t>
  </si>
  <si>
    <t xml:space="preserve">â‚¹3,895 per sqft </t>
  </si>
  <si>
    <t>2   Apartment for Sale in Siddhi Vinayak Elements, Jahangirabad Surat</t>
  </si>
  <si>
    <t>Poss. by Jul '25</t>
  </si>
  <si>
    <t xml:space="preserve">â‚¹3,861 per sqft </t>
  </si>
  <si>
    <t>Poss. by May '25</t>
  </si>
  <si>
    <t xml:space="preserve">â‚¹2,863 per sqft </t>
  </si>
  <si>
    <t xml:space="preserve">â‚¹3,379 per sqft </t>
  </si>
  <si>
    <t xml:space="preserve">â‚¹3,745 per sqft </t>
  </si>
  <si>
    <t>Poss. by Mar '26</t>
  </si>
  <si>
    <t>2   Apartment for Sale in Vanakala Surat</t>
  </si>
  <si>
    <t>Poss. by Jun '26</t>
  </si>
  <si>
    <t xml:space="preserve">â‚¹3,083 per sqft </t>
  </si>
  <si>
    <t xml:space="preserve">â‚¹6,688 per sqft </t>
  </si>
  <si>
    <t>1   Apartment for Sale in Palan Pur Patiya Surat</t>
  </si>
  <si>
    <t xml:space="preserve">â‚¹3,659 per sqft </t>
  </si>
  <si>
    <t>662 sqft</t>
  </si>
  <si>
    <t>Poss. by Nov '24</t>
  </si>
  <si>
    <t xml:space="preserve">â‚¹3,651 per sqft </t>
  </si>
  <si>
    <t>3 BHK Villa for Sale in Olpad Sayan Road Surat</t>
  </si>
  <si>
    <t xml:space="preserve">â‚¹1,851 per sqft </t>
  </si>
  <si>
    <t>5 out of 15</t>
  </si>
  <si>
    <t xml:space="preserve">â‚¹3,514 per sqft </t>
  </si>
  <si>
    <t>2   Apartment for Sale in Shubham Residency, Pal Surat</t>
  </si>
  <si>
    <t xml:space="preserve">â‚¹2,851 per sqft </t>
  </si>
  <si>
    <t>2   Apartment for Sale in Shree Krishna Dreams, Godadara Surat</t>
  </si>
  <si>
    <t>723 sqft</t>
  </si>
  <si>
    <t>2   Apartment for Sale in Crystal Avenue, Palanpur Gam Surat</t>
  </si>
  <si>
    <t>1245 sqft</t>
  </si>
  <si>
    <t xml:space="preserve">â‚¹2,811 per sqft </t>
  </si>
  <si>
    <t xml:space="preserve">â‚¹2,412 per sqft </t>
  </si>
  <si>
    <t>1485 sqft</t>
  </si>
  <si>
    <t>26.7 X 55.6</t>
  </si>
  <si>
    <t xml:space="preserve">â‚¹2,257 per sqft </t>
  </si>
  <si>
    <t>15 out of 19</t>
  </si>
  <si>
    <t xml:space="preserve">â‚¹3,914 per sqft </t>
  </si>
  <si>
    <t>2   Apartment for Sale in Narayan Coral Heights, Palanpur Surat</t>
  </si>
  <si>
    <t xml:space="preserve">â‚¹4,013 per sqft </t>
  </si>
  <si>
    <t>1140 sqft</t>
  </si>
  <si>
    <t xml:space="preserve">â‚¹3,435 per sqft </t>
  </si>
  <si>
    <t>Poss. by Jun '25</t>
  </si>
  <si>
    <t>3 out of 13</t>
  </si>
  <si>
    <t xml:space="preserve">â‚¹3,734 per sqft </t>
  </si>
  <si>
    <t xml:space="preserve">â‚¹3,837 per sqft </t>
  </si>
  <si>
    <t>1051 sqft</t>
  </si>
  <si>
    <t xml:space="preserve">â‚¹3,996 per sqft </t>
  </si>
  <si>
    <t xml:space="preserve">â‚¹5,946 per sqft </t>
  </si>
  <si>
    <t>Poss. by Mar '25</t>
  </si>
  <si>
    <t>2   Apartment for Sale in Minaxi Wadi Surat</t>
  </si>
  <si>
    <t>2 BHK Apartment for Sale in Vaishnodevi Ideal Homes, Bhesan Gam Surat</t>
  </si>
  <si>
    <t>Vaishnodevi Ideal Homes</t>
  </si>
  <si>
    <t xml:space="preserve">â‚¹2,860 per sqft </t>
  </si>
  <si>
    <t>3   Apartment for Sale in Green City, Pal Surat</t>
  </si>
  <si>
    <t>1505 sqft</t>
  </si>
  <si>
    <t xml:space="preserve">â‚¹3,189 per sqft </t>
  </si>
  <si>
    <t>1   Apartment for Sale in Swicon Wings, Jahangirabad Surat</t>
  </si>
  <si>
    <t xml:space="preserve">â‚¹3,743 per sqft </t>
  </si>
  <si>
    <t>2   Apartment for Sale in Vaishnodevi Kingswood, Jahangirabad Surat</t>
  </si>
  <si>
    <t xml:space="preserve">â‚¹2,868 per sqft </t>
  </si>
  <si>
    <t>3 BHK Apartment for Sale in Prayosha Shine, Dindoli Surat</t>
  </si>
  <si>
    <t>1441 sqft</t>
  </si>
  <si>
    <t>2 BHK Apartment for Sale in Kadodara Surat</t>
  </si>
  <si>
    <t xml:space="preserve">â‚¹2,700 per sqft </t>
  </si>
  <si>
    <t>1215 sqft</t>
  </si>
  <si>
    <t xml:space="preserve">â‚¹3,991 per sqft </t>
  </si>
  <si>
    <t>2   Apartment for Sale in Orchid Fantasia, Palanpur Surat</t>
  </si>
  <si>
    <t>912 sqft</t>
  </si>
  <si>
    <t>41 X 20</t>
  </si>
  <si>
    <t xml:space="preserve">â‚¹5,879 per sqft </t>
  </si>
  <si>
    <t>3   Apartment for Sale in Vanakala Surat</t>
  </si>
  <si>
    <t>852 sqft</t>
  </si>
  <si>
    <t xml:space="preserve">â‚¹3,206 per sqft </t>
  </si>
  <si>
    <t xml:space="preserve">â‚¹2,691 per sqft </t>
  </si>
  <si>
    <t xml:space="preserve">â‚¹2,889 per sqft </t>
  </si>
  <si>
    <t>421 sqft</t>
  </si>
  <si>
    <t>2 BHK Apartment for Sale in Bamroli Surat</t>
  </si>
  <si>
    <t>Poss. by Apr '26</t>
  </si>
  <si>
    <t xml:space="preserve">â‚¹3,251 per sqft </t>
  </si>
  <si>
    <t xml:space="preserve">â‚¹2,601 per sqft </t>
  </si>
  <si>
    <t>2   Apartment for Sale in Swagat Callista, Bamroli Surat</t>
  </si>
  <si>
    <t>1240 sqft</t>
  </si>
  <si>
    <t xml:space="preserve">â‚¹3,629 per sqft </t>
  </si>
  <si>
    <t>2   Apartment for Sale in Times Galaxy, Bhesan Gam Surat</t>
  </si>
  <si>
    <t xml:space="preserve">â‚¹3,290 per sqft </t>
  </si>
  <si>
    <t>111 sqyrd</t>
  </si>
  <si>
    <t xml:space="preserve">â‚¹3,855 per sqft </t>
  </si>
  <si>
    <t>2 BHK Apartment for Sale in Shubham Pearl, Palanpur Surat</t>
  </si>
  <si>
    <t xml:space="preserve">â‚¹3,851 per sqft </t>
  </si>
  <si>
    <t>2   Apartment for Sale in Chanchal Rang Raag Residency, Jahangir Pura Surat</t>
  </si>
  <si>
    <t>9 out of 12</t>
  </si>
  <si>
    <t xml:space="preserve">â‚¹2,646 per sqft </t>
  </si>
  <si>
    <t xml:space="preserve"> Office Space for Sale in SNS Arista, Vesu Surat</t>
  </si>
  <si>
    <t xml:space="preserve">â‚¹7,258 per sqft </t>
  </si>
  <si>
    <t>7 out of 19</t>
  </si>
  <si>
    <t>707 sqft</t>
  </si>
  <si>
    <t xml:space="preserve">â‚¹3,616 per sqft </t>
  </si>
  <si>
    <t>2 BHK Apartment for Sale in Shagun Residency, Jahangir Pura Surat</t>
  </si>
  <si>
    <t>2 out of 14</t>
  </si>
  <si>
    <t xml:space="preserve">â‚¹3,926 per sqft </t>
  </si>
  <si>
    <t>80 sqyrd</t>
  </si>
  <si>
    <t>3 BHK House for Sale in Narthan Surat</t>
  </si>
  <si>
    <t>1285 sqft</t>
  </si>
  <si>
    <t xml:space="preserve">â‚¹3,268 per sqft </t>
  </si>
  <si>
    <t xml:space="preserve">â‚¹1,621 per sqft </t>
  </si>
  <si>
    <t>2   Apartment for Sale in Vaishnodevi Ideal Homes, Dahin Nagar Surat</t>
  </si>
  <si>
    <t xml:space="preserve">â‚¹2,768 per sqft </t>
  </si>
  <si>
    <t>2   Apartment for Sale in Green City, Pal Surat</t>
  </si>
  <si>
    <t>1201 sqft</t>
  </si>
  <si>
    <t xml:space="preserve">â‚¹3,164 per sqft </t>
  </si>
  <si>
    <t>2   Apartment for Sale in Shubham Pearl, Palanpur Surat</t>
  </si>
  <si>
    <t xml:space="preserve">â‚¹3,843 per sqft </t>
  </si>
  <si>
    <t>10 out of 19</t>
  </si>
  <si>
    <t xml:space="preserve">â‚¹3,683 per sqft </t>
  </si>
  <si>
    <t>1   Apartment for Sale in Ramaa Residency, Jahangirabad Surat</t>
  </si>
  <si>
    <t>1171 sqft</t>
  </si>
  <si>
    <t>2   Apartment for Sale in Sumerru Sky Leaf, Palanpur Surat</t>
  </si>
  <si>
    <t>1204 sqft</t>
  </si>
  <si>
    <t>2   Apartment for Sale in The Capital, Palanpur Surat</t>
  </si>
  <si>
    <t xml:space="preserve">â‚¹4,034 per sqft </t>
  </si>
  <si>
    <t>1295 sqft</t>
  </si>
  <si>
    <t>36 X 21</t>
  </si>
  <si>
    <t xml:space="preserve">â‚¹5,848 per sqft </t>
  </si>
  <si>
    <t>Lower Basement out of 14</t>
  </si>
  <si>
    <t xml:space="preserve">â‚¹3,550 per sqft </t>
  </si>
  <si>
    <t>1381 sqft</t>
  </si>
  <si>
    <t>859 sqft</t>
  </si>
  <si>
    <t xml:space="preserve">â‚¹2,544 per sqft </t>
  </si>
  <si>
    <t xml:space="preserve">â‚¹3,171 per sqft </t>
  </si>
  <si>
    <t>6 out of 15</t>
  </si>
  <si>
    <t xml:space="preserve">â‚¹3,273 per sqft </t>
  </si>
  <si>
    <t>1   Apartment for Sale in S2N Orchid Ventura, Palan Pur Patiya Surat</t>
  </si>
  <si>
    <t>768 sqft</t>
  </si>
  <si>
    <t xml:space="preserve">â‚¹3,060 per sqft </t>
  </si>
  <si>
    <t>19.2 X 54.8</t>
  </si>
  <si>
    <t xml:space="preserve">â‚¹2,051 per sqft </t>
  </si>
  <si>
    <t xml:space="preserve"> Office Space for Sale in Rajhans Olympia, Bhatar Surat</t>
  </si>
  <si>
    <t xml:space="preserve">â‚¹5,795 per sqft </t>
  </si>
  <si>
    <t xml:space="preserve">â‚¹6,774 per sqft </t>
  </si>
  <si>
    <t>685 sqft</t>
  </si>
  <si>
    <t xml:space="preserve">â‚¹3,351 per sqft </t>
  </si>
  <si>
    <t>1125 sqft</t>
  </si>
  <si>
    <t>2   Apartment for Sale in Laxmi Nova, Jahangirabad Surat</t>
  </si>
  <si>
    <t xml:space="preserve">â‚¹3,521 per sqft </t>
  </si>
  <si>
    <t xml:space="preserve">â‚¹3,817 per sqft </t>
  </si>
  <si>
    <t>2   Apartment for Sale in Anjani Residency, Jahangir Pura Surat</t>
  </si>
  <si>
    <t xml:space="preserve">â‚¹3,167 per sqft </t>
  </si>
  <si>
    <t>1015 sqft</t>
  </si>
  <si>
    <t xml:space="preserve">â‚¹3,448 per sqft </t>
  </si>
  <si>
    <t>2   Apartment for Sale in Nakshatra Embassy, Palanpur Surat</t>
  </si>
  <si>
    <t>965 sqft</t>
  </si>
  <si>
    <t xml:space="preserve">â‚¹3,612 per sqft </t>
  </si>
  <si>
    <t xml:space="preserve">â‚¹2,676 per sqft </t>
  </si>
  <si>
    <t>6 out of 19</t>
  </si>
  <si>
    <t>3   House for Sale in Narthan Surat</t>
  </si>
  <si>
    <t xml:space="preserve">â‚¹3,300 per sqft </t>
  </si>
  <si>
    <t>698 sqft</t>
  </si>
  <si>
    <t xml:space="preserve">â‚¹3,204 per sqft </t>
  </si>
  <si>
    <t>1472 sqft</t>
  </si>
  <si>
    <t xml:space="preserve">â‚¹2,497 per sqft </t>
  </si>
  <si>
    <t>2   Apartment for Sale in gail tower Surat</t>
  </si>
  <si>
    <t xml:space="preserve">â‚¹2,952 per sqft </t>
  </si>
  <si>
    <t>2   Apartment for Sale in Bhimrad Surat</t>
  </si>
  <si>
    <t xml:space="preserve">â‚¹2,569 per sqft </t>
  </si>
  <si>
    <t xml:space="preserve">â‚¹3,048 per sqft </t>
  </si>
  <si>
    <t xml:space="preserve">â‚¹3,531 per sqft </t>
  </si>
  <si>
    <t>1467 sqft</t>
  </si>
  <si>
    <t>26.7 X 54.9</t>
  </si>
  <si>
    <t xml:space="preserve">â‚¹2,045 per sqft </t>
  </si>
  <si>
    <t xml:space="preserve">â‚¹3,797 per sqft </t>
  </si>
  <si>
    <t>2   Apartment for Sale in Coral Heights, Vesu Canal Road Surat</t>
  </si>
  <si>
    <t xml:space="preserve">â‚¹3,291 per sqft </t>
  </si>
  <si>
    <t xml:space="preserve">â‚¹3,628 per sqft </t>
  </si>
  <si>
    <t>2 out of 11</t>
  </si>
  <si>
    <t>997 sqft</t>
  </si>
  <si>
    <t xml:space="preserve">â‚¹2,508 per sqft </t>
  </si>
  <si>
    <t>1335 sqft</t>
  </si>
  <si>
    <t xml:space="preserve">â‚¹3,199 per sqft </t>
  </si>
  <si>
    <t>2   Apartment for Sale in LP Savani Surat</t>
  </si>
  <si>
    <t xml:space="preserve">â‚¹3,241 per sqft </t>
  </si>
  <si>
    <t xml:space="preserve">â‚¹2,551 per sqft </t>
  </si>
  <si>
    <t xml:space="preserve"> Plot/Land for Sale in nature villa Surat</t>
  </si>
  <si>
    <t xml:space="preserve">â‚¹1,481 per sqft </t>
  </si>
  <si>
    <t xml:space="preserve">â‚¹3,691 per sqft </t>
  </si>
  <si>
    <t xml:space="preserve">â‚¹3,696 per sqft </t>
  </si>
  <si>
    <t>582 sqft</t>
  </si>
  <si>
    <t>3   Apartment for Sale in Kelly La Maison, Vanakala Surat</t>
  </si>
  <si>
    <t>1533 sqft</t>
  </si>
  <si>
    <t xml:space="preserve">â‚¹2,740 per sqft </t>
  </si>
  <si>
    <t>2 BHK Villa for Sale in Dindoli Surat</t>
  </si>
  <si>
    <t>798 sqft</t>
  </si>
  <si>
    <t>38 X 21</t>
  </si>
  <si>
    <t xml:space="preserve">â‚¹4,851 per sqft </t>
  </si>
  <si>
    <t>1145 sqft</t>
  </si>
  <si>
    <t xml:space="preserve">â‚¹2,620 per sqft </t>
  </si>
  <si>
    <t>2   Apartment for Sale in Bhesan Gam Surat</t>
  </si>
  <si>
    <t>2 BHK Builder Floor for Sale in Althan Surat</t>
  </si>
  <si>
    <t xml:space="preserve">â‚¹3,985 per sqft </t>
  </si>
  <si>
    <t>2   Apartment for Sale in Aagam Prestige, Magdalla Surat</t>
  </si>
  <si>
    <t xml:space="preserve">â‚¹4,109 per sqft </t>
  </si>
  <si>
    <t xml:space="preserve">â‚¹2,303 per sqft </t>
  </si>
  <si>
    <t>2   Apartment for Sale in Devshree Benito, Jahangir Pura Surat</t>
  </si>
  <si>
    <t xml:space="preserve">â‚¹2,727 per sqft </t>
  </si>
  <si>
    <t>2 BHK Apartment for Sale in Siddhi Vinayak Elements, Jahangirabad Surat</t>
  </si>
  <si>
    <t>2   Apartment for Sale in Nakshatra Nebula, Jahangirabad Surat</t>
  </si>
  <si>
    <t>1219 sqft</t>
  </si>
  <si>
    <t>2 BHK Apartment for Sale in Sangini Swaraj, Jahangir Pura Surat</t>
  </si>
  <si>
    <t>1135 sqft</t>
  </si>
  <si>
    <t xml:space="preserve">â‚¹2,859 per sqft </t>
  </si>
  <si>
    <t xml:space="preserve">â‚¹3,706 per sqft </t>
  </si>
  <si>
    <t xml:space="preserve">â‚¹3,417 per sqft </t>
  </si>
  <si>
    <t xml:space="preserve"> Plot/Land for Sale in shankar Surat</t>
  </si>
  <si>
    <t>135 X 75</t>
  </si>
  <si>
    <t xml:space="preserve">â‚¹4,281 per sqft </t>
  </si>
  <si>
    <t>9 out of 19</t>
  </si>
  <si>
    <t>1385 sqft</t>
  </si>
  <si>
    <t xml:space="preserve">â‚¹2,896 per sqft </t>
  </si>
  <si>
    <t xml:space="preserve">â‚¹3,450 per sqft </t>
  </si>
  <si>
    <t>1315 sqft</t>
  </si>
  <si>
    <t>1090 sqft</t>
  </si>
  <si>
    <t xml:space="preserve">â‚¹2,983 per sqft </t>
  </si>
  <si>
    <t>1   Apartment for Sale in Palanpur Gam Surat</t>
  </si>
  <si>
    <t>704 sqft</t>
  </si>
  <si>
    <t>1645 sqft</t>
  </si>
  <si>
    <t xml:space="preserve">â‚¹2,650 per sqft </t>
  </si>
  <si>
    <t>747 sqft</t>
  </si>
  <si>
    <t xml:space="preserve">â‚¹2,696 per sqft </t>
  </si>
  <si>
    <t xml:space="preserve">â‚¹3,650 per sqft </t>
  </si>
  <si>
    <t xml:space="preserve">â‚¹2,929 per sqft </t>
  </si>
  <si>
    <t>2 BHK Apartment for Sale in Green Tulip, Jahangirabad Surat</t>
  </si>
  <si>
    <t xml:space="preserve">â‚¹3,950 per sqft </t>
  </si>
  <si>
    <t xml:space="preserve">â‚¹3,065 per sqft </t>
  </si>
  <si>
    <t xml:space="preserve">â‚¹3,602 per sqft </t>
  </si>
  <si>
    <t>2 BHK Apartment for Sale in Rander Road Surat</t>
  </si>
  <si>
    <t xml:space="preserve"> Plot/Land for Sale in Jahangir Pura Surat</t>
  </si>
  <si>
    <t>38 X 20</t>
  </si>
  <si>
    <t xml:space="preserve">â‚¹3,130 per sqft </t>
  </si>
  <si>
    <t xml:space="preserve"> Office Space for Sale in Citylight Area Surat</t>
  </si>
  <si>
    <t xml:space="preserve">â‚¹10,081 per sqft </t>
  </si>
  <si>
    <t>9 out of 15</t>
  </si>
  <si>
    <t xml:space="preserve">â‚¹3,473 per sqft </t>
  </si>
  <si>
    <t>3   Apartment for Sale in Shri Bhakti Dharm Township, Jahangirabad Surat</t>
  </si>
  <si>
    <t xml:space="preserve">â‚¹2,741 per sqft </t>
  </si>
  <si>
    <t xml:space="preserve">â‚¹2,276 per sqft </t>
  </si>
  <si>
    <t xml:space="preserve">â‚¹4,151 per sqft </t>
  </si>
  <si>
    <t>920 sqft</t>
  </si>
  <si>
    <t xml:space="preserve">â‚¹2,229 per sqft </t>
  </si>
  <si>
    <t>1   Apartment for Sale in dream home real estate Surat</t>
  </si>
  <si>
    <t>706 sqft</t>
  </si>
  <si>
    <t xml:space="preserve">â‚¹3,016 per sqft </t>
  </si>
  <si>
    <t xml:space="preserve">â‚¹3,311 per sqft </t>
  </si>
  <si>
    <t xml:space="preserve">â‚¹3,155 per sqft </t>
  </si>
  <si>
    <t xml:space="preserve">â‚¹3,363 per sqft </t>
  </si>
  <si>
    <t>2   Apartment for Sale in Divine Residency, Palanpur Gam Surat</t>
  </si>
  <si>
    <t xml:space="preserve">â‚¹3,023 per sqft </t>
  </si>
  <si>
    <t xml:space="preserve">â‚¹3,993 per sqft </t>
  </si>
  <si>
    <t>1   Apartment for Sale in Shayona Janki Residency, Jahangirabad Surat</t>
  </si>
  <si>
    <t xml:space="preserve">â‚¹3,610 per sqft </t>
  </si>
  <si>
    <t>1 BHK Apartment for Sale in Palanpur Surat</t>
  </si>
  <si>
    <t xml:space="preserve">â‚¹5,340 per sqft </t>
  </si>
  <si>
    <t xml:space="preserve">â‚¹3,220 per sqft </t>
  </si>
  <si>
    <t>2   Apartment for Sale in Anand Avenue, Jahangirabad Surat</t>
  </si>
  <si>
    <t xml:space="preserve">â‚¹3,813 per sqft </t>
  </si>
  <si>
    <t>434 sqft</t>
  </si>
  <si>
    <t xml:space="preserve">â‚¹2,692 per sqft </t>
  </si>
  <si>
    <t xml:space="preserve">â‚¹4,092 per sqft </t>
  </si>
  <si>
    <t xml:space="preserve">â‚¹3,024 per sqft </t>
  </si>
  <si>
    <t>687 sqft</t>
  </si>
  <si>
    <t xml:space="preserve">â‚¹3,647 per sqft </t>
  </si>
  <si>
    <t>719 sqft</t>
  </si>
  <si>
    <t xml:space="preserve">â‚¹2,282 per sqft </t>
  </si>
  <si>
    <t>367 sqft</t>
  </si>
  <si>
    <t xml:space="preserve">â‚¹3,781 per sqft </t>
  </si>
  <si>
    <t>1 BHK Apartment for Sale in Palanpur Gam Surat</t>
  </si>
  <si>
    <t>45 X 14 ft Sqft</t>
  </si>
  <si>
    <t xml:space="preserve">â‚¹3,445 per sqft </t>
  </si>
  <si>
    <t>18 out of 19</t>
  </si>
  <si>
    <t xml:space="preserve">â‚¹3,619 per sqft </t>
  </si>
  <si>
    <t>2   Apartment for Sale in Shubham Heights, Jahangirabad Surat</t>
  </si>
  <si>
    <t xml:space="preserve">â‚¹3,974 per sqft </t>
  </si>
  <si>
    <t xml:space="preserve"> Office Space for Sale in Adajan Patiya Surat</t>
  </si>
  <si>
    <t xml:space="preserve">â‚¹7,561 per sqft </t>
  </si>
  <si>
    <t>1266 sqft</t>
  </si>
  <si>
    <t xml:space="preserve">â‚¹2,844 per sqft </t>
  </si>
  <si>
    <t xml:space="preserve">â‚¹2,875 per sqft </t>
  </si>
  <si>
    <t>6840 sqft</t>
  </si>
  <si>
    <t>114 X 60</t>
  </si>
  <si>
    <t xml:space="preserve">â‚¹636 per sqft </t>
  </si>
  <si>
    <t xml:space="preserve">â‚¹3,956 per sqft </t>
  </si>
  <si>
    <t>558 sqft</t>
  </si>
  <si>
    <t xml:space="preserve">â‚¹3,202 per sqft </t>
  </si>
  <si>
    <t>1045 sqft</t>
  </si>
  <si>
    <t xml:space="preserve">â‚¹3,254 per sqft </t>
  </si>
  <si>
    <t>2   Apartment for Sale in Green Tulip, Jahangirabad Surat</t>
  </si>
  <si>
    <t xml:space="preserve">â‚¹4,196 per sqft </t>
  </si>
  <si>
    <t>447 sqft</t>
  </si>
  <si>
    <t xml:space="preserve">â‚¹3,546 per sqft </t>
  </si>
  <si>
    <t>45 X 40</t>
  </si>
  <si>
    <t>2   Apartment for Sale in Orchid Blossom, Palanpur Surat</t>
  </si>
  <si>
    <t xml:space="preserve">â‚¹3,624 per sqft </t>
  </si>
  <si>
    <t xml:space="preserve">â‚¹3,475 per sqft </t>
  </si>
  <si>
    <t>2 BHK Villa for Sale in Samarthya Florencia, Masma Village Surat</t>
  </si>
  <si>
    <t>946 sqft</t>
  </si>
  <si>
    <t xml:space="preserve">â‚¹32,381 per sqft </t>
  </si>
  <si>
    <t xml:space="preserve">â‚¹2,948 per sqft </t>
  </si>
  <si>
    <t xml:space="preserve">â‚¹3,707 per sqft </t>
  </si>
  <si>
    <t xml:space="preserve">â‚¹3,644 per sqft </t>
  </si>
  <si>
    <t xml:space="preserve">â‚¹2,695 per sqft </t>
  </si>
  <si>
    <t xml:space="preserve">â‚¹4,788 per sqft </t>
  </si>
  <si>
    <t xml:space="preserve">â‚¹3,286 per sqft </t>
  </si>
  <si>
    <t xml:space="preserve"> Plot/Land for Sale in Jothan Surat</t>
  </si>
  <si>
    <t>40 X 21</t>
  </si>
  <si>
    <t>1   Apartment for Sale in Orchid Blossom, Palanpur Surat</t>
  </si>
  <si>
    <t>422 sqft</t>
  </si>
  <si>
    <t xml:space="preserve">â‚¹4,462 per sqft </t>
  </si>
  <si>
    <t xml:space="preserve">â‚¹3,056 per sqft </t>
  </si>
  <si>
    <t xml:space="preserve">â‚¹2,967 per sqft </t>
  </si>
  <si>
    <t>751 sqft</t>
  </si>
  <si>
    <t xml:space="preserve">â‚¹3,196 per sqft </t>
  </si>
  <si>
    <t>2   Apartment for Sale in Green City, Bhatha Surat</t>
  </si>
  <si>
    <t>1110 sqft</t>
  </si>
  <si>
    <t>815 sqft</t>
  </si>
  <si>
    <t xml:space="preserve">â‚¹2,458 per sqft </t>
  </si>
  <si>
    <t xml:space="preserve">â‚¹5,794 per sqft </t>
  </si>
  <si>
    <t>1143 sqft</t>
  </si>
  <si>
    <t xml:space="preserve">â‚¹2,582 per sqft </t>
  </si>
  <si>
    <t>3 BHK Apartment for Sale in Santvan Lexon, Palanpur Surat</t>
  </si>
  <si>
    <t>1651 sqft</t>
  </si>
  <si>
    <t>Poss. by Sep '24</t>
  </si>
  <si>
    <t>Santvan Lexon</t>
  </si>
  <si>
    <t xml:space="preserve">â‚¹4,100 per sqft </t>
  </si>
  <si>
    <t>2 BHK Apartment for Sale in Soham Elegance, Pal Surat</t>
  </si>
  <si>
    <t>1307 sqft</t>
  </si>
  <si>
    <t>Soham Elegance</t>
  </si>
  <si>
    <t xml:space="preserve">â‚¹4,250 per sqft </t>
  </si>
  <si>
    <t>3 BHK Apartment for Sale in Sangini Epitome, Bhatha Surat</t>
  </si>
  <si>
    <t>2063 sqft</t>
  </si>
  <si>
    <t>Sangini Epitome</t>
  </si>
  <si>
    <t xml:space="preserve">â‚¹4,750 per sqft </t>
  </si>
  <si>
    <t>3   Apartment for Sale in Santvan Lexon, Palanpur Surat</t>
  </si>
  <si>
    <t xml:space="preserve">â‚¹4,101 per sqft </t>
  </si>
  <si>
    <t>3   Apartment for Sale in Bamroli Surat</t>
  </si>
  <si>
    <t>929 sqft</t>
  </si>
  <si>
    <t xml:space="preserve">â‚¹3,681 per sqft </t>
  </si>
  <si>
    <t>832 sqft</t>
  </si>
  <si>
    <t xml:space="preserve">â‚¹3,749 per sqft </t>
  </si>
  <si>
    <t xml:space="preserve">â‚¹4,240 per sqft </t>
  </si>
  <si>
    <t>3 BHK Villa for Sale in Dindoli Surat</t>
  </si>
  <si>
    <t>1764 sqft</t>
  </si>
  <si>
    <t>1351 sqft</t>
  </si>
  <si>
    <t xml:space="preserve">â‚¹6,191 per sqft </t>
  </si>
  <si>
    <t xml:space="preserve">â‚¹4,249 per sqft </t>
  </si>
  <si>
    <t>1861 sqft</t>
  </si>
  <si>
    <t>4 BHK Villa for Sale in Dindoli Surat</t>
  </si>
  <si>
    <t>2900 sqft</t>
  </si>
  <si>
    <t>4   Builder Floor for Sale in Varachha Main Road Surat</t>
  </si>
  <si>
    <t>3   House for Sale in Dindoli Surat</t>
  </si>
  <si>
    <t>5 BHK House for Sale in Parvat Patiya Surat</t>
  </si>
  <si>
    <t>1755 sqft</t>
  </si>
  <si>
    <t>3   House for Sale in Hajira Surat</t>
  </si>
  <si>
    <t xml:space="preserve">â‚¹7,353 per sqft </t>
  </si>
  <si>
    <t>3 BHK Apartment for Sale in Surat Surat</t>
  </si>
  <si>
    <t>1820 sqft</t>
  </si>
  <si>
    <t xml:space="preserve">â‚¹4,333 per sqft </t>
  </si>
  <si>
    <t>3   Apartment for Sale in Bhimrad Surat</t>
  </si>
  <si>
    <t>1773 sqft</t>
  </si>
  <si>
    <t>1030 sqft</t>
  </si>
  <si>
    <t xml:space="preserve">â‚¹4,210 per sqft </t>
  </si>
  <si>
    <t>2   Apartment for Sale in Vesu Surat</t>
  </si>
  <si>
    <t>1389 sqft</t>
  </si>
  <si>
    <t xml:space="preserve">â‚¹4,860 per sqft </t>
  </si>
  <si>
    <t>2   Apartment for Sale in Gauravpath Road Surat</t>
  </si>
  <si>
    <t>665 sqft</t>
  </si>
  <si>
    <t xml:space="preserve">â‚¹4,257 per sqft </t>
  </si>
  <si>
    <t>3 BHK Villa for Sale in Narthan Surat</t>
  </si>
  <si>
    <t>3   Apartment for Sale in Piplod Surat</t>
  </si>
  <si>
    <t xml:space="preserve">â‚¹5,238 per sqft </t>
  </si>
  <si>
    <t>2 BHK Apartment for Sale in Parley Point Surat</t>
  </si>
  <si>
    <t>1 out of 30</t>
  </si>
  <si>
    <t xml:space="preserve"> Plot/Land for Sale in Adajan Surat</t>
  </si>
  <si>
    <t xml:space="preserve">â‚¹9,357 per sqft </t>
  </si>
  <si>
    <t xml:space="preserve">â‚¹10,526 per sqft </t>
  </si>
  <si>
    <t xml:space="preserve"> 1 Cr </t>
  </si>
  <si>
    <t>1445 sqft</t>
  </si>
  <si>
    <t>1750 sqft</t>
  </si>
  <si>
    <t xml:space="preserve">â‚¹3,486 per sqft </t>
  </si>
  <si>
    <t>1 out of 15</t>
  </si>
  <si>
    <t>3   Apartment for Sale in Pal Surat</t>
  </si>
  <si>
    <t>1630 sqft</t>
  </si>
  <si>
    <t xml:space="preserve">â‚¹3,129 per sqft </t>
  </si>
  <si>
    <t>1767 sqft</t>
  </si>
  <si>
    <t xml:space="preserve">â‚¹4,471 per sqft </t>
  </si>
  <si>
    <t xml:space="preserve">â‚¹4,550 per sqft </t>
  </si>
  <si>
    <t xml:space="preserve">â‚¹4,956 per sqft </t>
  </si>
  <si>
    <t xml:space="preserve">â‚¹12,708 per sqft </t>
  </si>
  <si>
    <t>2   Apartment for Sale in Citylight Area Surat</t>
  </si>
  <si>
    <t>1354 sqft</t>
  </si>
  <si>
    <t xml:space="preserve">â‚¹3,988 per sqft </t>
  </si>
  <si>
    <t>Poss. by Nov '25</t>
  </si>
  <si>
    <t>10 out of 20</t>
  </si>
  <si>
    <t xml:space="preserve">â‚¹3,973 per sqft </t>
  </si>
  <si>
    <t>3 BHK House for Sale in Jahangir Pura Surat</t>
  </si>
  <si>
    <t>93 sqyrd</t>
  </si>
  <si>
    <t>3 BHK Apartment for Sale in Parley Point Surat</t>
  </si>
  <si>
    <t xml:space="preserve">â‚¹4,114 per sqft </t>
  </si>
  <si>
    <t>1310 sqft</t>
  </si>
  <si>
    <t>13 out of 15</t>
  </si>
  <si>
    <t xml:space="preserve">â‚¹6,031 per sqft </t>
  </si>
  <si>
    <t>2 BHK Villa for Sale in Adajan Surat</t>
  </si>
  <si>
    <t xml:space="preserve">â‚¹9,900 per sqft </t>
  </si>
  <si>
    <t xml:space="preserve">â‚¹4,299 per sqft </t>
  </si>
  <si>
    <t>2   Apartment for Sale in sanctum Surat</t>
  </si>
  <si>
    <t>1340 sqft</t>
  </si>
  <si>
    <t>1 out of 14</t>
  </si>
  <si>
    <t>3 BHK House for Sale in Jahangirabad Surat</t>
  </si>
  <si>
    <t>2   House for Sale in Adajan Surat</t>
  </si>
  <si>
    <t xml:space="preserve">â‚¹13,393 per sqft </t>
  </si>
  <si>
    <t>3   Apartment for Sale in Vesu Surat</t>
  </si>
  <si>
    <t xml:space="preserve">â‚¹4,888 per sqft </t>
  </si>
  <si>
    <t>701 sqft</t>
  </si>
  <si>
    <t xml:space="preserve">â‚¹4,070 per sqft </t>
  </si>
  <si>
    <t xml:space="preserve">â‚¹4,242 per sqft </t>
  </si>
  <si>
    <t>2   Apartment for Sale in Parley Point Surat</t>
  </si>
  <si>
    <t xml:space="preserve">â‚¹4,385 per sqft </t>
  </si>
  <si>
    <t>1206 sqft</t>
  </si>
  <si>
    <t xml:space="preserve">â‚¹4,271 per sqft </t>
  </si>
  <si>
    <t>1375 sqft</t>
  </si>
  <si>
    <t xml:space="preserve">â‚¹4,348 per sqft </t>
  </si>
  <si>
    <t>4 BHK House for Sale in Kamrej Char Rasta Surat</t>
  </si>
  <si>
    <t xml:space="preserve">â‚¹5,503 per sqft </t>
  </si>
  <si>
    <t xml:space="preserve"> Showroom for Sale in Mandvi Surat</t>
  </si>
  <si>
    <t xml:space="preserve">â‚¹14,727 per sqft </t>
  </si>
  <si>
    <t>3   House for Sale in Kamrej Surat</t>
  </si>
  <si>
    <t>160 sqm</t>
  </si>
  <si>
    <t xml:space="preserve">â‚¹7,905 per sqft </t>
  </si>
  <si>
    <t>2   Apartment for Sale in Santvan Lexon, Palanpur Surat</t>
  </si>
  <si>
    <t>20 out of 21</t>
  </si>
  <si>
    <t xml:space="preserve"> Plot/Land for Sale in Hirabag Surat</t>
  </si>
  <si>
    <t>962 sqft</t>
  </si>
  <si>
    <t>37 X 26</t>
  </si>
  <si>
    <t xml:space="preserve">â‚¹10,395 per sqft </t>
  </si>
  <si>
    <t>3   Apartment for Sale in Parley Point Surat</t>
  </si>
  <si>
    <t>1425 sqft</t>
  </si>
  <si>
    <t xml:space="preserve">â‚¹5,217 per sqft </t>
  </si>
  <si>
    <t>2 BHK House for Sale in Morarji Nagar Surat</t>
  </si>
  <si>
    <t>2 BHK House for Sale in Kamrej Road Surat</t>
  </si>
  <si>
    <t xml:space="preserve">â‚¹4,193 per sqft </t>
  </si>
  <si>
    <t xml:space="preserve">â‚¹5,926 per sqft </t>
  </si>
  <si>
    <t>3   Apartment for Sale in WESTERN CITY, Adajan Surat</t>
  </si>
  <si>
    <t>1585 sqft</t>
  </si>
  <si>
    <t>2   Apartment for Sale in Western Heights, Pal Surat</t>
  </si>
  <si>
    <t xml:space="preserve">â‚¹3,984 per sqft </t>
  </si>
  <si>
    <t>3 BHK House for Sale in Green Park Society Surat</t>
  </si>
  <si>
    <t xml:space="preserve">â‚¹4,365 per sqft </t>
  </si>
  <si>
    <t>100 Covered</t>
  </si>
  <si>
    <t xml:space="preserve">â‚¹15,023 per sqft </t>
  </si>
  <si>
    <t>3   House for Sale in darpan row house Surat</t>
  </si>
  <si>
    <t>82 sqm</t>
  </si>
  <si>
    <t xml:space="preserve">â‚¹9,630 per sqft </t>
  </si>
  <si>
    <t>3   Apartment for Sale in Silver Spring Appartment Surat</t>
  </si>
  <si>
    <t xml:space="preserve">â‚¹4,121 per sqft </t>
  </si>
  <si>
    <t>3 BHK Apartment for Sale in Prassiddhi Apartment Surat</t>
  </si>
  <si>
    <t>4 BHK House for Sale in Amroli Surat</t>
  </si>
  <si>
    <t>1950 sqft</t>
  </si>
  <si>
    <t xml:space="preserve"> Office Space for Sale in Trade house, atthu Ghar street nanpura Surat</t>
  </si>
  <si>
    <t>1322 sqft</t>
  </si>
  <si>
    <t xml:space="preserve">â‚¹5,295 per sqft </t>
  </si>
  <si>
    <t>4050 sqft</t>
  </si>
  <si>
    <t>180 X 22.5</t>
  </si>
  <si>
    <t>1775 sqft</t>
  </si>
  <si>
    <t xml:space="preserve">â‚¹4,056 per sqft </t>
  </si>
  <si>
    <t xml:space="preserve"> Office Space for Sale in Hari Pura Surat</t>
  </si>
  <si>
    <t>320 sqft</t>
  </si>
  <si>
    <t xml:space="preserve">â‚¹18,750 per sqft </t>
  </si>
  <si>
    <t>4   Apartment for Sale in Rajworld Residency Surat</t>
  </si>
  <si>
    <t>1 BHK House for Sale in Rustampura Surat</t>
  </si>
  <si>
    <t>73 sqm</t>
  </si>
  <si>
    <t xml:space="preserve">â‚¹12,726 per sqft </t>
  </si>
  <si>
    <t>3 BHK Apartment for Sale in Surat City Surat</t>
  </si>
  <si>
    <t xml:space="preserve"> Shop for Sale in Punagam Surat</t>
  </si>
  <si>
    <t>310 sqft</t>
  </si>
  <si>
    <t xml:space="preserve">â‚¹11,354 per sqft </t>
  </si>
  <si>
    <t xml:space="preserve"> Plot/Land for Sale in NavYug College Surat</t>
  </si>
  <si>
    <t xml:space="preserve">â‚¹8,593 per sqft </t>
  </si>
  <si>
    <t>3   Apartment for Sale in Althan Surat</t>
  </si>
  <si>
    <t>1048 sqft</t>
  </si>
  <si>
    <t xml:space="preserve">â‚¹4,611 per sqft </t>
  </si>
  <si>
    <t>72 sqyrd</t>
  </si>
  <si>
    <t xml:space="preserve">â‚¹1,12,500 per sqft </t>
  </si>
  <si>
    <t xml:space="preserve">â‚¹3,548 per sqft </t>
  </si>
  <si>
    <t>4 BHK House for Sale in Jahangir Pura Surat</t>
  </si>
  <si>
    <t>2200 sqft</t>
  </si>
  <si>
    <t>2   House for Sale in Nanpura Surat</t>
  </si>
  <si>
    <t xml:space="preserve">â‚¹4,413 per sqft </t>
  </si>
  <si>
    <t>8 BHK House for Sale in Aman Nagar Surat</t>
  </si>
  <si>
    <t>74 sqm</t>
  </si>
  <si>
    <t xml:space="preserve">â‚¹11,299 per sqft </t>
  </si>
  <si>
    <t>3 BHK Apartment for Sale in Vesu Surat</t>
  </si>
  <si>
    <t xml:space="preserve">â‚¹8,454 per sqft </t>
  </si>
  <si>
    <t>4 BHK House for Sale in Bhestan Surat</t>
  </si>
  <si>
    <t>1890 sqft</t>
  </si>
  <si>
    <t xml:space="preserve">â‚¹2,910 per sqft </t>
  </si>
  <si>
    <t>3   Apartment for Sale in Suryoday complex Adajan Surat</t>
  </si>
  <si>
    <t xml:space="preserve">â‚¹9,694 per sqft </t>
  </si>
  <si>
    <t>3 BHK House for Sale in Mota Varachha Surat</t>
  </si>
  <si>
    <t xml:space="preserve">â‚¹5,455 per sqft </t>
  </si>
  <si>
    <t>1 BHK House for Sale in magaj row house Surat</t>
  </si>
  <si>
    <t>2 BHK House for Sale in Katargam Surat</t>
  </si>
  <si>
    <t>417 sqft</t>
  </si>
  <si>
    <t xml:space="preserve">â‚¹15,588 per sqft </t>
  </si>
  <si>
    <t xml:space="preserve"> Shop for Sale in Kansad Gam Surat</t>
  </si>
  <si>
    <t>390 sqft</t>
  </si>
  <si>
    <t>4 BHK Apartment for Sale in Adajan Surat</t>
  </si>
  <si>
    <t>4 BHK Villa for Sale in Shomeshwer Nagar 1 Surat</t>
  </si>
  <si>
    <t xml:space="preserve">â‚¹4,815 per sqft </t>
  </si>
  <si>
    <t xml:space="preserve">â‚¹6,297 per sqft </t>
  </si>
  <si>
    <t>3 BHK Apartment for Sale in Green residency, honeypark Surat</t>
  </si>
  <si>
    <t xml:space="preserve">â‚¹5,143 per sqft </t>
  </si>
  <si>
    <t>3 BHK House for Sale in 23, Gokuldham Raw House, Bhatpore ,Surat Surat</t>
  </si>
  <si>
    <t>133 sqyrd</t>
  </si>
  <si>
    <t xml:space="preserve">â‚¹5,430 per sqft </t>
  </si>
  <si>
    <t>3 BHK Apartment for Sale in Pal Surat</t>
  </si>
  <si>
    <t xml:space="preserve"> Shop for Sale in Surat Textile Market Surat</t>
  </si>
  <si>
    <t>165 sqft</t>
  </si>
  <si>
    <t xml:space="preserve">â‚¹47,500 per sqft </t>
  </si>
  <si>
    <t xml:space="preserve">â‚¹12,727 per sqft </t>
  </si>
  <si>
    <t>3 BHK House for Sale in Adajan Surat</t>
  </si>
  <si>
    <t>2121 sqft</t>
  </si>
  <si>
    <t xml:space="preserve">â‚¹4,243 per sqft </t>
  </si>
  <si>
    <t>10 BHK House for Sale in Bombay Market Surat</t>
  </si>
  <si>
    <t>3000 sqft</t>
  </si>
  <si>
    <t xml:space="preserve"> Office Space for Sale in Luxuria Business Hub, Dumas Road Surat</t>
  </si>
  <si>
    <t xml:space="preserve">â‚¹4,052 per sqft </t>
  </si>
  <si>
    <t>3   Apartment for Sale in Eco Parkside, Bhimrad Surat</t>
  </si>
  <si>
    <t>1865 sqft</t>
  </si>
  <si>
    <t xml:space="preserve">â‚¹4,863 per sqft </t>
  </si>
  <si>
    <t xml:space="preserve"> Office Space for Sale in Zenon, Ring Road Surat</t>
  </si>
  <si>
    <t xml:space="preserve">â‚¹12,897 per sqft </t>
  </si>
  <si>
    <t>3   Apartment for Sale in Swagat Clifton, Bhimrad Surat</t>
  </si>
  <si>
    <t>1805 sqft</t>
  </si>
  <si>
    <t xml:space="preserve">â‚¹4,321 per sqft </t>
  </si>
  <si>
    <t>2   House for Sale in Udhna Surat</t>
  </si>
  <si>
    <t xml:space="preserve">â‚¹6,587 per sqft </t>
  </si>
  <si>
    <t>3   Apartment for Sale in Capital Calisto, Palan Pur Patiya Surat</t>
  </si>
  <si>
    <t>1001 sqft</t>
  </si>
  <si>
    <t xml:space="preserve">â‚¹4,553 per sqft </t>
  </si>
  <si>
    <t>2   Apartment for Sale in Atlanta Sky Desk, Bhimrad Surat</t>
  </si>
  <si>
    <t>8 out of 19</t>
  </si>
  <si>
    <t>Atlanta Sky Desk</t>
  </si>
  <si>
    <t xml:space="preserve">â‚¹4,774 per sqft </t>
  </si>
  <si>
    <t>3   Apartment for Sale in Shreehans Kalyan Residency, Palanpur Gam Surat</t>
  </si>
  <si>
    <t>1960 sqft</t>
  </si>
  <si>
    <t xml:space="preserve">â‚¹3,852 per sqft </t>
  </si>
  <si>
    <t>4 BHK House for Sale in Society Surat</t>
  </si>
  <si>
    <t>80 sqft</t>
  </si>
  <si>
    <t>3   Apartment for Sale in Shreepad Ethics, Palanpur Gam Surat</t>
  </si>
  <si>
    <t xml:space="preserve">â‚¹4,290 per sqft </t>
  </si>
  <si>
    <t>2   Apartment for Sale in Keshav Height, Althan Surat</t>
  </si>
  <si>
    <t>1210 sqft</t>
  </si>
  <si>
    <t xml:space="preserve">â‚¹5,785 per sqft </t>
  </si>
  <si>
    <t>3   Apartment for Sale in Swagat Coral Heights, Bhimrad Surat</t>
  </si>
  <si>
    <t xml:space="preserve"> Shop for Sale in Ascon city, Citylight Area Surat</t>
  </si>
  <si>
    <t xml:space="preserve">â‚¹21,667 per sqft </t>
  </si>
  <si>
    <t>2   Apartment for Sale in Mahaveer Heights, Vesu Surat</t>
  </si>
  <si>
    <t>1294 sqft</t>
  </si>
  <si>
    <t xml:space="preserve">â‚¹5,023 per sqft </t>
  </si>
  <si>
    <t xml:space="preserve"> Apartment for Sale in Om Residency, Pal Gam Surat</t>
  </si>
  <si>
    <t>Om Residency</t>
  </si>
  <si>
    <t xml:space="preserve">â‚¹4,532 per sqft </t>
  </si>
  <si>
    <t>2   Apartment for Sale in Pramukh Amaya, Palanpur Surat</t>
  </si>
  <si>
    <t>1311 sqft</t>
  </si>
  <si>
    <t>2   Apartment for Sale in Nakshatra Platinum, Palanpur Gam Surat</t>
  </si>
  <si>
    <t>1227 sqft</t>
  </si>
  <si>
    <t>Nakshatra Platinum</t>
  </si>
  <si>
    <t xml:space="preserve">â‚¹4,156 per sqft </t>
  </si>
  <si>
    <t>3 BHK Villa for Sale in Shree Shilp Raj Residency, Jahangir Pura Surat</t>
  </si>
  <si>
    <t>2   Apartment for Sale in Santvan Newon, Palanpur Surat</t>
  </si>
  <si>
    <t xml:space="preserve">â‚¹4,157 per sqft </t>
  </si>
  <si>
    <t>1 BHK House for Sale in Pal Gam Surat</t>
  </si>
  <si>
    <t>1208 sqft</t>
  </si>
  <si>
    <t>Siddhi Vinayak Heights</t>
  </si>
  <si>
    <t xml:space="preserve">â‚¹4,222 per sqft </t>
  </si>
  <si>
    <t>3 BHK Apartment for Sale in Samarth Enclave, Vesu Surat</t>
  </si>
  <si>
    <t>1860 sqft</t>
  </si>
  <si>
    <t>8 out of 11</t>
  </si>
  <si>
    <t>464 sqft</t>
  </si>
  <si>
    <t xml:space="preserve">â‚¹16,164 per sqft </t>
  </si>
  <si>
    <t>3   Apartment for Sale in Rajhans Platinum, Palanpur Surat</t>
  </si>
  <si>
    <t>2 BHK Apartment for Sale in Rushabh Residency, Vesu Surat</t>
  </si>
  <si>
    <t>1331 sqft</t>
  </si>
  <si>
    <t>4 BHK Villa for Sale in Katargam Surat</t>
  </si>
  <si>
    <t xml:space="preserve">â‚¹9,524 per sqft </t>
  </si>
  <si>
    <t>3   Apartment for Sale in Coral Heights, Vesu Canal Road Surat</t>
  </si>
  <si>
    <t>1851 sqft</t>
  </si>
  <si>
    <t>Coral Heights</t>
  </si>
  <si>
    <t xml:space="preserve">â‚¹3,998 per sqft </t>
  </si>
  <si>
    <t>3 BHK House for Sale in Anmol row house Surat</t>
  </si>
  <si>
    <t>1115 sqft</t>
  </si>
  <si>
    <t xml:space="preserve">â‚¹5,381 per sqft </t>
  </si>
  <si>
    <t>2 BHK House for Sale in Jahangirabad Surat</t>
  </si>
  <si>
    <t>3   House for Sale in Haldharu Surat</t>
  </si>
  <si>
    <t>1935 sqft</t>
  </si>
  <si>
    <t xml:space="preserve">â‚¹3,101 per sqft </t>
  </si>
  <si>
    <t xml:space="preserve"> Shop for Sale in Anand Mahal Road Surat</t>
  </si>
  <si>
    <t xml:space="preserve">â‚¹12,963 per sqft </t>
  </si>
  <si>
    <t>4 BHK Villa for Sale in Kamrej Surat</t>
  </si>
  <si>
    <t>2   Apartment for Sale in Sai Upavan, Palanpur Gam Surat</t>
  </si>
  <si>
    <t>1264 sqft</t>
  </si>
  <si>
    <t xml:space="preserve">â‚¹4,351 per sqft </t>
  </si>
  <si>
    <t>2   Apartment for Sale in Aakash Homes, Piplod Surat</t>
  </si>
  <si>
    <t>Aakash Homes</t>
  </si>
  <si>
    <t>2 BHK Apartment for Sale in Aakash Echo Point, Bhimrad Surat</t>
  </si>
  <si>
    <t>1330 sqft</t>
  </si>
  <si>
    <t>Aakash Echo Point</t>
  </si>
  <si>
    <t xml:space="preserve">â‚¹4,887 per sqft </t>
  </si>
  <si>
    <t>766 sqft</t>
  </si>
  <si>
    <t xml:space="preserve">â‚¹12,794 per sqft </t>
  </si>
  <si>
    <t>3 BHK Apartment for Sale in Ghod Dod Road, Surat Surat</t>
  </si>
  <si>
    <t>1780 sqft</t>
  </si>
  <si>
    <t xml:space="preserve">â‚¹4,494 per sqft </t>
  </si>
  <si>
    <t>2 BHK Apartment for Sale in Nandini 3, Vesu Surat</t>
  </si>
  <si>
    <t>1283 sqft</t>
  </si>
  <si>
    <t>Nandini 3</t>
  </si>
  <si>
    <t xml:space="preserve">â‚¹4,287 per sqft </t>
  </si>
  <si>
    <t>4 BHK House for Sale in Pandesara Surat</t>
  </si>
  <si>
    <t>1   House for Sale in Jahangir Pura Surat</t>
  </si>
  <si>
    <t>84 ground</t>
  </si>
  <si>
    <t xml:space="preserve">â‚¹4 per sqft </t>
  </si>
  <si>
    <t>4 BHK Villa for Sale in SOMESHWER nagar 1 Bhestan Surat</t>
  </si>
  <si>
    <t>1620 sqft</t>
  </si>
  <si>
    <t>3 BHK Apartment for Sale in Neelkanth Avenue, Pal, Adajan Surat</t>
  </si>
  <si>
    <t>3 BHK Villa for Sale in Nirvana Gladiolus, Narthan Surat</t>
  </si>
  <si>
    <t>Nirvana Gladiolus</t>
  </si>
  <si>
    <t xml:space="preserve">â‚¹4,681 per sqft </t>
  </si>
  <si>
    <t>3 BHK Apartment for Sale in Sarthana Jakat Naka Surat</t>
  </si>
  <si>
    <t>1831 sqft</t>
  </si>
  <si>
    <t xml:space="preserve">â‚¹3,823 per sqft </t>
  </si>
  <si>
    <t>3 BHK Apartment for Sale in Nandini 3, Vesu Surat</t>
  </si>
  <si>
    <t>2400 sqft</t>
  </si>
  <si>
    <t xml:space="preserve"> Studio Apartment for Sale in Bhagal Surat</t>
  </si>
  <si>
    <t xml:space="preserve">â‚¹22,353 per sqft </t>
  </si>
  <si>
    <t>2100 sqft</t>
  </si>
  <si>
    <t xml:space="preserve">â‚¹2,643 per sqft </t>
  </si>
  <si>
    <t xml:space="preserve"> Shop for Sale in Jahangirabad Surat</t>
  </si>
  <si>
    <t xml:space="preserve">â‚¹15,909 per sqft </t>
  </si>
  <si>
    <t>3 BHK Apartment for Sale in Sundaram Status, Bhestan Surat</t>
  </si>
  <si>
    <t>Sundaram Status</t>
  </si>
  <si>
    <t>3 BHK House for Sale in Amroli Surat</t>
  </si>
  <si>
    <t xml:space="preserve">â‚¹6,652 per sqft </t>
  </si>
  <si>
    <t>3 BHK Apartment for Sale in Rajlaxmi heights Surat</t>
  </si>
  <si>
    <t>1623 sqft</t>
  </si>
  <si>
    <t xml:space="preserve">â‚¹4,929 per sqft </t>
  </si>
  <si>
    <t xml:space="preserve">â‚¹8,668 per sqft </t>
  </si>
  <si>
    <t>3   Apartment for Sale in Gothic Heritage, Pal Gam Surat</t>
  </si>
  <si>
    <t xml:space="preserve">â‚¹3,735 per sqft </t>
  </si>
  <si>
    <t>2   Apartment for Sale in Meera Height, Bhimrad Surat</t>
  </si>
  <si>
    <t>1391 sqft</t>
  </si>
  <si>
    <t xml:space="preserve">â‚¹4,673 per sqft </t>
  </si>
  <si>
    <t>5 BHK House for Sale in Paras Chowk Surat</t>
  </si>
  <si>
    <t>2   Apartment for Sale in Rajhans Synfonia, Vesu Surat</t>
  </si>
  <si>
    <t xml:space="preserve">â‚¹6,479 per sqft </t>
  </si>
  <si>
    <t>2 BHK House for Sale in Piplod Surat</t>
  </si>
  <si>
    <t xml:space="preserve">â‚¹8,182 per sqft </t>
  </si>
  <si>
    <t>4   House for Sale in Shiv Shakti Row House, Adajan Surat</t>
  </si>
  <si>
    <t>98 sqyrd</t>
  </si>
  <si>
    <t xml:space="preserve">â‚¹10,998 per sqft </t>
  </si>
  <si>
    <t>4 BHK House for Sale in Vishvanagar society Surat</t>
  </si>
  <si>
    <t xml:space="preserve">â‚¹14,500 per sqft </t>
  </si>
  <si>
    <t xml:space="preserve">â‚¹7,416 per sqft </t>
  </si>
  <si>
    <t>2 BHK House for Sale in Pal Surat</t>
  </si>
  <si>
    <t>55 sqyrd</t>
  </si>
  <si>
    <t xml:space="preserve">â‚¹12,121 per sqft </t>
  </si>
  <si>
    <t>3 BHK Apartment for Sale in Uttran Surat</t>
  </si>
  <si>
    <t>1661 sqft</t>
  </si>
  <si>
    <t xml:space="preserve">â‚¹3,492 per sqft </t>
  </si>
  <si>
    <t>7 BHK House for Sale in Katargam Surat</t>
  </si>
  <si>
    <t xml:space="preserve">â‚¹1,700 per sqft </t>
  </si>
  <si>
    <t>3 BHK Builder Floor for Sale in Lal Gate Surat</t>
  </si>
  <si>
    <t>2 BHK House for Sale in 31 sai nagar society bharthana jakatnaka near shyam mandir VIP road surat Surat</t>
  </si>
  <si>
    <t xml:space="preserve">â‚¹15,079 per sqft </t>
  </si>
  <si>
    <t>2 BHK House for Sale in Palan Pur Patiya Surat</t>
  </si>
  <si>
    <t xml:space="preserve">â‚¹5,312 per sqft </t>
  </si>
  <si>
    <t>3 BHK Apartment for Sale in Govindji Park, Umra Surat</t>
  </si>
  <si>
    <t>3   Apartment for Sale in Happy Elegance, Vesu Surat</t>
  </si>
  <si>
    <t>1643 sqft</t>
  </si>
  <si>
    <t>Happy Elegance</t>
  </si>
  <si>
    <t xml:space="preserve">â‚¹5,478 per sqft </t>
  </si>
  <si>
    <t>1575 sqft</t>
  </si>
  <si>
    <t>1770 sqft</t>
  </si>
  <si>
    <t xml:space="preserve">â‚¹5,500 per sqft </t>
  </si>
  <si>
    <t>3   Apartment for Sale in Dream World Residency, Vesu Surat</t>
  </si>
  <si>
    <t>Dream World Residency</t>
  </si>
  <si>
    <t xml:space="preserve">â‚¹4,842 per sqft </t>
  </si>
  <si>
    <t>2 BHK House for Sale in Parvat Gam Surat</t>
  </si>
  <si>
    <t xml:space="preserve">â‚¹13,788 per sqft </t>
  </si>
  <si>
    <t xml:space="preserve"> Office Space for Sale in Tirupati Plaza, Athwa Gate Surat</t>
  </si>
  <si>
    <t>3 BHK Apartment for Sale in Majura Gate Surat, Majura Gate Surat</t>
  </si>
  <si>
    <t xml:space="preserve"> Shop for Sale in Althan Surat</t>
  </si>
  <si>
    <t>407 sqft</t>
  </si>
  <si>
    <t xml:space="preserve">â‚¹17,445 per sqft </t>
  </si>
  <si>
    <t>3   Apartment for Sale in vasty residancy Surat</t>
  </si>
  <si>
    <t>1680 sqft</t>
  </si>
  <si>
    <t>2 BHK Apartment for Sale in Raghuvir Saffron, Althan Surat</t>
  </si>
  <si>
    <t>Raghuvir Saffron</t>
  </si>
  <si>
    <t xml:space="preserve"> Shop for Sale in Saroli Surat</t>
  </si>
  <si>
    <t>1304 sqft</t>
  </si>
  <si>
    <t>5 Covered</t>
  </si>
  <si>
    <t xml:space="preserve">â‚¹5,001 per sqft </t>
  </si>
  <si>
    <t xml:space="preserve"> Plot/Land for Sale in Kadodar Surat</t>
  </si>
  <si>
    <t>1596 sqft</t>
  </si>
  <si>
    <t>114 X 14</t>
  </si>
  <si>
    <t xml:space="preserve">â‚¹3,446 per sqft </t>
  </si>
  <si>
    <t xml:space="preserve"> Office Space for Sale in Ghod Dod Road Surat</t>
  </si>
  <si>
    <t>Const. Age New Construction</t>
  </si>
  <si>
    <t>2   Apartment for Sale in Galaxy Heights, Rander Surat</t>
  </si>
  <si>
    <t xml:space="preserve">â‚¹6,872 per sqft </t>
  </si>
  <si>
    <t>2 BHK Apartment for Sale in Jolly Residency, Vesu Surat</t>
  </si>
  <si>
    <t>Jolly Residency</t>
  </si>
  <si>
    <t xml:space="preserve">â‚¹4,621 per sqft </t>
  </si>
  <si>
    <t>3 BHK House for Sale in Harinagar 3, udhna. Surat</t>
  </si>
  <si>
    <t xml:space="preserve"> Shop for Sale in Parley Point Surat</t>
  </si>
  <si>
    <t xml:space="preserve">â‚¹27,358 per sqft </t>
  </si>
  <si>
    <t>4   Apartment for Sale in Vaishnodevi Blue Bells, Jahangir Pura Surat</t>
  </si>
  <si>
    <t>3   Apartment for Sale in Aagam Heights, Althan Surat</t>
  </si>
  <si>
    <t>7 BHK House for Sale in Palanpur Jakatnaka Surat</t>
  </si>
  <si>
    <t>2 BHK Apartment for Sale in Ghod Dod Road Surat</t>
  </si>
  <si>
    <t xml:space="preserve">â‚¹4,549 per sqft </t>
  </si>
  <si>
    <t>3 BHK Apartment for Sale in happy home Nakshtra Surat</t>
  </si>
  <si>
    <t>3   Apartment for Sale in Bilvam Paradise, Pal Gam Surat</t>
  </si>
  <si>
    <t>1404 sqft</t>
  </si>
  <si>
    <t xml:space="preserve">â‚¹4,630 per sqft </t>
  </si>
  <si>
    <t xml:space="preserve">â‚¹14,000 per sqft </t>
  </si>
  <si>
    <t>2 BHK Apartment for Sale in Sai Heights Surat</t>
  </si>
  <si>
    <t>1261 sqft</t>
  </si>
  <si>
    <t xml:space="preserve">â‚¹4,044 per sqft </t>
  </si>
  <si>
    <t xml:space="preserve">â‚¹2,355 per sqft </t>
  </si>
  <si>
    <t xml:space="preserve"> Office Space for Sale in Althan Surat</t>
  </si>
  <si>
    <t xml:space="preserve">â‚¹8,000 per sqft </t>
  </si>
  <si>
    <t xml:space="preserve">â‚¹4,062 per sqft </t>
  </si>
  <si>
    <t xml:space="preserve"> Office Space for Sale in Uttran Surat</t>
  </si>
  <si>
    <t xml:space="preserve">â‚¹12,632 per sqft </t>
  </si>
  <si>
    <t>3 BHK Apartment for Sale in Limbayat Surat</t>
  </si>
  <si>
    <t>1415 sqft</t>
  </si>
  <si>
    <t xml:space="preserve">â‚¹4,947 per sqft </t>
  </si>
  <si>
    <t>3   Apartment for Sale in Vasant Vihar Township, Althan Surat</t>
  </si>
  <si>
    <t>Vasant Vihar Township</t>
  </si>
  <si>
    <t xml:space="preserve">â‚¹4,944 per sqft </t>
  </si>
  <si>
    <t xml:space="preserve"> Shop for Sale in Citylight Area Surat</t>
  </si>
  <si>
    <t>5 BHK House for Sale in Vishwanagar Society, Amroli Surat</t>
  </si>
  <si>
    <t>1632 sqft</t>
  </si>
  <si>
    <t>3   Apartment for Sale in Happy Residency, Vesu Surat</t>
  </si>
  <si>
    <t>2051 sqft</t>
  </si>
  <si>
    <t xml:space="preserve">â‚¹4,388 per sqft </t>
  </si>
  <si>
    <t>3 BHK Apartment for Sale in Shiv dhara apartment Surat</t>
  </si>
  <si>
    <t xml:space="preserve"> Office Space for Sale in Aagam Velocity, Adajan Surat</t>
  </si>
  <si>
    <t>470 sqft</t>
  </si>
  <si>
    <t xml:space="preserve">â‚¹9,574 per sqft </t>
  </si>
  <si>
    <t xml:space="preserve"> Plot/Land for Sale in Bamroli Surat</t>
  </si>
  <si>
    <t xml:space="preserve">â‚¹4,531 per sqft </t>
  </si>
  <si>
    <t>4 BHK House for Sale in Narthan Surat</t>
  </si>
  <si>
    <t>3   Apartment for Sale in Nakshatra Galaxia, Palanpur Surat</t>
  </si>
  <si>
    <t>7 out of 15</t>
  </si>
  <si>
    <t xml:space="preserve">â‚¹4,470 per sqft </t>
  </si>
  <si>
    <t>3 BHK Apartment for Sale in Nanpura Surat</t>
  </si>
  <si>
    <t>3   Apartment for Sale in Rajhans Stadium Residency Palanpur, Palanpur Gam Surat</t>
  </si>
  <si>
    <t>3   Builder Floor for Sale in Dindoli Surat</t>
  </si>
  <si>
    <t xml:space="preserve">â‚¹3,265 per sqft </t>
  </si>
  <si>
    <t>3   Apartment for Sale in Suryam Square, Palanpur Surat</t>
  </si>
  <si>
    <t>1433 sqft</t>
  </si>
  <si>
    <t xml:space="preserve">â‚¹4,885 per sqft </t>
  </si>
  <si>
    <t>3 BHK Apartment for Sale in Kalpavruksha Garden, Pal Gam Surat</t>
  </si>
  <si>
    <t>Kalpavruksha Garden</t>
  </si>
  <si>
    <t>4 BHK House for Sale in Godadara Surat</t>
  </si>
  <si>
    <t xml:space="preserve">â‚¹14,286 per sqft </t>
  </si>
  <si>
    <t>3   Apartment for Sale in Ashirwad Enclave, Althan Surat</t>
  </si>
  <si>
    <t>1674 sqft</t>
  </si>
  <si>
    <t>5 out of 9</t>
  </si>
  <si>
    <t>Ashirwad Enclave</t>
  </si>
  <si>
    <t xml:space="preserve">â‚¹4,301 per sqft </t>
  </si>
  <si>
    <t>6 BHK House for Sale in Parvat Patia Gaon Surat</t>
  </si>
  <si>
    <t xml:space="preserve">â‚¹5,786 per sqft </t>
  </si>
  <si>
    <t>3   Apartment for Sale in Jolly Residency, Vesu Surat</t>
  </si>
  <si>
    <t xml:space="preserve">â‚¹4,118 per sqft </t>
  </si>
  <si>
    <t xml:space="preserve"> Land for Sale in blue heaven1 plot no 33 Surat</t>
  </si>
  <si>
    <t>2745 sqft</t>
  </si>
  <si>
    <t xml:space="preserve">â‚¹2,805 per sqft </t>
  </si>
  <si>
    <t>2 BHK Builder Floor for Sale in Adajan Gam Surat</t>
  </si>
  <si>
    <t>9 BHK House for Sale in Udhana Surat</t>
  </si>
  <si>
    <t>2592 sqft</t>
  </si>
  <si>
    <t xml:space="preserve"> Industrial Land for Sale in Sachin Surat</t>
  </si>
  <si>
    <t>2196 sqft</t>
  </si>
  <si>
    <t xml:space="preserve">â‚¹6,316 per sqft </t>
  </si>
  <si>
    <t xml:space="preserve"> Plot/Land for Sale in Valthan Surat</t>
  </si>
  <si>
    <t>3231 sqft</t>
  </si>
  <si>
    <t>285 X 51</t>
  </si>
  <si>
    <t xml:space="preserve">â‚¹1,560 per sqft </t>
  </si>
  <si>
    <t xml:space="preserve"> Shop for Sale in Palan Pur Patiya Surat</t>
  </si>
  <si>
    <t>2 BHK Apartment for Sale in Stylome Heights, Shakti Nagar Surat</t>
  </si>
  <si>
    <t>Stylome Heights</t>
  </si>
  <si>
    <t xml:space="preserve">â‚¹4,615 per sqft </t>
  </si>
  <si>
    <t xml:space="preserve">â‚¹8,772 per sqft </t>
  </si>
  <si>
    <t xml:space="preserve"> Shop for Sale in Pal Gam Surat</t>
  </si>
  <si>
    <t xml:space="preserve">â‚¹10,309 per sqft </t>
  </si>
  <si>
    <t>955 sqft</t>
  </si>
  <si>
    <t>3   Apartment for Sale in Indralok Apartment, Piplod Surat</t>
  </si>
  <si>
    <t xml:space="preserve">â‚¹12,698 per sqft </t>
  </si>
  <si>
    <t>6 BHK House for Sale in Citylight Area Surat</t>
  </si>
  <si>
    <t>240 sqyrd</t>
  </si>
  <si>
    <t xml:space="preserve">â‚¹4,437 per sqft </t>
  </si>
  <si>
    <t>2 BHK Apartment for Sale in Raghuvir Spalex, Vesu Surat</t>
  </si>
  <si>
    <t>1365 sqft</t>
  </si>
  <si>
    <t>Raghuvir Spalex</t>
  </si>
  <si>
    <t>3 BHK House for Sale in Paswanath Nagar Society Surat</t>
  </si>
  <si>
    <t xml:space="preserve">â‚¹13,889 per sqft </t>
  </si>
  <si>
    <t xml:space="preserve"> Shop for Sale in Bhatar Road Surat</t>
  </si>
  <si>
    <t>265 sqft</t>
  </si>
  <si>
    <t xml:space="preserve">â‚¹28,302 per sqft </t>
  </si>
  <si>
    <t xml:space="preserve">â‚¹3,288 per sqft </t>
  </si>
  <si>
    <t xml:space="preserve"> Office Space for Sale in International Finance Centre, VIP Road Surat</t>
  </si>
  <si>
    <t>553 sqft</t>
  </si>
  <si>
    <t xml:space="preserve">â‚¹7,227 per sqft </t>
  </si>
  <si>
    <t>2   Apartment for Sale in Marvella Residency, Althan Surat</t>
  </si>
  <si>
    <t>Marvella Residency</t>
  </si>
  <si>
    <t xml:space="preserve"> Office Space for Sale in Majura Gate Surat</t>
  </si>
  <si>
    <t xml:space="preserve">â‚¹5,485 per sqft </t>
  </si>
  <si>
    <t>537 sqft</t>
  </si>
  <si>
    <t xml:space="preserve">â‚¹11,173 per sqft </t>
  </si>
  <si>
    <t xml:space="preserve"> Showroom for Sale in Althan Surat</t>
  </si>
  <si>
    <t xml:space="preserve">â‚¹12,240 per sqft </t>
  </si>
  <si>
    <t>1740 sqft</t>
  </si>
  <si>
    <t xml:space="preserve">â‚¹4,023 per sqft </t>
  </si>
  <si>
    <t>4 BHK House for Sale in Begampura Surat</t>
  </si>
  <si>
    <t>3500 sqft</t>
  </si>
  <si>
    <t>3   Apartment for Sale in Rajhans Campus, Pal Gam Surat</t>
  </si>
  <si>
    <t xml:space="preserve">â‚¹6,219 per sqft </t>
  </si>
  <si>
    <t xml:space="preserve"> Shop for Sale in Ring Road Surat</t>
  </si>
  <si>
    <t xml:space="preserve">â‚¹3,091 per sqft </t>
  </si>
  <si>
    <t xml:space="preserve"> Office Space for Sale in Cannal walk shoppers vesu Surat</t>
  </si>
  <si>
    <t>1430 sqft</t>
  </si>
  <si>
    <t xml:space="preserve">â‚¹4,545 per sqft </t>
  </si>
  <si>
    <t>3   Apartment for Sale in Avadh Carolina, Dumas Road Surat</t>
  </si>
  <si>
    <t>3 BHK Apartment for Sale in Behind kalamandir jwellers, ghoad dod road Surat</t>
  </si>
  <si>
    <t>1751 sqft</t>
  </si>
  <si>
    <t>1912 sqft</t>
  </si>
  <si>
    <t xml:space="preserve">â‚¹3,975 per sqft </t>
  </si>
  <si>
    <t>Meera Avenue</t>
  </si>
  <si>
    <t xml:space="preserve">â‚¹4,396 per sqft </t>
  </si>
  <si>
    <t>2   Apartment for Sale in Rajhans Campus, Pal Surat</t>
  </si>
  <si>
    <t>3 BHK Apartment for Sale in Aagam appartment Surat</t>
  </si>
  <si>
    <t xml:space="preserve">â‚¹3,120 per sqft </t>
  </si>
  <si>
    <t>2 BHK Apartment for Sale in Shreeji vihar adajan Surat</t>
  </si>
  <si>
    <t>2   Apartment for Sale in Athwa Surat</t>
  </si>
  <si>
    <t>3 BHK Apartment for Sale in Althan Canal Road Surat</t>
  </si>
  <si>
    <t>2 BHK House for Sale in Bhatpore Surat</t>
  </si>
  <si>
    <t xml:space="preserve">â‚¹7,778 per sqft </t>
  </si>
  <si>
    <t>2   House for Sale in Nanavat Surat</t>
  </si>
  <si>
    <t xml:space="preserve">â‚¹9,259 per sqft </t>
  </si>
  <si>
    <t>3   House for Sale in Surat</t>
  </si>
  <si>
    <t xml:space="preserve">â‚¹5,285 per sqft </t>
  </si>
  <si>
    <t xml:space="preserve"> Showroom for Sale in Ring Road Surat</t>
  </si>
  <si>
    <t xml:space="preserve">â‚¹10,625 per sqft </t>
  </si>
  <si>
    <t xml:space="preserve"> Office Space for Sale in 21st Century Business House, Ring Road Surat</t>
  </si>
  <si>
    <t xml:space="preserve">â‚¹9,375 per sqft </t>
  </si>
  <si>
    <t xml:space="preserve">â‚¹4,297 per sqft </t>
  </si>
  <si>
    <t>2   Apartment for Sale in megha tower -2 joggers park bhatar Surat</t>
  </si>
  <si>
    <t xml:space="preserve">â‚¹4,130 per sqft </t>
  </si>
  <si>
    <t>2 BHK House for Sale in Chikuwadi Surat</t>
  </si>
  <si>
    <t xml:space="preserve">â‚¹8,600 per sqft </t>
  </si>
  <si>
    <t xml:space="preserve"> Office Space for Sale in LP Savani Surat</t>
  </si>
  <si>
    <t xml:space="preserve">â‚¹9,341 per sqft </t>
  </si>
  <si>
    <t xml:space="preserve"> Office Space for Sale in Kailash Nagar Surat</t>
  </si>
  <si>
    <t xml:space="preserve">â‚¹8,451 per sqft </t>
  </si>
  <si>
    <t>2   House for Sale in Bardoli Surat</t>
  </si>
  <si>
    <t>4000 sqft</t>
  </si>
  <si>
    <t xml:space="preserve">â‚¹1,375 per sqft </t>
  </si>
  <si>
    <t>1395 sqft</t>
  </si>
  <si>
    <t xml:space="preserve">â‚¹4,659 per sqft </t>
  </si>
  <si>
    <t>3   Apartment for Sale in Nakshatra Nebula, Jahangirabad Surat</t>
  </si>
  <si>
    <t>1738 sqft</t>
  </si>
  <si>
    <t>Garden/Park, Pool</t>
  </si>
  <si>
    <t xml:space="preserve">â‚¹3,740 per sqft </t>
  </si>
  <si>
    <t>408 sqft</t>
  </si>
  <si>
    <t xml:space="preserve">â‚¹10,131 per sqft </t>
  </si>
  <si>
    <t xml:space="preserve">â‚¹4,862 per sqft </t>
  </si>
  <si>
    <t>2   Apartment for Sale in Neelkamal Apartment, Gohod Dor Oad Surat</t>
  </si>
  <si>
    <t xml:space="preserve">â‚¹4,641 per sqft </t>
  </si>
  <si>
    <t>2   Apartment for Sale in Raghuvir Saffron, Althan Surat</t>
  </si>
  <si>
    <t xml:space="preserve"> Office Space for Sale in Bhatar Road Surat</t>
  </si>
  <si>
    <t xml:space="preserve">â‚¹10,569 per sqft </t>
  </si>
  <si>
    <t xml:space="preserve"> Industrial Shed for Sale in Mangrol Surat</t>
  </si>
  <si>
    <t>4500 sqft</t>
  </si>
  <si>
    <t xml:space="preserve">â‚¹1,222 per sqft </t>
  </si>
  <si>
    <t xml:space="preserve"> Office Space for Sale in Bhestan Surat</t>
  </si>
  <si>
    <t>1965 sqft</t>
  </si>
  <si>
    <t xml:space="preserve">â‚¹28,571 per sqft </t>
  </si>
  <si>
    <t>2 BHK Apartment for Sale in Sai Enclave, Althan Surat</t>
  </si>
  <si>
    <t>3   Apartment for Sale in new suncity appartment Surat</t>
  </si>
  <si>
    <t xml:space="preserve">â‚¹3,409 per sqft </t>
  </si>
  <si>
    <t>3   Apartment for Sale in Palanpur Gam Surat</t>
  </si>
  <si>
    <t xml:space="preserve">â‚¹3,609 per sqft </t>
  </si>
  <si>
    <t>12 out of 12</t>
  </si>
  <si>
    <t>3 BHK Apartment for Sale in Sangini Shalibhadra Residency, Adajan, Surat Surat</t>
  </si>
  <si>
    <t>3 BHK Apartment for Sale in Citylight Area Surat</t>
  </si>
  <si>
    <t>3 BHK House for Sale in VIP Road Vesu Surat</t>
  </si>
  <si>
    <t>2 BHK Apartment for Sale in Mangalam Heights, Vesu Surat</t>
  </si>
  <si>
    <t>Mangalam Heights</t>
  </si>
  <si>
    <t xml:space="preserve">â‚¹5,282 per sqft </t>
  </si>
  <si>
    <t>3 BHK House for Sale in Kosad Surat</t>
  </si>
  <si>
    <t xml:space="preserve">â‚¹17,708 per sqft </t>
  </si>
  <si>
    <t>3   Apartment for Sale in Siddhi Ellipse, Althan Surat</t>
  </si>
  <si>
    <t xml:space="preserve">â‚¹4,571 per sqft </t>
  </si>
  <si>
    <t xml:space="preserve">â‚¹7,471 per sqft </t>
  </si>
  <si>
    <t>3   Apartment for Sale in Raghuvir Spectrum, Vesu Surat</t>
  </si>
  <si>
    <t xml:space="preserve">â‚¹5,352 per sqft </t>
  </si>
  <si>
    <t xml:space="preserve">â‚¹26,000 per sqft </t>
  </si>
  <si>
    <t xml:space="preserve"> Plot/Land for Sale in Vesu Canal Road Surat</t>
  </si>
  <si>
    <t>2 BHK Apartment for Sale in Shyam mandir vesu phase 2 Surat</t>
  </si>
  <si>
    <t xml:space="preserve">â‚¹7,273 per sqft </t>
  </si>
  <si>
    <t>3   Apartment for Sale in Rajhans Orange, Palan Pur Patiya Surat</t>
  </si>
  <si>
    <t>Rajhans Orange</t>
  </si>
  <si>
    <t xml:space="preserve">â‚¹3,375 per sqft </t>
  </si>
  <si>
    <t>11 out of 20</t>
  </si>
  <si>
    <t>2 BHK Villa for Sale in 11 -821 Surat</t>
  </si>
  <si>
    <t>Rajhans Synfonia</t>
  </si>
  <si>
    <t xml:space="preserve">â‚¹5,735 per sqft </t>
  </si>
  <si>
    <t>4   House for Sale in Kamrej Surat</t>
  </si>
  <si>
    <t xml:space="preserve">â‚¹5,079 per sqft </t>
  </si>
  <si>
    <t>2   Apartment for Sale in Avadh Onica, Dumas Road Surat</t>
  </si>
  <si>
    <t>Poss. by Oct '25</t>
  </si>
  <si>
    <t xml:space="preserve">â‚¹7,407 per sqft </t>
  </si>
  <si>
    <t xml:space="preserve">â‚¹6,198 per sqft </t>
  </si>
  <si>
    <t xml:space="preserve"> Shop for Sale in Mahaveer Heights, Vesu Surat</t>
  </si>
  <si>
    <t xml:space="preserve">â‚¹14,783 per sqft </t>
  </si>
  <si>
    <t>3 BHK Apartment for Sale in Udhna Surat</t>
  </si>
  <si>
    <t xml:space="preserve">â‚¹3,274 per sqft </t>
  </si>
  <si>
    <t>4 BHK Apartment for Sale in Surat</t>
  </si>
  <si>
    <t>2500 sqft</t>
  </si>
  <si>
    <t>5 BHK House for Sale in Pandesara Surat</t>
  </si>
  <si>
    <t>3   Apartment for Sale in Sat Aria, Pal Surat</t>
  </si>
  <si>
    <t>Sat Aria</t>
  </si>
  <si>
    <t xml:space="preserve">â‚¹3,593 per sqft </t>
  </si>
  <si>
    <t>1936 sqft</t>
  </si>
  <si>
    <t xml:space="preserve">â‚¹9,043 per sqft </t>
  </si>
  <si>
    <t>2   Apartment for Sale in Lake Castle, Pal Gam Surat</t>
  </si>
  <si>
    <t>1230 sqft</t>
  </si>
  <si>
    <t>Lake Castle</t>
  </si>
  <si>
    <t xml:space="preserve">â‚¹4,228 per sqft </t>
  </si>
  <si>
    <t xml:space="preserve"> Shop for Sale in DCR Gokul Solitaire, Vesu Surat</t>
  </si>
  <si>
    <t xml:space="preserve">â‚¹13,000 per sqft </t>
  </si>
  <si>
    <t xml:space="preserve"> Industrial Building for Sale in Bhestan Surat</t>
  </si>
  <si>
    <t>4800 sqft</t>
  </si>
  <si>
    <t xml:space="preserve">â‚¹2,083 per sqft </t>
  </si>
  <si>
    <t xml:space="preserve"> Office Space for Sale in Olpad Surat</t>
  </si>
  <si>
    <t xml:space="preserve">â‚¹8,750 per sqft </t>
  </si>
  <si>
    <t>3 BHK House for Sale in Godadara Surat</t>
  </si>
  <si>
    <t xml:space="preserve">â‚¹11,624 per sqft </t>
  </si>
  <si>
    <t>3 BHK Villa for Sale in Pal Surat</t>
  </si>
  <si>
    <t xml:space="preserve">â‚¹6,880 per sqft </t>
  </si>
  <si>
    <t xml:space="preserve">â‚¹5,041 per sqft </t>
  </si>
  <si>
    <t>3 BHK House for Sale in Avsar bungalow kamrej Surat</t>
  </si>
  <si>
    <t>5 BHK House for Sale in Udhana Surat</t>
  </si>
  <si>
    <t xml:space="preserve">â‚¹4,737 per sqft </t>
  </si>
  <si>
    <t>1068 sqft</t>
  </si>
  <si>
    <t>3 BHK Apartment for Sale in Raghuvir Sentosa Heights, Althan Surat</t>
  </si>
  <si>
    <t>1184 sqft</t>
  </si>
  <si>
    <t>Raghuvir Sentosa Heights</t>
  </si>
  <si>
    <t>3   Apartment for Sale in Shalibhadra Complex, Nan Pura Surat</t>
  </si>
  <si>
    <t>2 out of 9</t>
  </si>
  <si>
    <t>Shalibhadra Complex</t>
  </si>
  <si>
    <t>2 BHK Apartment for Sale in Shiv Shrungal Homes, Althan Surat</t>
  </si>
  <si>
    <t>1144 sqft</t>
  </si>
  <si>
    <t xml:space="preserve">â‚¹5,867 per sqft </t>
  </si>
  <si>
    <t xml:space="preserve"> Shop for Sale in Bhimrad Surat</t>
  </si>
  <si>
    <t>493 sqft</t>
  </si>
  <si>
    <t xml:space="preserve">â‚¹14,199 per sqft </t>
  </si>
  <si>
    <t xml:space="preserve">â‚¹3,179 per sqft </t>
  </si>
  <si>
    <t xml:space="preserve">â‚¹4,419 per sqft </t>
  </si>
  <si>
    <t>175 sqft</t>
  </si>
  <si>
    <t xml:space="preserve">â‚¹31,429 per sqft </t>
  </si>
  <si>
    <t>4 BHK Villa for Sale in Ichchhapor Surat</t>
  </si>
  <si>
    <t>3 BHK Builder Floor for Sale in Ghod Dod Road Surat</t>
  </si>
  <si>
    <t>3   Apartment for Sale in Pramukh Amaya, Palanpur Surat</t>
  </si>
  <si>
    <t>2111 sqft</t>
  </si>
  <si>
    <t xml:space="preserve">â‚¹4,548 per sqft </t>
  </si>
  <si>
    <t xml:space="preserve"> Industrial Land for Sale in tejasvi park Surat</t>
  </si>
  <si>
    <t>3618 sqft</t>
  </si>
  <si>
    <t xml:space="preserve">â‚¹1,520 per sqft </t>
  </si>
  <si>
    <t>3   Apartment for Sale in Ratan Shyam Surat</t>
  </si>
  <si>
    <t>1891 sqft</t>
  </si>
  <si>
    <t>2 BHK Apartment for Sale in Umra, Surat Surat</t>
  </si>
  <si>
    <t>1968 sqft</t>
  </si>
  <si>
    <t xml:space="preserve">â‚¹3,557 per sqft </t>
  </si>
  <si>
    <t xml:space="preserve">â‚¹5,207 per sqft </t>
  </si>
  <si>
    <t>3 BHK House for Sale in LP Savani Surat</t>
  </si>
  <si>
    <t xml:space="preserve">â‚¹7,182 per sqft </t>
  </si>
  <si>
    <t>2   Apartment for Sale in Rajhans Campus, Adajan Surat</t>
  </si>
  <si>
    <t xml:space="preserve">â‚¹5,200 per sqft </t>
  </si>
  <si>
    <t>2 BHK Apartment for Sale in Western Height, Adajan Surat</t>
  </si>
  <si>
    <t>4 BHK House for Sale in Gruham Royal Park, Olpad Sayan Road Surat</t>
  </si>
  <si>
    <t xml:space="preserve">â‚¹5,159 per sqft </t>
  </si>
  <si>
    <t>3   Apartment for Sale in Navpad Apartment, Adajan Surat</t>
  </si>
  <si>
    <t>1417 sqft</t>
  </si>
  <si>
    <t xml:space="preserve">â‚¹6,704 per sqft </t>
  </si>
  <si>
    <t>50 Open</t>
  </si>
  <si>
    <t>3   Apartment for Sale in S H Saundarya Heights, Punagam Surat</t>
  </si>
  <si>
    <t xml:space="preserve">â‚¹3,959 per sqft </t>
  </si>
  <si>
    <t>3 BHK House for Sale in Sagrampura Surat</t>
  </si>
  <si>
    <t xml:space="preserve">â‚¹2,826 per sqft </t>
  </si>
  <si>
    <t xml:space="preserve"> Office Space for Sale in oberon business hub Surat</t>
  </si>
  <si>
    <t>290 sqft</t>
  </si>
  <si>
    <t xml:space="preserve">â‚¹10,517 per sqft </t>
  </si>
  <si>
    <t>4 BHK Villa for Sale in Omnagar Dindoli Surat Surat</t>
  </si>
  <si>
    <t>3   Apartment for Sale in Rajlaxmi Apartment, Citylight Area Surat</t>
  </si>
  <si>
    <t xml:space="preserve"> Shop for Sale in Athwa Gate Surat</t>
  </si>
  <si>
    <t xml:space="preserve">â‚¹13,103 per sqft </t>
  </si>
  <si>
    <t>3 BHK Apartment for Sale in Althan Surat</t>
  </si>
  <si>
    <t xml:space="preserve">â‚¹4,343 per sqft </t>
  </si>
  <si>
    <t>3 BHK Apartment for Sale in Akshar Plaza, Adajan Surat</t>
  </si>
  <si>
    <t xml:space="preserve">â‚¹4,789 per sqft </t>
  </si>
  <si>
    <t>1919 sqft</t>
  </si>
  <si>
    <t>2   Apartment for Sale in Shiv Shrungal Solitaire, VIP Road Surat</t>
  </si>
  <si>
    <t>1220 sqft</t>
  </si>
  <si>
    <t>Shiv Shrungal Solitaire</t>
  </si>
  <si>
    <t xml:space="preserve">â‚¹5,082 per sqft </t>
  </si>
  <si>
    <t>3   Apartment for Sale in Aagam Enclave, Vesu Surat</t>
  </si>
  <si>
    <t xml:space="preserve">â‚¹4,501 per sqft </t>
  </si>
  <si>
    <t xml:space="preserve"> Office Space for Sale in Universal The Boulevard, Surat Surat</t>
  </si>
  <si>
    <t>976 sqft</t>
  </si>
  <si>
    <t xml:space="preserve">â‚¹14,571 per sqft </t>
  </si>
  <si>
    <t>2 BHK Builder Floor for Sale in Umra Surat</t>
  </si>
  <si>
    <t xml:space="preserve">â‚¹4,701 per sqft </t>
  </si>
  <si>
    <t xml:space="preserve">â‚¹4,688 per sqft </t>
  </si>
  <si>
    <t xml:space="preserve">â‚¹4,848 per sqft </t>
  </si>
  <si>
    <t>2 BHK Villa for Sale in Dandi Road Surat</t>
  </si>
  <si>
    <t>3 BHK Apartment for Sale in Pal Gam Surat</t>
  </si>
  <si>
    <t>1854 sqft</t>
  </si>
  <si>
    <t xml:space="preserve">â‚¹4,854 per sqft </t>
  </si>
  <si>
    <t>3 BHK Apartment for Sale in Milan Heights, Mota Varachha Surat</t>
  </si>
  <si>
    <t>1778 sqft</t>
  </si>
  <si>
    <t>14 out of 15</t>
  </si>
  <si>
    <t xml:space="preserve">â‚¹4,218 per sqft </t>
  </si>
  <si>
    <t>2 BHK Apartment for Sale in swagat rudra enclave, Althan Surat</t>
  </si>
  <si>
    <t xml:space="preserve">â‚¹4,104 per sqft </t>
  </si>
  <si>
    <t xml:space="preserve"> Plot/Land for Sale in Dumas Surat</t>
  </si>
  <si>
    <t>60 X 28</t>
  </si>
  <si>
    <t xml:space="preserve">â‚¹4,262 per sqft </t>
  </si>
  <si>
    <t>1609 sqft</t>
  </si>
  <si>
    <t xml:space="preserve">â‚¹3,480 per sqft </t>
  </si>
  <si>
    <t xml:space="preserve"> Shop for Sale in Kashtbhanjan Livino, Singanpor Surat</t>
  </si>
  <si>
    <t>728 sqft</t>
  </si>
  <si>
    <t xml:space="preserve">â‚¹12,775 per sqft </t>
  </si>
  <si>
    <t>3 BHK Villa for Sale in Khatodra Wadi Surat</t>
  </si>
  <si>
    <t xml:space="preserve">â‚¹88,889 per sqft </t>
  </si>
  <si>
    <t xml:space="preserve"> Shop for Sale in Piplod Surat</t>
  </si>
  <si>
    <t xml:space="preserve">â‚¹9,200 per sqft </t>
  </si>
  <si>
    <t xml:space="preserve">â‚¹4,393 per sqft </t>
  </si>
  <si>
    <t xml:space="preserve">â‚¹4,765 per sqft </t>
  </si>
  <si>
    <t>3   Apartment for Sale in Aagam Wildflower, Vesu Surat</t>
  </si>
  <si>
    <t>1566 sqft</t>
  </si>
  <si>
    <t xml:space="preserve">â‚¹5,875 per sqft </t>
  </si>
  <si>
    <t>3   Apartment for Sale in Shreepad Celebrations, Palanpur Gam Surat</t>
  </si>
  <si>
    <t xml:space="preserve">â‚¹5,628 per sqft </t>
  </si>
  <si>
    <t>3   Apartment for Sale in Adarsh Society Surat</t>
  </si>
  <si>
    <t>3   Apartment for Sale in Siddhi Residency, Pal Gam Surat</t>
  </si>
  <si>
    <t xml:space="preserve">â‚¹4,457 per sqft </t>
  </si>
  <si>
    <t>3 BHK Apartment for Sale in Green City, Bhatha Surat</t>
  </si>
  <si>
    <t>1725 sqft</t>
  </si>
  <si>
    <t>3 BHK House for Sale in ishita park society adajan surat Surat</t>
  </si>
  <si>
    <t>300 sqyrd</t>
  </si>
  <si>
    <t xml:space="preserve"> Industrial Building for Sale in Katargam GIDC Surat Surat</t>
  </si>
  <si>
    <t>4700 sqft</t>
  </si>
  <si>
    <t xml:space="preserve">â‚¹1,489 per sqft </t>
  </si>
  <si>
    <t>3   Apartment for Sale in Madhav Mahal Residency, Anand Mahal Road Surat</t>
  </si>
  <si>
    <t>1130 sqft</t>
  </si>
  <si>
    <t xml:space="preserve">â‚¹4,867 per sqft </t>
  </si>
  <si>
    <t>3 BHK Apartment for Sale in Atopnagar Society, Bhatar Road Surat</t>
  </si>
  <si>
    <t>822 sqft</t>
  </si>
  <si>
    <t xml:space="preserve">â‚¹5,474 per sqft </t>
  </si>
  <si>
    <t xml:space="preserve"> Office Space for Sale in Udhana Darwaja Surat</t>
  </si>
  <si>
    <t xml:space="preserve">â‚¹6,849 per sqft </t>
  </si>
  <si>
    <t>3   Apartment for Sale in Saroli Surat</t>
  </si>
  <si>
    <t xml:space="preserve">â‚¹4,422 per sqft </t>
  </si>
  <si>
    <t>3   Apartment for Sale in Sai Pujya Apts Surat</t>
  </si>
  <si>
    <t>1850 sqft</t>
  </si>
  <si>
    <t>3   Apartment for Sale in Nakshatra Embassy, Palanpur Surat</t>
  </si>
  <si>
    <t>3   Apartment for Sale in Casa King, Palanpur Surat</t>
  </si>
  <si>
    <t xml:space="preserve">â‚¹4,316 per sqft </t>
  </si>
  <si>
    <t>3 BHK Apartment for Sale in Anand Avenue, Jahangirabad Surat</t>
  </si>
  <si>
    <t>1618 sqft</t>
  </si>
  <si>
    <t xml:space="preserve"> Plot/Land for Sale in Nana Varachha Surat</t>
  </si>
  <si>
    <t>87 sqft</t>
  </si>
  <si>
    <t>37 X 20</t>
  </si>
  <si>
    <t xml:space="preserve">â‚¹1,02,299 per sqft </t>
  </si>
  <si>
    <t xml:space="preserve"> Office Space for Sale in times galleria Surat</t>
  </si>
  <si>
    <t>495 sqft</t>
  </si>
  <si>
    <t xml:space="preserve">â‚¹5,889 per sqft </t>
  </si>
  <si>
    <t>3 BHK House for Sale in Katar Gam Surat</t>
  </si>
  <si>
    <t xml:space="preserve">â‚¹4,497 per sqft </t>
  </si>
  <si>
    <t>2   Apartment for Sale in Vacanza Homes, Althan Surat</t>
  </si>
  <si>
    <t xml:space="preserve">â‚¹4,640 per sqft </t>
  </si>
  <si>
    <t>2   Apartment for Sale in Soham Elegance, Pal Surat</t>
  </si>
  <si>
    <t xml:space="preserve">â‚¹4,171 per sqft </t>
  </si>
  <si>
    <t>5 BHK House for Sale in Ichchhapor Surat</t>
  </si>
  <si>
    <t>560 sqft</t>
  </si>
  <si>
    <t xml:space="preserve">â‚¹10,714 per sqft </t>
  </si>
  <si>
    <t>2   Apartment for Sale in Nest Wood, Althan Surat</t>
  </si>
  <si>
    <t>796 sqft</t>
  </si>
  <si>
    <t xml:space="preserve">â‚¹4,027 per sqft </t>
  </si>
  <si>
    <t>1167 sqft</t>
  </si>
  <si>
    <t xml:space="preserve">â‚¹5,398 per sqft </t>
  </si>
  <si>
    <t xml:space="preserve">â‚¹4,577 per sqft </t>
  </si>
  <si>
    <t xml:space="preserve">â‚¹4,598 per sqft </t>
  </si>
  <si>
    <t>3   Apartment for Sale in SHANKHESHWER COMPLAX, Kailash Nagar Surat</t>
  </si>
  <si>
    <t xml:space="preserve">â‚¹3,869 per sqft </t>
  </si>
  <si>
    <t>3   Apartment for Sale in Sangini Gardenia, Jahangirabad Surat</t>
  </si>
  <si>
    <t>Sangini Gardenia</t>
  </si>
  <si>
    <t>2 BHK House for Sale in Patel Nagar Surat</t>
  </si>
  <si>
    <t xml:space="preserve"> Plot/Land for Sale in blue heaven 1 Surat</t>
  </si>
  <si>
    <t>2750 sqft</t>
  </si>
  <si>
    <t>3 BHK House for Sale in Masma Surat</t>
  </si>
  <si>
    <t>2 BHK Apartment for Sale in Limbu sheri Surat</t>
  </si>
  <si>
    <t>125 sqyrd</t>
  </si>
  <si>
    <t xml:space="preserve">â‚¹5,511 per sqft </t>
  </si>
  <si>
    <t>3   Apartment for Sale in Surbhi Apartment Surat</t>
  </si>
  <si>
    <t>1715 sqft</t>
  </si>
  <si>
    <t xml:space="preserve">â‚¹4,373 per sqft </t>
  </si>
  <si>
    <t>2   Apartment for Sale in Green Leaf, Vesu Surat</t>
  </si>
  <si>
    <t>Green Leaf</t>
  </si>
  <si>
    <t xml:space="preserve">â‚¹7,938 per sqft </t>
  </si>
  <si>
    <t>3 BHK House for Sale in Tarsadi Kosamba(R.S) Surat</t>
  </si>
  <si>
    <t>1520 sqft</t>
  </si>
  <si>
    <t xml:space="preserve">â‚¹4,079 per sqft </t>
  </si>
  <si>
    <t>3   Apartment for Sale in Jamna Nagar Surat</t>
  </si>
  <si>
    <t xml:space="preserve">â‚¹6,328 per sqft </t>
  </si>
  <si>
    <t>1621 sqft</t>
  </si>
  <si>
    <t xml:space="preserve">â‚¹5,268 per sqft </t>
  </si>
  <si>
    <t>3   Apartment for Sale in Divya Jyot Flats, Patel Nagar Surat</t>
  </si>
  <si>
    <t>2 BHK House for Sale in Meera Nagar Surat</t>
  </si>
  <si>
    <t>16 sqft</t>
  </si>
  <si>
    <t xml:space="preserve">â‚¹2,00,000 per sqft </t>
  </si>
  <si>
    <t>2 BHK Apartment for Sale in Shiv Shrungal Solitaire, VIP Road Surat</t>
  </si>
  <si>
    <t>3   Apartment for Sale in Pooja Aagam Cross Roads, New citylight Surat</t>
  </si>
  <si>
    <t>Pooja Aagam Cross Roads</t>
  </si>
  <si>
    <t>4   House for Sale in Amroli Surat</t>
  </si>
  <si>
    <t xml:space="preserve">â‚¹9,211 per sqft </t>
  </si>
  <si>
    <t>3 BHK House for Sale in Kamrej Road Surat</t>
  </si>
  <si>
    <t>312 sqyrd</t>
  </si>
  <si>
    <t xml:space="preserve">â‚¹2,849 per sqft </t>
  </si>
  <si>
    <t>8 BHK Builder Floor for Sale in Olpad Sayan Road Surat</t>
  </si>
  <si>
    <t>2800 sqft</t>
  </si>
  <si>
    <t xml:space="preserve">â‚¹3,036 per sqft </t>
  </si>
  <si>
    <t>933 sqft</t>
  </si>
  <si>
    <t xml:space="preserve">â‚¹4,195 per sqft </t>
  </si>
  <si>
    <t>5 BHK House for Sale in Singanpor Surat</t>
  </si>
  <si>
    <t xml:space="preserve">â‚¹5,389 per sqft </t>
  </si>
  <si>
    <t>Nakshatra Nebula</t>
  </si>
  <si>
    <t>1325 sqft</t>
  </si>
  <si>
    <t xml:space="preserve">â‚¹4,604 per sqft </t>
  </si>
  <si>
    <t>3   Apartment for Sale in Vastu Shilp, Adajan Surat</t>
  </si>
  <si>
    <t>2 BHK Villa for Sale in LP Savani Surat</t>
  </si>
  <si>
    <t>104 sqyrd</t>
  </si>
  <si>
    <t xml:space="preserve">â‚¹9,615 per sqft </t>
  </si>
  <si>
    <t>2 BHK Villa for Sale in Dabholi Surat</t>
  </si>
  <si>
    <t xml:space="preserve">â‚¹11,549 per sqft </t>
  </si>
  <si>
    <t xml:space="preserve">â‚¹8,421 per sqft </t>
  </si>
  <si>
    <t>4 BHK House for Sale in Adajan Surat</t>
  </si>
  <si>
    <t>180 sqyrd</t>
  </si>
  <si>
    <t xml:space="preserve">â‚¹4,938 per sqft </t>
  </si>
  <si>
    <t>3   Apartment for Sale in Katar Gam Surat</t>
  </si>
  <si>
    <t>1493 sqft</t>
  </si>
  <si>
    <t xml:space="preserve">â‚¹4,689 per sqft </t>
  </si>
  <si>
    <t>77 sqft</t>
  </si>
  <si>
    <t xml:space="preserve">â‚¹76,577 per sqft </t>
  </si>
  <si>
    <t>4 BHK House for Sale in Saroli Surat</t>
  </si>
  <si>
    <t xml:space="preserve">â‚¹6,111 per sqft </t>
  </si>
  <si>
    <t xml:space="preserve">â‚¹4,361 per sqft </t>
  </si>
  <si>
    <t>2   Apartment for Sale in Ratna Shyam Residency, Althan Surat</t>
  </si>
  <si>
    <t xml:space="preserve">â‚¹4,509 per sqft </t>
  </si>
  <si>
    <t>5 BHK Villa for Sale in Bhestan Surat</t>
  </si>
  <si>
    <t>3   Apartment for Sale in Pratishatha Apartment, Piplod Surat</t>
  </si>
  <si>
    <t xml:space="preserve">â‚¹3,208 per sqft </t>
  </si>
  <si>
    <t>3   Apartment for Sale in Peak Living, Bhimrad Surat</t>
  </si>
  <si>
    <t>1994 sqft</t>
  </si>
  <si>
    <t>Peak Living</t>
  </si>
  <si>
    <t xml:space="preserve">â‚¹4,714 per sqft </t>
  </si>
  <si>
    <t>3 BHK Apartment for Sale in Piplod Surat</t>
  </si>
  <si>
    <t>1571 sqft</t>
  </si>
  <si>
    <t xml:space="preserve">â‚¹5,411 per sqft </t>
  </si>
  <si>
    <t>3 BHK House for Sale in Saniya Hemad Surat</t>
  </si>
  <si>
    <t xml:space="preserve"> Office Space for Sale in Limbayat Surat</t>
  </si>
  <si>
    <t xml:space="preserve">â‚¹11,905 per sqft </t>
  </si>
  <si>
    <t xml:space="preserve"> Plot/Land for Sale in Twin city 6, Maroli Surat</t>
  </si>
  <si>
    <t>13.3 X 135</t>
  </si>
  <si>
    <t xml:space="preserve">â‚¹3,233 per sqft </t>
  </si>
  <si>
    <t xml:space="preserve">â‚¹4,839 per sqft </t>
  </si>
  <si>
    <t xml:space="preserve">â‚¹3,655 per sqft </t>
  </si>
  <si>
    <t xml:space="preserve">â‚¹4,294 per sqft </t>
  </si>
  <si>
    <t>3 BHK Apartment for Sale in Palanpur Gam Surat</t>
  </si>
  <si>
    <t>1638 sqft</t>
  </si>
  <si>
    <t xml:space="preserve">â‚¹3,663 per sqft </t>
  </si>
  <si>
    <t>3   Apartment for Sale in Prasidhi Apartment, Adajan Surat</t>
  </si>
  <si>
    <t>Prasidhi Apartment</t>
  </si>
  <si>
    <t xml:space="preserve">â‚¹4,138 per sqft </t>
  </si>
  <si>
    <t>3   Apartment for Sale in Sai Ram Heights, Palan Pur Patiya Surat</t>
  </si>
  <si>
    <t xml:space="preserve">â‚¹3,791 per sqft </t>
  </si>
  <si>
    <t xml:space="preserve">â‚¹4,755 per sqft </t>
  </si>
  <si>
    <t>20 Open</t>
  </si>
  <si>
    <t xml:space="preserve">â‚¹7,632 per sqft </t>
  </si>
  <si>
    <t>2 BHK Apartment for Sale in Dumas Road Surat</t>
  </si>
  <si>
    <t>2   Apartment for Sale in Nandan Enclave, Piplod Surat</t>
  </si>
  <si>
    <t xml:space="preserve">â‚¹4,296 per sqft </t>
  </si>
  <si>
    <t>3 BHK House for Sale in Shivom Nagar Societ, Rander, Surat Surat</t>
  </si>
  <si>
    <t>1512 sqft</t>
  </si>
  <si>
    <t>1812 sqft</t>
  </si>
  <si>
    <t xml:space="preserve">â‚¹3,587 per sqft </t>
  </si>
  <si>
    <t>3 BHK House for Sale in Vyara Surat</t>
  </si>
  <si>
    <t>3 BHK Apartment for Sale in Nandini 1, Vesu Surat</t>
  </si>
  <si>
    <t>Nandini 1</t>
  </si>
  <si>
    <t xml:space="preserve">â‚¹4,453 per sqft </t>
  </si>
  <si>
    <t>2 BHK Apartment for Sale in Soham Residency, Pal Gam Surat</t>
  </si>
  <si>
    <t>Soham Residency</t>
  </si>
  <si>
    <t>2   Apartment for Sale in Ambica Niketan Surat</t>
  </si>
  <si>
    <t>6 BHK House for Sale in Uttran Surat</t>
  </si>
  <si>
    <t>3 BHK Apartment for Sale in Bhimrad Surat</t>
  </si>
  <si>
    <t xml:space="preserve">â‚¹4,592 per sqft </t>
  </si>
  <si>
    <t>1060 sqft</t>
  </si>
  <si>
    <t xml:space="preserve">â‚¹3,937 per sqft </t>
  </si>
  <si>
    <t>2 BHK House for Sale in Adajan Surat</t>
  </si>
  <si>
    <t xml:space="preserve">â‚¹3,778 per sqft </t>
  </si>
  <si>
    <t>3   Apartment for Sale in Magdalla Surat</t>
  </si>
  <si>
    <t xml:space="preserve">â‚¹4,185 per sqft </t>
  </si>
  <si>
    <t>3   Apartment for Sale in Anand Mahal Road Surat</t>
  </si>
  <si>
    <t xml:space="preserve">â‚¹4,381 per sqft </t>
  </si>
  <si>
    <t xml:space="preserve">â‚¹4,444 per sqft </t>
  </si>
  <si>
    <t>3 BHK House for Sale in Palan Pur Patiya Surat</t>
  </si>
  <si>
    <t>934 sqft</t>
  </si>
  <si>
    <t xml:space="preserve">â‚¹4,380 per sqft </t>
  </si>
  <si>
    <t>4 BHK House for Sale in Parvat Patiya Surat</t>
  </si>
  <si>
    <t>2375 sqft</t>
  </si>
  <si>
    <t>3   House for Sale in Palanpur Jakatnaka Surat</t>
  </si>
  <si>
    <t xml:space="preserve">â‚¹10,802 per sqft </t>
  </si>
  <si>
    <t>4   Apartment for Sale in Althan Surat</t>
  </si>
  <si>
    <t>1374 sqft</t>
  </si>
  <si>
    <t>1525 sqft</t>
  </si>
  <si>
    <t>3   House for Sale in Vesu Surat</t>
  </si>
  <si>
    <t xml:space="preserve">â‚¹3,695 per sqft </t>
  </si>
  <si>
    <t>3 BHK House for Sale in Katargam Surat</t>
  </si>
  <si>
    <t xml:space="preserve">â‚¹8,025 per sqft </t>
  </si>
  <si>
    <t xml:space="preserve">â‚¹4,048 per sqft </t>
  </si>
  <si>
    <t>3 BHK House for Sale in Parvat Patiya Surat</t>
  </si>
  <si>
    <t xml:space="preserve">â‚¹10,275 per sqft </t>
  </si>
  <si>
    <t>1976 sqft</t>
  </si>
  <si>
    <t xml:space="preserve">â‚¹5,310 per sqft </t>
  </si>
  <si>
    <t xml:space="preserve">â‚¹3,118 per sqft </t>
  </si>
  <si>
    <t>3 BHK Penthouse for Sale in Palanpur Gam Surat</t>
  </si>
  <si>
    <t>2536 sqft</t>
  </si>
  <si>
    <t xml:space="preserve">â‚¹4,146 per sqft </t>
  </si>
  <si>
    <t xml:space="preserve">â‚¹6,260 per sqft </t>
  </si>
  <si>
    <t xml:space="preserve"> Industrial Land for Sale in Udhna magdalla road Surat</t>
  </si>
  <si>
    <t>11070 sqft</t>
  </si>
  <si>
    <t xml:space="preserve">â‚¹813 per sqft </t>
  </si>
  <si>
    <t>3 BHK Apartment for Sale in VIP Road Surat</t>
  </si>
  <si>
    <t>1688 sqft</t>
  </si>
  <si>
    <t>3 BHK Apartment for Sale in Marion Residency, Dumas Road Surat</t>
  </si>
  <si>
    <t>1429 sqft</t>
  </si>
  <si>
    <t>Pool, Garden/Park</t>
  </si>
  <si>
    <t>3 BHK Villa for Sale in Mulberry Homes, Narthan Surat</t>
  </si>
  <si>
    <t>88 sqyrd</t>
  </si>
  <si>
    <t xml:space="preserve"> Plot/Land for Sale in Dumas Road Surat</t>
  </si>
  <si>
    <t>3015 sqft</t>
  </si>
  <si>
    <t>2097 sqft</t>
  </si>
  <si>
    <t xml:space="preserve">â‚¹4,180 per sqft </t>
  </si>
  <si>
    <t>3 BHK House for Sale in Vadod Gam Surat</t>
  </si>
  <si>
    <t xml:space="preserve">â‚¹3,915 per sqft </t>
  </si>
  <si>
    <t>2142 sqft</t>
  </si>
  <si>
    <t xml:space="preserve">â‚¹3,315 per sqft </t>
  </si>
  <si>
    <t>1382 sqft</t>
  </si>
  <si>
    <t>Poss. by Dec '28</t>
  </si>
  <si>
    <t xml:space="preserve">â‚¹7,200 per sqft </t>
  </si>
  <si>
    <t>697 sqft</t>
  </si>
  <si>
    <t xml:space="preserve">â‚¹4,291 per sqft </t>
  </si>
  <si>
    <t>3   Apartment for Sale in Sangini Epitome, Bhatha Surat</t>
  </si>
  <si>
    <t xml:space="preserve">â‚¹4,751 per sqft </t>
  </si>
  <si>
    <t>3   Apartment for Sale in Sangath Homes, Palanpur Surat</t>
  </si>
  <si>
    <t>2041 sqft</t>
  </si>
  <si>
    <t xml:space="preserve">â‚¹4,123 per sqft </t>
  </si>
  <si>
    <t xml:space="preserve"> Showroom for Sale in Adajan Surat</t>
  </si>
  <si>
    <t>225 sqft</t>
  </si>
  <si>
    <t xml:space="preserve">â‚¹25,778 per sqft </t>
  </si>
  <si>
    <t>3 BHK House for Sale in Hazira Road Surat</t>
  </si>
  <si>
    <t>85 sqft</t>
  </si>
  <si>
    <t xml:space="preserve">â‚¹8,529 per sqft </t>
  </si>
  <si>
    <t xml:space="preserve">â‚¹4,554 per sqft </t>
  </si>
  <si>
    <t xml:space="preserve">â‚¹4,300 per sqft </t>
  </si>
  <si>
    <t>1598 sqft</t>
  </si>
  <si>
    <t xml:space="preserve">â‚¹3,317 per sqft </t>
  </si>
  <si>
    <t>3   Apartment for Sale in Nakshatra Solitaire, Palanpur Surat</t>
  </si>
  <si>
    <t>1518 sqft</t>
  </si>
  <si>
    <t xml:space="preserve">â‚¹3,623 per sqft </t>
  </si>
  <si>
    <t>3   Apartment for Sale in Kakadia Complex, Ghod Dod Road Surat</t>
  </si>
  <si>
    <t xml:space="preserve">â‚¹2,406 per sqft </t>
  </si>
  <si>
    <t>1757 sqft</t>
  </si>
  <si>
    <t xml:space="preserve"> Office Space for Sale in Najaf River Front Tower, Adajan Patiya Surat</t>
  </si>
  <si>
    <t>896 sqft</t>
  </si>
  <si>
    <t>3   Apartment for Sale in Stuti Empress, Palanpur Surat</t>
  </si>
  <si>
    <t xml:space="preserve">â‚¹3,321 per sqft </t>
  </si>
  <si>
    <t>3 BHK Villa for Sale in Adajan Surat</t>
  </si>
  <si>
    <t xml:space="preserve">â‚¹12,108 per sqft </t>
  </si>
  <si>
    <t>1644 sqft</t>
  </si>
  <si>
    <t>1845 sqft</t>
  </si>
  <si>
    <t xml:space="preserve">â‚¹4,661 per sqft </t>
  </si>
  <si>
    <t>1872 sqft</t>
  </si>
  <si>
    <t>763 sqft</t>
  </si>
  <si>
    <t xml:space="preserve">â‚¹6,839 per sqft </t>
  </si>
  <si>
    <t xml:space="preserve"> Plot/Land for Sale in Surat City Surat</t>
  </si>
  <si>
    <t>75 sqft</t>
  </si>
  <si>
    <t>48 X 14</t>
  </si>
  <si>
    <t xml:space="preserve">â‚¹1,13,333 per sqft </t>
  </si>
  <si>
    <t>3   Apartment for Sale in Surya Complex Surat</t>
  </si>
  <si>
    <t>1980 sqft</t>
  </si>
  <si>
    <t>2 BHK Villa for Sale in Olpad Surat</t>
  </si>
  <si>
    <t xml:space="preserve">â‚¹5,456 per sqft </t>
  </si>
  <si>
    <t>1625 sqft</t>
  </si>
  <si>
    <t>4 BHK House for Sale in Jahangirabad Surat</t>
  </si>
  <si>
    <t xml:space="preserve">â‚¹4,403 per sqft </t>
  </si>
  <si>
    <t xml:space="preserve">â‚¹4,145 per sqft </t>
  </si>
  <si>
    <t>4   Apartment for Sale in Adajan Surat</t>
  </si>
  <si>
    <t xml:space="preserve">â‚¹3,467 per sqft </t>
  </si>
  <si>
    <t>3   Apartment for Sale in Tha Grand Ultima Surat</t>
  </si>
  <si>
    <t>904 sqft</t>
  </si>
  <si>
    <t xml:space="preserve">â‚¹4,898 per sqft </t>
  </si>
  <si>
    <t>3   Apartment for Sale in Avadh Copperstone, Dumas Road Surat</t>
  </si>
  <si>
    <t>5 BHK House for Sale in Mandvi Surat</t>
  </si>
  <si>
    <t xml:space="preserve">â‚¹1,620 per sqft </t>
  </si>
  <si>
    <t xml:space="preserve">â‚¹15,502 per sqft </t>
  </si>
  <si>
    <t>1274 sqft</t>
  </si>
  <si>
    <t xml:space="preserve">â‚¹4,600 per sqft </t>
  </si>
  <si>
    <t>2   Apartment for Sale in NEST ORCHID, Vesu Surat</t>
  </si>
  <si>
    <t xml:space="preserve">â‚¹4,331 per sqft </t>
  </si>
  <si>
    <t>Shreepad Ethics</t>
  </si>
  <si>
    <t xml:space="preserve">â‚¹3,960 per sqft </t>
  </si>
  <si>
    <t xml:space="preserve">â‚¹4,946 per sqft </t>
  </si>
  <si>
    <t>2   Apartment for Sale in Veer Swastik Heights, Pal Surat</t>
  </si>
  <si>
    <t xml:space="preserve">â‚¹4,627 per sqft </t>
  </si>
  <si>
    <t>462 sqft</t>
  </si>
  <si>
    <t xml:space="preserve">â‚¹11,255 per sqft </t>
  </si>
  <si>
    <t xml:space="preserve">â‚¹3,824 per sqft </t>
  </si>
  <si>
    <t>3   Apartment for Sale in Swagat Callista, Bamroli Surat</t>
  </si>
  <si>
    <t>1811 sqft</t>
  </si>
  <si>
    <t>2   Apartment for Sale in Raghuvir Sentosa Heights, Althan Surat</t>
  </si>
  <si>
    <t xml:space="preserve">â‚¹3,836 per sqft </t>
  </si>
  <si>
    <t xml:space="preserve">â‚¹10,586 per sqft </t>
  </si>
  <si>
    <t>3   Apartment for Sale in Nandini 3, Vesu Surat</t>
  </si>
  <si>
    <t xml:space="preserve">â‚¹3,153 per sqft </t>
  </si>
  <si>
    <t>3   Apartment for Sale in Akshar Plaza, Adajan Surat</t>
  </si>
  <si>
    <t>1455 sqft</t>
  </si>
  <si>
    <t xml:space="preserve">â‚¹3,643 per sqft </t>
  </si>
  <si>
    <t>3 BHK Apartment for Sale in Jolly Residency, Vesu Surat</t>
  </si>
  <si>
    <t xml:space="preserve">â‚¹5,059 per sqft </t>
  </si>
  <si>
    <t>3 BHK Apartment for Sale in Athwa Surat</t>
  </si>
  <si>
    <t xml:space="preserve">â‚¹4,533 per sqft </t>
  </si>
  <si>
    <t>1328 sqft</t>
  </si>
  <si>
    <t>3   Apartment for Sale in Roongta Green Leaf, Vesu Surat</t>
  </si>
  <si>
    <t>1818 sqft</t>
  </si>
  <si>
    <t>2   Apartment for Sale in Dumas Road Surat</t>
  </si>
  <si>
    <t xml:space="preserve">â‚¹4,035 per sqft </t>
  </si>
  <si>
    <t xml:space="preserve">â‚¹4,579 per sqft </t>
  </si>
  <si>
    <t>3 BHK Villa for Sale in Godadara Surat</t>
  </si>
  <si>
    <t>1827 sqft</t>
  </si>
  <si>
    <t>2065 sqft</t>
  </si>
  <si>
    <t>957 sqft</t>
  </si>
  <si>
    <t>15 out of 21</t>
  </si>
  <si>
    <t xml:space="preserve">â‚¹4,551 per sqft </t>
  </si>
  <si>
    <t>948 sqft</t>
  </si>
  <si>
    <t>2   Apartment for Sale in Veer Swastik Hills, Pal Surat</t>
  </si>
  <si>
    <t>3   Apartment for Sale in Shubham Pearl, Palanpur Surat</t>
  </si>
  <si>
    <t xml:space="preserve">â‚¹3,831 per sqft </t>
  </si>
  <si>
    <t>1859 sqft</t>
  </si>
  <si>
    <t>1616 sqft</t>
  </si>
  <si>
    <t xml:space="preserve">â‚¹3,510 per sqft </t>
  </si>
  <si>
    <t>1889 sqft</t>
  </si>
  <si>
    <t xml:space="preserve"> Plot/Land for Sale in Jahangirabad Surat</t>
  </si>
  <si>
    <t>45.5 X 21.56</t>
  </si>
  <si>
    <t xml:space="preserve">â‚¹9,684 per sqft </t>
  </si>
  <si>
    <t xml:space="preserve">â‚¹4,051 per sqft </t>
  </si>
  <si>
    <t>1057 sqft</t>
  </si>
  <si>
    <t>3   Apartment for Sale in MEGAROYAL COMPLEX, Adajan Surat</t>
  </si>
  <si>
    <t xml:space="preserve">â‚¹4,558 per sqft </t>
  </si>
  <si>
    <t xml:space="preserve">â‚¹3,599 per sqft </t>
  </si>
  <si>
    <t>1652 sqft</t>
  </si>
  <si>
    <t xml:space="preserve">â‚¹3,329 per sqft </t>
  </si>
  <si>
    <t>1726 sqft</t>
  </si>
  <si>
    <t xml:space="preserve"> Plot/Land for Sale in Palanpur Surat</t>
  </si>
  <si>
    <t>60 X 120</t>
  </si>
  <si>
    <t xml:space="preserve">â‚¹9,012 per sqft </t>
  </si>
  <si>
    <t>3   Apartment for Sale in Orchid Elite, Palanpur Gam Surat</t>
  </si>
  <si>
    <t xml:space="preserve">â‚¹4,160 per sqft </t>
  </si>
  <si>
    <t xml:space="preserve"> Office Space for Sale in Stalwart Insignia, Vesu Surat</t>
  </si>
  <si>
    <t xml:space="preserve">â‚¹6,790 per sqft </t>
  </si>
  <si>
    <t>3   Apartment for Sale in Subh Encklave Surat</t>
  </si>
  <si>
    <t xml:space="preserve">â‚¹4,690 per sqft </t>
  </si>
  <si>
    <t xml:space="preserve">â‚¹4,372 per sqft </t>
  </si>
  <si>
    <t xml:space="preserve"> Industrial Land for Sale in Sachin GIDC Surat</t>
  </si>
  <si>
    <t>2331 sqft</t>
  </si>
  <si>
    <t xml:space="preserve">â‚¹2,488 per sqft </t>
  </si>
  <si>
    <t xml:space="preserve">â‚¹80,000 per sqft </t>
  </si>
  <si>
    <t>1745 sqft</t>
  </si>
  <si>
    <t xml:space="preserve">â‚¹4,401 per sqft </t>
  </si>
  <si>
    <t xml:space="preserve">â‚¹3,827 per sqft </t>
  </si>
  <si>
    <t>216 sqyrd</t>
  </si>
  <si>
    <t>828 sqft</t>
  </si>
  <si>
    <t xml:space="preserve">â‚¹6,643 per sqft </t>
  </si>
  <si>
    <t>2   Apartment for Sale in Tha Grand Ultima Surat</t>
  </si>
  <si>
    <t xml:space="preserve">â‚¹4,798 per sqft </t>
  </si>
  <si>
    <t>3   Apartment for Sale in Shaligram Flats, Vesu Surat</t>
  </si>
  <si>
    <t>1774 sqft</t>
  </si>
  <si>
    <t xml:space="preserve">â‚¹4,735 per sqft </t>
  </si>
  <si>
    <t xml:space="preserve">â‚¹4,802 per sqft </t>
  </si>
  <si>
    <t xml:space="preserve">â‚¹4,202 per sqft </t>
  </si>
  <si>
    <t xml:space="preserve"> Industrial Shed for Sale in Udhana Surat</t>
  </si>
  <si>
    <t>120 sqyrd</t>
  </si>
  <si>
    <t xml:space="preserve">â‚¹6,251 per sqft </t>
  </si>
  <si>
    <t xml:space="preserve">â‚¹5,255 per sqft </t>
  </si>
  <si>
    <t>3   Apartment for Sale in NEST ORCHID, Vesu Surat</t>
  </si>
  <si>
    <t xml:space="preserve">â‚¹4,727 per sqft </t>
  </si>
  <si>
    <t>3 BHK Apartment for Sale in Simandhar apartment Surat</t>
  </si>
  <si>
    <t>3   Apartment for Sale in Sattvam, Pal Surat</t>
  </si>
  <si>
    <t>2050 sqft</t>
  </si>
  <si>
    <t>3 BHK Apartment for Sale in Sattvam, Pal Surat</t>
  </si>
  <si>
    <t>2061 sqft</t>
  </si>
  <si>
    <t>Sattvam</t>
  </si>
  <si>
    <t>3 BHK Apartment for Sale in Orchid Gardenia, Palanpur Surat</t>
  </si>
  <si>
    <t>1586 sqft</t>
  </si>
  <si>
    <t>3   Apartment for Sale in Sangini Aura, Bhatha Surat</t>
  </si>
  <si>
    <t>1134 sqft</t>
  </si>
  <si>
    <t>3   House for Sale in Bamroli Surat</t>
  </si>
  <si>
    <t>1368 sqft</t>
  </si>
  <si>
    <t>3   Apartment for Sale in Pratishtha Heights, Palanpur Surat</t>
  </si>
  <si>
    <t>1918 sqft</t>
  </si>
  <si>
    <t xml:space="preserve">â‚¹5,128 per sqft </t>
  </si>
  <si>
    <t>996 sqft</t>
  </si>
  <si>
    <t xml:space="preserve">â‚¹4,252 per sqft </t>
  </si>
  <si>
    <t>3   Apartment for Sale in Veer Swastik Hills, Pal Surat</t>
  </si>
  <si>
    <t>1825 sqft</t>
  </si>
  <si>
    <t xml:space="preserve">â‚¹4,646 per sqft </t>
  </si>
  <si>
    <t xml:space="preserve">â‚¹3,517 per sqft </t>
  </si>
  <si>
    <t xml:space="preserve">â‚¹4,665 per sqft </t>
  </si>
  <si>
    <t xml:space="preserve">â‚¹5,454 per sqft </t>
  </si>
  <si>
    <t xml:space="preserve">â‚¹3,858 per sqft </t>
  </si>
  <si>
    <t>3   Apartment for Sale in Varacha Surat</t>
  </si>
  <si>
    <t xml:space="preserve">â‚¹4,389 per sqft </t>
  </si>
  <si>
    <t xml:space="preserve">â‚¹3,904 per sqft </t>
  </si>
  <si>
    <t>2   Apartment for Sale in Vitoria Heights, Jahangirabad Surat</t>
  </si>
  <si>
    <t xml:space="preserve">â‚¹3,941 per sqft </t>
  </si>
  <si>
    <t>2070 sqft</t>
  </si>
  <si>
    <t>2205 sqft</t>
  </si>
  <si>
    <t xml:space="preserve">â‚¹2,494 per sqft </t>
  </si>
  <si>
    <t>3   Apartment for Sale in Dandi Road Surat</t>
  </si>
  <si>
    <t xml:space="preserve">â‚¹4,587 per sqft </t>
  </si>
  <si>
    <t>837 sqft</t>
  </si>
  <si>
    <t xml:space="preserve">â‚¹7,288 per sqft </t>
  </si>
  <si>
    <t>3 BHK Apartment for Sale in LP Savani Surat</t>
  </si>
  <si>
    <t>1668 sqft</t>
  </si>
  <si>
    <t xml:space="preserve">â‚¹4,496 per sqft </t>
  </si>
  <si>
    <t>2   Apartment for Sale in Swapna Shrusti Surat</t>
  </si>
  <si>
    <t xml:space="preserve">â‚¹4,804 per sqft </t>
  </si>
  <si>
    <t>2   Apartment for Sale in Sun Sarvam, Vesu Surat</t>
  </si>
  <si>
    <t>3   Apartment for Sale in Shiv Samarth II, Pal Surat</t>
  </si>
  <si>
    <t>1802 sqft</t>
  </si>
  <si>
    <t xml:space="preserve">â‚¹3,552 per sqft </t>
  </si>
  <si>
    <t>3 BHK Apartment for Sale in Times Luxuria, Vesu Surat</t>
  </si>
  <si>
    <t>1179 sqft</t>
  </si>
  <si>
    <t xml:space="preserve">â‚¹4,666 per sqft </t>
  </si>
  <si>
    <t>3   Apartment for Sale in Veer Swastik Heights, Pal Surat</t>
  </si>
  <si>
    <t>3 BHK Apartment for Sale in Aakash Earrth, Bhimrad Surat</t>
  </si>
  <si>
    <t>2 BHK Apartment for Sale in Pramukh Amaya, Palanpur Surat</t>
  </si>
  <si>
    <t>Pramukh Amaya</t>
  </si>
  <si>
    <t>2   Apartment for Sale in veer arihanta Surat</t>
  </si>
  <si>
    <t>759 sqft</t>
  </si>
  <si>
    <t>Poss. by Sep '26</t>
  </si>
  <si>
    <t>1847 sqft</t>
  </si>
  <si>
    <t xml:space="preserve">â‚¹4,293 per sqft </t>
  </si>
  <si>
    <t>15 m</t>
  </si>
  <si>
    <t xml:space="preserve">â‚¹9,074 per sqft </t>
  </si>
  <si>
    <t>2   Apartment for Sale in Shilalekh Imperia, Pal Surat</t>
  </si>
  <si>
    <t xml:space="preserve">â‚¹5,127 per sqft </t>
  </si>
  <si>
    <t>942 sqft</t>
  </si>
  <si>
    <t>2   Apartment for Sale in RAMESWARAM Ivaan, Palanpur Surat</t>
  </si>
  <si>
    <t>12 out of 15</t>
  </si>
  <si>
    <t xml:space="preserve">â‚¹3,766 per sqft </t>
  </si>
  <si>
    <t xml:space="preserve">â‚¹4,781 per sqft </t>
  </si>
  <si>
    <t>885 sqft</t>
  </si>
  <si>
    <t>1840 sqft</t>
  </si>
  <si>
    <t xml:space="preserve">â‚¹4,511 per sqft </t>
  </si>
  <si>
    <t>922 sqft</t>
  </si>
  <si>
    <t xml:space="preserve">â‚¹3,301 per sqft </t>
  </si>
  <si>
    <t>3 BHK Apartment for Sale in Raghuvir Spalex, Vesu Surat</t>
  </si>
  <si>
    <t>1902 sqft</t>
  </si>
  <si>
    <t xml:space="preserve">â‚¹5,100 per sqft </t>
  </si>
  <si>
    <t xml:space="preserve">â‚¹15,496 per sqft </t>
  </si>
  <si>
    <t>2 BHK Apartment for Sale in Echo Point, Althan Surat</t>
  </si>
  <si>
    <t xml:space="preserve">â‚¹5,508 per sqft </t>
  </si>
  <si>
    <t>3 BHK Apartment for Sale in Nakshatra Galaxia, Palanpur Surat</t>
  </si>
  <si>
    <t xml:space="preserve">â‚¹4,066 per sqft </t>
  </si>
  <si>
    <t xml:space="preserve">â‚¹4,308 per sqft </t>
  </si>
  <si>
    <t>2 BHK Apartment for Sale in Santvan Newon, Palanpur Surat</t>
  </si>
  <si>
    <t xml:space="preserve">â‚¹4,651 per sqft </t>
  </si>
  <si>
    <t>3 BHK Apartment for Sale in Mantra Hights Surat</t>
  </si>
  <si>
    <t xml:space="preserve">â‚¹5,027 per sqft </t>
  </si>
  <si>
    <t>3   Apartment for Sale in Dumas Road Surat</t>
  </si>
  <si>
    <t>2164 sqft</t>
  </si>
  <si>
    <t>1 BHK Villa for Sale in Palanpur Surat</t>
  </si>
  <si>
    <t xml:space="preserve">â‚¹8,910 per sqft </t>
  </si>
  <si>
    <t xml:space="preserve">â‚¹7,444 per sqft </t>
  </si>
  <si>
    <t>3 BHK Apartment for Sale in Divine Desire, Palanpur Surat</t>
  </si>
  <si>
    <t>1522 sqft</t>
  </si>
  <si>
    <t xml:space="preserve">â‚¹4,001 per sqft </t>
  </si>
  <si>
    <t>2 BHK Apartment for Sale in Shreepad Panorama, Palanpur Gam Surat</t>
  </si>
  <si>
    <t>1299 sqft</t>
  </si>
  <si>
    <t xml:space="preserve">â‚¹4,311 per sqft </t>
  </si>
  <si>
    <t>830 sqft</t>
  </si>
  <si>
    <t>2255 sqft</t>
  </si>
  <si>
    <t xml:space="preserve">â‚¹3,459 per sqft </t>
  </si>
  <si>
    <t>867 sqft</t>
  </si>
  <si>
    <t xml:space="preserve">â‚¹4,822 per sqft </t>
  </si>
  <si>
    <t>3 BHK Apartment for Sale in Sun Sarvam, Vesu Surat</t>
  </si>
  <si>
    <t>2060 sqft</t>
  </si>
  <si>
    <t xml:space="preserve">â‚¹4,440 per sqft </t>
  </si>
  <si>
    <t xml:space="preserve">â‚¹5,066 per sqft </t>
  </si>
  <si>
    <t xml:space="preserve">â‚¹3,580 per sqft </t>
  </si>
  <si>
    <t xml:space="preserve">â‚¹4,620 per sqft </t>
  </si>
  <si>
    <t>3 BHK Apartment for Sale in Nakshatra Nebula, Jahangirabad Surat</t>
  </si>
  <si>
    <t xml:space="preserve">â‚¹3,543 per sqft </t>
  </si>
  <si>
    <t>4   Apartment for Sale in Blue Bells, Jahangir Pura Surat</t>
  </si>
  <si>
    <t>1495 sqft</t>
  </si>
  <si>
    <t>3 BHK Apartment for Sale in Swagat Callista, Bamroli Surat</t>
  </si>
  <si>
    <t xml:space="preserve">â‚¹3,589 per sqft </t>
  </si>
  <si>
    <t>3 BHK Apartment for Sale in White Wings Flamingo, Bhimrad Surat</t>
  </si>
  <si>
    <t xml:space="preserve">â‚¹4,869 per sqft </t>
  </si>
  <si>
    <t>3 BHK Apartment for Sale in Pramukh Amaya, Palanpur Surat</t>
  </si>
  <si>
    <t>1345 sqft</t>
  </si>
  <si>
    <t xml:space="preserve">â‚¹10,556 per sqft </t>
  </si>
  <si>
    <t>3 BHK Apartment for Sale in Veer Swastik Sky, Pal Surat</t>
  </si>
  <si>
    <t>1881 sqft</t>
  </si>
  <si>
    <t xml:space="preserve">â‚¹4,575 per sqft </t>
  </si>
  <si>
    <t>3 BHK Apartment for Sale in Shree Mega Royal, Adajan Surat</t>
  </si>
  <si>
    <t xml:space="preserve">â‚¹5,698 per sqft </t>
  </si>
  <si>
    <t>3   Apartment for Sale in Madhav Opulence, Pal Surat</t>
  </si>
  <si>
    <t>2   Apartment for Sale in Nakshatra Galaxia, Palanpur Surat</t>
  </si>
  <si>
    <t>15 out of 15</t>
  </si>
  <si>
    <t>3   Apartment for Sale in Peak Living Surat</t>
  </si>
  <si>
    <t>3 BHK Apartment for Sale in Bamroli Surat</t>
  </si>
  <si>
    <t>930 sqft</t>
  </si>
  <si>
    <t>3 BHK Apartment for Sale in Swapnabhoomi, Vesu Surat</t>
  </si>
  <si>
    <t>1962 sqft</t>
  </si>
  <si>
    <t xml:space="preserve">â‚¹5,097 per sqft </t>
  </si>
  <si>
    <t>3 BHK Apartment for Sale in Raghuvir Spectrum, Vesu Surat</t>
  </si>
  <si>
    <t>943 sqft</t>
  </si>
  <si>
    <t>3   Apartment for Sale in Divine Desire, Palanpur Surat</t>
  </si>
  <si>
    <t>3 BHK Apartment for Sale in Godadara Surat</t>
  </si>
  <si>
    <t xml:space="preserve">â‚¹5,135 per sqft </t>
  </si>
  <si>
    <t>2 BHK Apartment for Sale in Swagat Clifton, Bhimrad Surat</t>
  </si>
  <si>
    <t xml:space="preserve">â‚¹4,073 per sqft </t>
  </si>
  <si>
    <t>2 BHK Apartment for Sale in Vaishnodevi Amour Jahagirabad, Jahangirabad Surat</t>
  </si>
  <si>
    <t xml:space="preserve">â‚¹4,102 per sqft </t>
  </si>
  <si>
    <t xml:space="preserve">â‚¹10,031 per sqft </t>
  </si>
  <si>
    <t xml:space="preserve">â‚¹6,869 per sqft </t>
  </si>
  <si>
    <t>3 BHK Apartment for Sale in Shubham Pearl, Palanpur Surat</t>
  </si>
  <si>
    <t xml:space="preserve">â‚¹3,803 per sqft </t>
  </si>
  <si>
    <t>3 BHK Apartment for Sale in Gothic Heritage, Pal Gam Surat</t>
  </si>
  <si>
    <t>1660 sqft</t>
  </si>
  <si>
    <t xml:space="preserve">â‚¹3,614 per sqft </t>
  </si>
  <si>
    <t>3 BHK House for Sale in Pal Gam Surat</t>
  </si>
  <si>
    <t xml:space="preserve">â‚¹13,533 per sqft </t>
  </si>
  <si>
    <t xml:space="preserve">â‚¹4,090 per sqft </t>
  </si>
  <si>
    <t>2   Apartment for Sale in The Ultima, Vesu Surat</t>
  </si>
  <si>
    <t>3 BHK Apartment for Sale in Vesu Point, Vesu Surat</t>
  </si>
  <si>
    <t xml:space="preserve">â‚¹5,538 per sqft </t>
  </si>
  <si>
    <t xml:space="preserve">â‚¹3,977 per sqft </t>
  </si>
  <si>
    <t>2 BHK Apartment for Sale in Veer Swastik Heights, Pal Surat</t>
  </si>
  <si>
    <t xml:space="preserve">â‚¹4,314 per sqft </t>
  </si>
  <si>
    <t>3 BHK Apartment for Sale in Shiv Samarth II, Pal Surat</t>
  </si>
  <si>
    <t>911 sqft</t>
  </si>
  <si>
    <t>8 out of 15</t>
  </si>
  <si>
    <t xml:space="preserve">â‚¹4,162 per sqft </t>
  </si>
  <si>
    <t>3 BHK Apartment for Sale in Shikhar Heights, Althan Surat</t>
  </si>
  <si>
    <t xml:space="preserve">â‚¹4,928 per sqft </t>
  </si>
  <si>
    <t>2 BHK Apartment for Sale in Ratna Shyam Residency, Althan Surat</t>
  </si>
  <si>
    <t xml:space="preserve">â‚¹4,593 per sqft </t>
  </si>
  <si>
    <t>3 BHK Apartment for Sale in bhavyaraj florida Surat</t>
  </si>
  <si>
    <t>1006 sqft</t>
  </si>
  <si>
    <t xml:space="preserve">â‚¹4,050 per sqft </t>
  </si>
  <si>
    <t>3   Apartment for Sale in Pal Gam Surat</t>
  </si>
  <si>
    <t>1649 sqft</t>
  </si>
  <si>
    <t>2052 sqft</t>
  </si>
  <si>
    <t>3   Apartment for Sale in Shilalekh Imperia, Pal Surat</t>
  </si>
  <si>
    <t xml:space="preserve">â‚¹3,954 per sqft </t>
  </si>
  <si>
    <t>3 BHK Apartment for Sale in Serenity Homes, Pal Surat</t>
  </si>
  <si>
    <t xml:space="preserve">â‚¹3,716 per sqft </t>
  </si>
  <si>
    <t>1777 sqft</t>
  </si>
  <si>
    <t>4 BHK Apartment for Sale in Bamroli Surat</t>
  </si>
  <si>
    <t>1255 sqft</t>
  </si>
  <si>
    <t xml:space="preserve">â‚¹4,475 per sqft </t>
  </si>
  <si>
    <t>2   Apartment for Sale in Raghuvir Sheron, Vesu Surat</t>
  </si>
  <si>
    <t>1361 sqft</t>
  </si>
  <si>
    <t>2 BHK Apartment for Sale in Raghuvir Spectrum, Vesu Surat</t>
  </si>
  <si>
    <t>2 BHK Apartment for Sale in Raghuvir Sheron, Vesu Surat</t>
  </si>
  <si>
    <t>3 BHK Apartment for Sale in Suryam Square, Palanpur Surat</t>
  </si>
  <si>
    <t>790 sqft</t>
  </si>
  <si>
    <t>1948 sqft</t>
  </si>
  <si>
    <t xml:space="preserve">â‚¹2,831 per sqft </t>
  </si>
  <si>
    <t>3   Apartment for Sale in Santvan Seron, Palanpur Surat</t>
  </si>
  <si>
    <t>1159 sqft</t>
  </si>
  <si>
    <t xml:space="preserve">â‚¹4,745 per sqft </t>
  </si>
  <si>
    <t>3   Apartment for Sale in RAMESWARAM Ivaan, Palanpur Surat</t>
  </si>
  <si>
    <t>2 BHK Apartment for Sale in Shiv Digja, Pal Surat</t>
  </si>
  <si>
    <t xml:space="preserve">â‚¹4,597 per sqft </t>
  </si>
  <si>
    <t xml:space="preserve">â‚¹4,194 per sqft </t>
  </si>
  <si>
    <t>4 BHK Villa for Sale in Adajan Surat</t>
  </si>
  <si>
    <t>91 sqft</t>
  </si>
  <si>
    <t>4.55 X 20</t>
  </si>
  <si>
    <t xml:space="preserve">â‚¹60,000 per sqft </t>
  </si>
  <si>
    <t>3 BHK Apartment for Sale in Raghuvir Shubh Residency, VIP Road Surat</t>
  </si>
  <si>
    <t>1128 sqft</t>
  </si>
  <si>
    <t xml:space="preserve">â‚¹5,053 per sqft </t>
  </si>
  <si>
    <t>3   Apartment for Sale in The Ultima, Vesu Surat</t>
  </si>
  <si>
    <t>1646 sqft</t>
  </si>
  <si>
    <t>3 BHK Villa for Sale in Rajhans Feriado, Dandi Road Surat</t>
  </si>
  <si>
    <t>123 sqyrd</t>
  </si>
  <si>
    <t xml:space="preserve">â‚¹6,052 per sqft </t>
  </si>
  <si>
    <t>3   Apartment for Sale in Anand Avenue, Jahangirabad Surat</t>
  </si>
  <si>
    <t>1610 sqft</t>
  </si>
  <si>
    <t xml:space="preserve">â‚¹4,153 per sqft </t>
  </si>
  <si>
    <t>3 BHK Apartment for Sale in Orchid Fantasia, Palanpur Surat</t>
  </si>
  <si>
    <t>3 BHK Apartment for Sale in Anand Aspire, Jahangirabad Surat</t>
  </si>
  <si>
    <t>1665 sqft</t>
  </si>
  <si>
    <t xml:space="preserve"> Plot/Land for Sale in Pal Surat</t>
  </si>
  <si>
    <t>3   Apartment for Sale in Suryam Primrose, Pal Surat</t>
  </si>
  <si>
    <t>2075 sqft</t>
  </si>
  <si>
    <t xml:space="preserve">â‚¹3,430 per sqft </t>
  </si>
  <si>
    <t xml:space="preserve">â‚¹4,541 per sqft </t>
  </si>
  <si>
    <t>3   Apartment for Sale in Northern Skyline, Pal Surat</t>
  </si>
  <si>
    <t>3 BHK Apartment for Sale in Veer Swastik Heights, Pal Surat</t>
  </si>
  <si>
    <t xml:space="preserve">â‚¹4,514 per sqft </t>
  </si>
  <si>
    <t>2430 sqft</t>
  </si>
  <si>
    <t xml:space="preserve">â‚¹3,295 per sqft </t>
  </si>
  <si>
    <t xml:space="preserve"> Showroom for Sale in Raajmahal AC Mall, Punagam Surat</t>
  </si>
  <si>
    <t>436 sqft</t>
  </si>
  <si>
    <t xml:space="preserve">â‚¹7,611 per sqft </t>
  </si>
  <si>
    <t>1940 sqft</t>
  </si>
  <si>
    <t>2346 sqft</t>
  </si>
  <si>
    <t>3 BHK Apartment for Sale in Northern Skyline, Pal Surat</t>
  </si>
  <si>
    <t>1737 sqft</t>
  </si>
  <si>
    <t xml:space="preserve">â‚¹4,700 per sqft </t>
  </si>
  <si>
    <t>2 BHK Apartment for Sale in Nandini 2, Vesu Surat</t>
  </si>
  <si>
    <t xml:space="preserve">â‚¹4,910 per sqft </t>
  </si>
  <si>
    <t xml:space="preserve">â‚¹6,389 per sqft </t>
  </si>
  <si>
    <t>2 BHK Apartment for Sale in RAMESWARAM Ivaan, Palanpur Surat</t>
  </si>
  <si>
    <t xml:space="preserve">â‚¹3,848 per sqft </t>
  </si>
  <si>
    <t>3 BHK Apartment for Sale in Shreepad Seasons, Palanpur Gam Surat</t>
  </si>
  <si>
    <t>1782 sqft</t>
  </si>
  <si>
    <t xml:space="preserve">â‚¹5,107 per sqft </t>
  </si>
  <si>
    <t>3   Apartment for Sale in shilp Surat</t>
  </si>
  <si>
    <t xml:space="preserve">â‚¹3,649 per sqft </t>
  </si>
  <si>
    <t>1 BHK House for Sale in Palanpur Surat</t>
  </si>
  <si>
    <t xml:space="preserve">â‚¹8,730 per sqft </t>
  </si>
  <si>
    <t>3 BHK Apartment for Sale in Swastik Residency, Vesu Canal Road Surat</t>
  </si>
  <si>
    <t xml:space="preserve">â‚¹5,086 per sqft </t>
  </si>
  <si>
    <t>3   Apartment for Sale in Triyom Abode, Vesu Surat</t>
  </si>
  <si>
    <t>Poss. by Dec '27</t>
  </si>
  <si>
    <t>2 BHK Apartment for Sale in Nakshatra Galaxia, Palanpur Surat</t>
  </si>
  <si>
    <t xml:space="preserve">â‚¹4,029 per sqft </t>
  </si>
  <si>
    <t>1761 sqft</t>
  </si>
  <si>
    <t xml:space="preserve">â‚¹3,634 per sqft </t>
  </si>
  <si>
    <t>3 BHK Apartment for Sale in Laxmi Nova, Jahangirabad Surat</t>
  </si>
  <si>
    <t>2   Apartment for Sale in Oliva Height, Althan Surat</t>
  </si>
  <si>
    <t>2 BHK Apartment for Sale in Sun Sarvam, Vesu Surat</t>
  </si>
  <si>
    <t>Sun Sarvam</t>
  </si>
  <si>
    <t>1670 sqft</t>
  </si>
  <si>
    <t xml:space="preserve">â‚¹4,658 per sqft </t>
  </si>
  <si>
    <t>1704 sqft</t>
  </si>
  <si>
    <t xml:space="preserve">â‚¹4,819 per sqft </t>
  </si>
  <si>
    <t xml:space="preserve">â‚¹3,145 per sqft </t>
  </si>
  <si>
    <t>1657 sqft</t>
  </si>
  <si>
    <t xml:space="preserve">â‚¹3,862 per sqft </t>
  </si>
  <si>
    <t>817 sqft</t>
  </si>
  <si>
    <t xml:space="preserve">â‚¹3,157 per sqft </t>
  </si>
  <si>
    <t>4   Apartment for Sale in Jahangirabad Surat</t>
  </si>
  <si>
    <t>2367 sqft</t>
  </si>
  <si>
    <t>3   Apartment for Sale in Samarth Sapphire, Pal Surat</t>
  </si>
  <si>
    <t>1259 sqft</t>
  </si>
  <si>
    <t xml:space="preserve">â‚¹4,845 per sqft </t>
  </si>
  <si>
    <t>2   Apartment for Sale in Raghuvir Spalex, Vesu Surat</t>
  </si>
  <si>
    <t>1882 sqft</t>
  </si>
  <si>
    <t xml:space="preserve">â‚¹3,666 per sqft </t>
  </si>
  <si>
    <t xml:space="preserve">â‚¹3,442 per sqft </t>
  </si>
  <si>
    <t>3 BHK Apartment for Sale in Nandini 2, Vesu Surat</t>
  </si>
  <si>
    <t xml:space="preserve">â‚¹4,924 per sqft </t>
  </si>
  <si>
    <t xml:space="preserve">â‚¹4,521 per sqft </t>
  </si>
  <si>
    <t>3 BHK Apartment for Sale in Shaligram Flats, Vesu Surat</t>
  </si>
  <si>
    <t xml:space="preserve">â‚¹5,006 per sqft </t>
  </si>
  <si>
    <t>2 BHK Apartment for Sale in Sangini Gardenia, Jahangirabad Surat</t>
  </si>
  <si>
    <t>3 BHK Apartment for Sale in Happy Residency, Vesu Surat</t>
  </si>
  <si>
    <t xml:space="preserve">â‚¹4,439 per sqft </t>
  </si>
  <si>
    <t>749 sqft</t>
  </si>
  <si>
    <t xml:space="preserve">â‚¹5,145 per sqft </t>
  </si>
  <si>
    <t>3   Apartment for Sale in Monarch recidency, Palanpur Gam Surat</t>
  </si>
  <si>
    <t>3   Apartment for Sale in The Iconic, Adajan Surat</t>
  </si>
  <si>
    <t>2 BHK Apartment for Sale in Oliva Height, Althan Surat</t>
  </si>
  <si>
    <t>1270 sqft</t>
  </si>
  <si>
    <t xml:space="preserve">â‚¹5,118 per sqft </t>
  </si>
  <si>
    <t>1925 sqft</t>
  </si>
  <si>
    <t>1675 sqft</t>
  </si>
  <si>
    <t>1781 sqft</t>
  </si>
  <si>
    <t xml:space="preserve">â‚¹4,852 per sqft </t>
  </si>
  <si>
    <t>3   Apartment for Sale in Supath Enclave, Adajan Surat</t>
  </si>
  <si>
    <t>991 sqft</t>
  </si>
  <si>
    <t>3   Apartment for Sale in Veer Swastik Sky, Pal Surat</t>
  </si>
  <si>
    <t>3 BHK Apartment for Sale in Blu Altezza, Pal Gam Surat</t>
  </si>
  <si>
    <t xml:space="preserve">â‚¹4,911 per sqft </t>
  </si>
  <si>
    <t>2 BHK Apartment for Sale in Rameshwaram Height Surat</t>
  </si>
  <si>
    <t>1371 sqft</t>
  </si>
  <si>
    <t xml:space="preserve">â‚¹5,033 per sqft </t>
  </si>
  <si>
    <t>4 BHK Apartment for Sale in Godadara Surat</t>
  </si>
  <si>
    <t>3   Apartment for Sale in Ratna Shyam Residency, Althan Surat</t>
  </si>
  <si>
    <t>1975 sqft</t>
  </si>
  <si>
    <t>3   Apartment for Sale in Abhishek Sanctum Homes, Pal Gam Surat</t>
  </si>
  <si>
    <t>3   Apartment for Sale in ORCHID Harmony, Adajan Surat</t>
  </si>
  <si>
    <t>3   Apartment for Sale in Shreepad Antillia, Pal Gam Surat</t>
  </si>
  <si>
    <t>2   House for Sale in Keshav Nagar Surat</t>
  </si>
  <si>
    <t>3 BHK Apartment for Sale in Aagam Enclave, Vesu Surat</t>
  </si>
  <si>
    <t xml:space="preserve">â‚¹4,216 per sqft </t>
  </si>
  <si>
    <t>3 BHK Apartment for Sale in Milestone Utsav, Althan Surat</t>
  </si>
  <si>
    <t>1815 sqft</t>
  </si>
  <si>
    <t xml:space="preserve">â‚¹4,793 per sqft </t>
  </si>
  <si>
    <t>1803 sqft</t>
  </si>
  <si>
    <t>3   Apartment for Sale in Orchid Gardenia, Palanpur Surat</t>
  </si>
  <si>
    <t>3   Apartment for Sale in Oliva Height, Althan Surat</t>
  </si>
  <si>
    <t>1944 sqft</t>
  </si>
  <si>
    <t>3   Apartment for Sale in Devshree Iconic Surat</t>
  </si>
  <si>
    <t>3 BHK Apartment for Sale in Pratishtha Heights, Palanpur Surat</t>
  </si>
  <si>
    <t xml:space="preserve">â‚¹3,853 per sqft </t>
  </si>
  <si>
    <t xml:space="preserve">â‚¹4,039 per sqft </t>
  </si>
  <si>
    <t>718 sqft</t>
  </si>
  <si>
    <t xml:space="preserve">â‚¹3,910 per sqft </t>
  </si>
  <si>
    <t>849 sqft</t>
  </si>
  <si>
    <t xml:space="preserve">â‚¹3,986 per sqft </t>
  </si>
  <si>
    <t>2 BHK Apartment for Sale in Laxmipati Euphoria, Palanpur Surat</t>
  </si>
  <si>
    <t>1321 sqft</t>
  </si>
  <si>
    <t xml:space="preserve">â‚¹4,350 per sqft </t>
  </si>
  <si>
    <t>1152 sqft</t>
  </si>
  <si>
    <t xml:space="preserve">â‚¹3,772 per sqft </t>
  </si>
  <si>
    <t>907 sqft</t>
  </si>
  <si>
    <t xml:space="preserve"> Office Space for Sale in Raajmahal AC Mall, Punagam Surat</t>
  </si>
  <si>
    <t xml:space="preserve">â‚¹7,602 per sqft </t>
  </si>
  <si>
    <t xml:space="preserve">â‚¹3,516 per sqft </t>
  </si>
  <si>
    <t>3 BHK Apartment for Sale in Globcon Spendora, Palanpur Surat</t>
  </si>
  <si>
    <t xml:space="preserve">â‚¹4,059 per sqft </t>
  </si>
  <si>
    <t>1835 sqft</t>
  </si>
  <si>
    <t xml:space="preserve">â‚¹5,152 per sqft </t>
  </si>
  <si>
    <t>3 BHK Apartment for Sale in Shreepad Panorama, Palanpur Gam Surat</t>
  </si>
  <si>
    <t xml:space="preserve">â‚¹4,489 per sqft </t>
  </si>
  <si>
    <t>4005 sqft</t>
  </si>
  <si>
    <t>16.7 X 240</t>
  </si>
  <si>
    <t xml:space="preserve">â‚¹1,898 per sqft </t>
  </si>
  <si>
    <t>3   Apartment for Sale in Sun Sarvam, Vesu Surat</t>
  </si>
  <si>
    <t>3 BHK Apartment for Sale in Happy Elegance, Vesu Surat</t>
  </si>
  <si>
    <t>3   Apartment for Sale in Blu Altezza, Pal Gam Surat</t>
  </si>
  <si>
    <t>1956 sqft</t>
  </si>
  <si>
    <t>1690 sqft</t>
  </si>
  <si>
    <t>1762 sqft</t>
  </si>
  <si>
    <t xml:space="preserve">â‚¹3,746 per sqft </t>
  </si>
  <si>
    <t>3 BHK Apartment for Sale in Meera Homes, Bhimrad Surat</t>
  </si>
  <si>
    <t>1884 sqft</t>
  </si>
  <si>
    <t xml:space="preserve">â‚¹4,512 per sqft </t>
  </si>
  <si>
    <t>1953 sqft</t>
  </si>
  <si>
    <t>2 BHK House for Sale in Dandi Road Surat</t>
  </si>
  <si>
    <t>5 BHK Villa for Sale in Dindoli Surat</t>
  </si>
  <si>
    <t>2442 sqft</t>
  </si>
  <si>
    <t xml:space="preserve">â‚¹3,194 per sqft </t>
  </si>
  <si>
    <t xml:space="preserve">â‚¹4,110 per sqft </t>
  </si>
  <si>
    <t>674 sqft</t>
  </si>
  <si>
    <t>3 BHK Apartment for Sale in Santvan Seron, Palanpur Surat</t>
  </si>
  <si>
    <t>3 BHK Apartment for Sale in Laxmipati Euphoria, Palanpur Surat</t>
  </si>
  <si>
    <t>1863 sqft</t>
  </si>
  <si>
    <t xml:space="preserve">â‚¹4,450 per sqft </t>
  </si>
  <si>
    <t>2   Apartment for Sale in Sai Milaap Residency and Shoppers, Palanpur Surat</t>
  </si>
  <si>
    <t>1729 sqft</t>
  </si>
  <si>
    <t>1958 sqft</t>
  </si>
  <si>
    <t>2 BHK Apartment for Sale in Globcon Spendora, Palanpur Surat</t>
  </si>
  <si>
    <t xml:space="preserve">â‚¹4,204 per sqft </t>
  </si>
  <si>
    <t xml:space="preserve">â‚¹7,168 per sqft </t>
  </si>
  <si>
    <t>3 BHK Apartment for Sale in Shreepad Antillia, Pal Gam Surat</t>
  </si>
  <si>
    <t xml:space="preserve">â‚¹4,847 per sqft </t>
  </si>
  <si>
    <t xml:space="preserve">â‚¹5,051 per sqft </t>
  </si>
  <si>
    <t>3 BHK Apartment for Sale in The Address, Vesu Surat</t>
  </si>
  <si>
    <t>3 BHK Apartment for Sale in Eco Parkside, Bhimrad Surat</t>
  </si>
  <si>
    <t>Eco Parkside</t>
  </si>
  <si>
    <t xml:space="preserve">â‚¹4,897 per sqft </t>
  </si>
  <si>
    <t xml:space="preserve">â‚¹3,840 per sqft </t>
  </si>
  <si>
    <t>3 BHK Apartment for Sale in Martand Hills, Althan Surat</t>
  </si>
  <si>
    <t>1915 sqft</t>
  </si>
  <si>
    <t xml:space="preserve">â‚¹5,117 per sqft </t>
  </si>
  <si>
    <t>1993 sqft</t>
  </si>
  <si>
    <t>1710 sqft</t>
  </si>
  <si>
    <t>Poss. by Oct '26</t>
  </si>
  <si>
    <t xml:space="preserve">â‚¹4,610 per sqft </t>
  </si>
  <si>
    <t>3   Apartment for Sale in The Legacy, Jahangirabad Surat</t>
  </si>
  <si>
    <t>1911 sqft</t>
  </si>
  <si>
    <t xml:space="preserve"> Office Space for Sale in New citylight Surat</t>
  </si>
  <si>
    <t>1114 sqft</t>
  </si>
  <si>
    <t>1628 sqft</t>
  </si>
  <si>
    <t xml:space="preserve">â‚¹4,177 per sqft </t>
  </si>
  <si>
    <t>2   Apartment for Sale in Globcon Spendora, Palanpur Surat</t>
  </si>
  <si>
    <t>985 sqft</t>
  </si>
  <si>
    <t>10 out of 15</t>
  </si>
  <si>
    <t xml:space="preserve">â‚¹3,875 per sqft </t>
  </si>
  <si>
    <t xml:space="preserve">â‚¹4,390 per sqft </t>
  </si>
  <si>
    <t>3 BHK Apartment for Sale in Aagam Heights, Althan Surat</t>
  </si>
  <si>
    <t>890 sqft</t>
  </si>
  <si>
    <t>3 BHK Apartment for Sale in The Majestic, Althan Surat</t>
  </si>
  <si>
    <t>1906 sqft</t>
  </si>
  <si>
    <t xml:space="preserve">â‚¹4,984 per sqft </t>
  </si>
  <si>
    <t xml:space="preserve">â‚¹4,203 per sqft </t>
  </si>
  <si>
    <t>3 BHK Apartment for Sale in Veer Swastik Hills, Pal Surat</t>
  </si>
  <si>
    <t>1017 sqft</t>
  </si>
  <si>
    <t xml:space="preserve">â‚¹4,973 per sqft </t>
  </si>
  <si>
    <t>711 sqft</t>
  </si>
  <si>
    <t xml:space="preserve">â‚¹4,382 per sqft </t>
  </si>
  <si>
    <t>3 BHK Apartment for Sale in Bilvam Rengency, Palanpur Gam Surat</t>
  </si>
  <si>
    <t>1955 sqft</t>
  </si>
  <si>
    <t xml:space="preserve">â‚¹3,990 per sqft </t>
  </si>
  <si>
    <t>2003 sqft</t>
  </si>
  <si>
    <t>1720 sqft</t>
  </si>
  <si>
    <t xml:space="preserve">â‚¹5,204 per sqft </t>
  </si>
  <si>
    <t xml:space="preserve">â‚¹9,444 per sqft </t>
  </si>
  <si>
    <t>1746 sqft</t>
  </si>
  <si>
    <t xml:space="preserve">â‚¹4,650 per sqft </t>
  </si>
  <si>
    <t>Poss. by Jan '27</t>
  </si>
  <si>
    <t>3   Apartment for Sale in Milestone Utsav, Althan Surat</t>
  </si>
  <si>
    <t xml:space="preserve">â‚¹4,217 per sqft </t>
  </si>
  <si>
    <t>2 BHK Apartment for Sale in Veer Swastik Hills, Pal Surat</t>
  </si>
  <si>
    <t xml:space="preserve">â‚¹5,208 per sqft </t>
  </si>
  <si>
    <t>3 BHK House for Sale in Palanpur Jakatnaka Surat</t>
  </si>
  <si>
    <t xml:space="preserve">â‚¹4,757 per sqft </t>
  </si>
  <si>
    <t>3 BHK Apartment for Sale in Pramukh Shiv Siddhi, Pal Gam Surat</t>
  </si>
  <si>
    <t xml:space="preserve">â‚¹5,414 per sqft </t>
  </si>
  <si>
    <t xml:space="preserve">â‚¹4,451 per sqft </t>
  </si>
  <si>
    <t>122 sqyrd</t>
  </si>
  <si>
    <t>Garden/Park, Pool, Main Road</t>
  </si>
  <si>
    <t xml:space="preserve">â‚¹5,920 per sqft </t>
  </si>
  <si>
    <t>3   Apartment for Sale in Anand Aspire, Jahangirabad Surat</t>
  </si>
  <si>
    <t xml:space="preserve">â‚¹9,662 per sqft </t>
  </si>
  <si>
    <t xml:space="preserve">â‚¹3,693 per sqft </t>
  </si>
  <si>
    <t xml:space="preserve">â‚¹3,905 per sqft </t>
  </si>
  <si>
    <t>2 BHK Apartment for Sale in Keshav Height, Althan Surat</t>
  </si>
  <si>
    <t xml:space="preserve">â‚¹6,033 per sqft </t>
  </si>
  <si>
    <t>844 sqft</t>
  </si>
  <si>
    <t>2 BHK Apartment for Sale in Atlanta Sky Deck, Bhimrad Surat</t>
  </si>
  <si>
    <t>13 out of 19</t>
  </si>
  <si>
    <t xml:space="preserve">â‚¹5,115 per sqft </t>
  </si>
  <si>
    <t xml:space="preserve">â‚¹4,337 per sqft </t>
  </si>
  <si>
    <t xml:space="preserve">â‚¹5,585 per sqft </t>
  </si>
  <si>
    <t>1026 sqft</t>
  </si>
  <si>
    <t>2 m</t>
  </si>
  <si>
    <t xml:space="preserve">â‚¹9,747 per sqft </t>
  </si>
  <si>
    <t>3 BHK Apartment for Sale in Bhakti Victory Shoppers, Pal Surat</t>
  </si>
  <si>
    <t xml:space="preserve">â‚¹4,359 per sqft </t>
  </si>
  <si>
    <t xml:space="preserve">â‚¹4,412 per sqft </t>
  </si>
  <si>
    <t xml:space="preserve">â‚¹5,072 per sqft </t>
  </si>
  <si>
    <t>3 BHK Apartment for Sale in Sangath Homes, Palanpur Surat</t>
  </si>
  <si>
    <t>2045 sqft</t>
  </si>
  <si>
    <t xml:space="preserve">â‚¹4,221 per sqft </t>
  </si>
  <si>
    <t xml:space="preserve">â‚¹4,753 per sqft </t>
  </si>
  <si>
    <t>1003 sqft</t>
  </si>
  <si>
    <t xml:space="preserve">â‚¹3,945 per sqft </t>
  </si>
  <si>
    <t>Santvan Seron</t>
  </si>
  <si>
    <t>3   Apartment for Sale in Roongta Green Homes, Godadara Surat</t>
  </si>
  <si>
    <t>1971 sqft</t>
  </si>
  <si>
    <t xml:space="preserve">â‚¹4,710 per sqft </t>
  </si>
  <si>
    <t>1 BHK House for Sale in Bhakti Victory Shoppers, Adajan Surat</t>
  </si>
  <si>
    <t>3   Apartment for Sale in Shreeji Residency, Vesu Surat</t>
  </si>
  <si>
    <t>2 BHK Apartment for Sale in Samarth Srushti, Pal Surat</t>
  </si>
  <si>
    <t xml:space="preserve">â‚¹4,158 per sqft </t>
  </si>
  <si>
    <t xml:space="preserve">â‚¹5,069 per sqft </t>
  </si>
  <si>
    <t>2   Apartment for Sale in Sai Parisar, Palanpur Surat</t>
  </si>
  <si>
    <t>1269 sqft</t>
  </si>
  <si>
    <t>1795 sqft</t>
  </si>
  <si>
    <t xml:space="preserve">â‚¹4,528 per sqft </t>
  </si>
  <si>
    <t>1885 sqft</t>
  </si>
  <si>
    <t>974 sqft</t>
  </si>
  <si>
    <t xml:space="preserve">â‚¹3,664 per sqft </t>
  </si>
  <si>
    <t>3 BHK Apartment for Sale in Green City, Pal Surat</t>
  </si>
  <si>
    <t>1658 sqft</t>
  </si>
  <si>
    <t xml:space="preserve">â‚¹3,920 per sqft </t>
  </si>
  <si>
    <t xml:space="preserve">â‚¹3,762 per sqft </t>
  </si>
  <si>
    <t>1118 sqft</t>
  </si>
  <si>
    <t>2 BHK Apartment for Sale in Shivam Heights, Parvat Patiya Surat</t>
  </si>
  <si>
    <t xml:space="preserve">â‚¹4,170 per sqft </t>
  </si>
  <si>
    <t xml:space="preserve">â‚¹5,013 per sqft </t>
  </si>
  <si>
    <t>144 sqyrd</t>
  </si>
  <si>
    <t xml:space="preserve">â‚¹6,559 per sqft </t>
  </si>
  <si>
    <t xml:space="preserve"> Shop for Sale in Bhakti Victory Shoppers, Palanpur Gam Surat</t>
  </si>
  <si>
    <t xml:space="preserve">â‚¹12,615 per sqft </t>
  </si>
  <si>
    <t>4 BHK Apartment for Sale in Nandini 1, Vesu Surat</t>
  </si>
  <si>
    <t xml:space="preserve">â‚¹3,795 per sqft </t>
  </si>
  <si>
    <t>3   Apartment for Sale in Sai Parisar, Palanpur Surat</t>
  </si>
  <si>
    <t>1029 sqft</t>
  </si>
  <si>
    <t xml:space="preserve">â‚¹4,813 per sqft </t>
  </si>
  <si>
    <t>3 BHK Penthouse for Sale in Siddhi Vinayak Elements, Jahangirabad Surat</t>
  </si>
  <si>
    <t>2158 sqft</t>
  </si>
  <si>
    <t xml:space="preserve">â‚¹3,942 per sqft </t>
  </si>
  <si>
    <t>3 BHK Apartment for Sale in Sai Parisar, Palanpur Surat</t>
  </si>
  <si>
    <t xml:space="preserve">â‚¹4,464 per sqft </t>
  </si>
  <si>
    <t xml:space="preserve">â‚¹3,783 per sqft </t>
  </si>
  <si>
    <t>3   Apartment for Sale in Nakshatra heights, Pal Surat</t>
  </si>
  <si>
    <t>3 BHK Apartment for Sale in 7 Star Empire Twilight Star, Godadara Surat</t>
  </si>
  <si>
    <t xml:space="preserve">â‚¹4,595 per sqft </t>
  </si>
  <si>
    <t>10 out of 21</t>
  </si>
  <si>
    <t>1849 sqft</t>
  </si>
  <si>
    <t>2 BHK Apartment for Sale in Siddhi Residency, Pal Gam Surat</t>
  </si>
  <si>
    <t>889 sqft</t>
  </si>
  <si>
    <t xml:space="preserve">â‚¹4,428 per sqft </t>
  </si>
  <si>
    <t>3 BHK Apartment for Sale in Aagam Wildflower, Vesu Surat</t>
  </si>
  <si>
    <t>937 sqft</t>
  </si>
  <si>
    <t xml:space="preserve">â‚¹4,866 per sqft </t>
  </si>
  <si>
    <t>3 BHK Apartment for Sale in Avadh Carolina, Dumas Road Surat</t>
  </si>
  <si>
    <t>3 BHK House for Sale in New Althan Surat</t>
  </si>
  <si>
    <t>2 BHK House for Sale in Narthan Surat</t>
  </si>
  <si>
    <t>765 sqft</t>
  </si>
  <si>
    <t>3 BHK Apartment for Sale in Siddhi Vinayak Elements, Jahangirabad Surat</t>
  </si>
  <si>
    <t>2093 sqft</t>
  </si>
  <si>
    <t>4 BHK Apartment for Sale in 7 Star Empire Twilight Star, Godadara Surat</t>
  </si>
  <si>
    <t>846 sqft</t>
  </si>
  <si>
    <t xml:space="preserve">â‚¹7,920 per sqft </t>
  </si>
  <si>
    <t xml:space="preserve"> Shop for Sale in Ram Kutir, Adajan Surat</t>
  </si>
  <si>
    <t>2 BHK Apartment for Sale in Vitoria Heights, Jahangirabad Surat</t>
  </si>
  <si>
    <t xml:space="preserve">â‚¹3,717 per sqft </t>
  </si>
  <si>
    <t xml:space="preserve">â‚¹4,436 per sqft </t>
  </si>
  <si>
    <t xml:space="preserve"> Plot/Land for Sale in Vanakala Surat</t>
  </si>
  <si>
    <t>40 X 20</t>
  </si>
  <si>
    <t xml:space="preserve">â‚¹7,375 per sqft </t>
  </si>
  <si>
    <t>3 BHK Apartment for Sale in Avadh Copperstone, Dumas Road Surat</t>
  </si>
  <si>
    <t xml:space="preserve">â‚¹4,656 per sqft </t>
  </si>
  <si>
    <t xml:space="preserve">â‚¹4,263 per sqft </t>
  </si>
  <si>
    <t xml:space="preserve">â‚¹4,139 per sqft </t>
  </si>
  <si>
    <t>2036 sqft</t>
  </si>
  <si>
    <t xml:space="preserve">â‚¹4,715 per sqft </t>
  </si>
  <si>
    <t>3   Apartment for Sale in Mahaveer Heights, Vesu Surat</t>
  </si>
  <si>
    <t xml:space="preserve">â‚¹4,312 per sqft </t>
  </si>
  <si>
    <t>1107 sqft</t>
  </si>
  <si>
    <t>92 X 12</t>
  </si>
  <si>
    <t>3 BHK Apartment for Sale in Madhav Residency, Adajan Surat</t>
  </si>
  <si>
    <t xml:space="preserve">â‚¹4,235 per sqft </t>
  </si>
  <si>
    <t>3   Apartment for Sale in Shubh Enclave, Vesu Surat</t>
  </si>
  <si>
    <t>3   Apartment for Sale in The Address, Vesu Surat</t>
  </si>
  <si>
    <t xml:space="preserve">â‚¹6,428 per sqft </t>
  </si>
  <si>
    <t xml:space="preserve">â‚¹4,310 per sqft </t>
  </si>
  <si>
    <t>3 out of 15</t>
  </si>
  <si>
    <t>3 BHK Apartment for Sale in Aston Homes, Palanpur Surat</t>
  </si>
  <si>
    <t xml:space="preserve">â‚¹4,527 per sqft </t>
  </si>
  <si>
    <t>3 BHK Apartment for Sale in ashirwad avenue, Vesu Surat</t>
  </si>
  <si>
    <t xml:space="preserve">â‚¹5,116 per sqft </t>
  </si>
  <si>
    <t>3 BHK House for Sale in Narayan Coral Heights, Jahangir Pura Surat</t>
  </si>
  <si>
    <t>82 sqyrd</t>
  </si>
  <si>
    <t xml:space="preserve">â‚¹11,518 per sqft </t>
  </si>
  <si>
    <t>1062 sqft</t>
  </si>
  <si>
    <t xml:space="preserve">â‚¹4,743 per sqft </t>
  </si>
  <si>
    <t>3   Apartment for Sale in Orchid Fantasia, Palanpur Surat</t>
  </si>
  <si>
    <t>3   Apartment for Sale in Siddhi Vinayak Elements, Jahangirabad Surat</t>
  </si>
  <si>
    <t>3   Apartment for Sale in Marion Residency, Dumas Road Surat</t>
  </si>
  <si>
    <t>1530 sqft</t>
  </si>
  <si>
    <t xml:space="preserve">â‚¹3,723 per sqft </t>
  </si>
  <si>
    <t xml:space="preserve">â‚¹4,184 per sqft </t>
  </si>
  <si>
    <t>4 BHK House for Sale in Sangini Swaraj, Palanpur Surat</t>
  </si>
  <si>
    <t xml:space="preserve">â‚¹5,787 per sqft </t>
  </si>
  <si>
    <t>2   Apartment for Sale in Bhakti Victory Shoppers, Palanpur Gam Surat</t>
  </si>
  <si>
    <t>1848 sqft</t>
  </si>
  <si>
    <t>3 BHK Apartment for Sale in Shilp Residency, VIP Road Surat</t>
  </si>
  <si>
    <t xml:space="preserve">â‚¹4,872 per sqft </t>
  </si>
  <si>
    <t>3 BHK House for Sale in Dandi Road Surat</t>
  </si>
  <si>
    <t>3   Apartment for Sale in Sumerru Sky Leaf, Palanpur Surat</t>
  </si>
  <si>
    <t>3   Apartment for Sale in Acacia, Vesu Surat</t>
  </si>
  <si>
    <t>2186 sqft</t>
  </si>
  <si>
    <t>2 BHK Apartment for Sale in Abhishek Sanctum Celino, Palanpur Surat</t>
  </si>
  <si>
    <t xml:space="preserve">â‚¹4,478 per sqft </t>
  </si>
  <si>
    <t xml:space="preserve">â‚¹4,038 per sqft </t>
  </si>
  <si>
    <t xml:space="preserve">â‚¹4,645 per sqft </t>
  </si>
  <si>
    <t>2 BHK Apartment for Sale in Green Leaf, Vesu Surat</t>
  </si>
  <si>
    <t xml:space="preserve">â‚¹4,962 per sqft </t>
  </si>
  <si>
    <t>3 BHK Apartment for Sale in Swastik Milestone, Vesu Canal Road Surat</t>
  </si>
  <si>
    <t>1072 sqft</t>
  </si>
  <si>
    <t>2 BHK Apartment for Sale in Atlanta Sky Desk, Bhimrad Surat</t>
  </si>
  <si>
    <t>14 out of 19</t>
  </si>
  <si>
    <t xml:space="preserve">â‚¹4,591 per sqft </t>
  </si>
  <si>
    <t>3 BHK Apartment for Sale in Orchid Greens, Palanpur Surat</t>
  </si>
  <si>
    <t>1741 sqft</t>
  </si>
  <si>
    <t xml:space="preserve">â‚¹3,967 per sqft </t>
  </si>
  <si>
    <t>2125 sqft</t>
  </si>
  <si>
    <t xml:space="preserve">â‚¹3,870 per sqft </t>
  </si>
  <si>
    <t xml:space="preserve">â‚¹4,953 per sqft </t>
  </si>
  <si>
    <t>3   Apartment for Sale in swarna sopan Surat</t>
  </si>
  <si>
    <t>940 sqft</t>
  </si>
  <si>
    <t xml:space="preserve">â‚¹3,299 per sqft </t>
  </si>
  <si>
    <t>Nakshatra Galaxia</t>
  </si>
  <si>
    <t>3   Apartment for Sale in VIP Road Surat</t>
  </si>
  <si>
    <t>2177 sqft</t>
  </si>
  <si>
    <t xml:space="preserve">â‚¹4,502 per sqft </t>
  </si>
  <si>
    <t>3   Penthouse for Sale in Nakshatra Solitaire, Palanpur Surat</t>
  </si>
  <si>
    <t xml:space="preserve">â‚¹4,811 per sqft </t>
  </si>
  <si>
    <t>2   Apartment for Sale in Phoenix Avenue, Pal Surat</t>
  </si>
  <si>
    <t>3   Apartment for Sale in Globcon Spendora, Palanpur Surat</t>
  </si>
  <si>
    <t>814 sqft</t>
  </si>
  <si>
    <t>3 BHK Apartment for Sale in Stuti Arista, Palanpur Surat</t>
  </si>
  <si>
    <t xml:space="preserve">â‚¹3,618 per sqft </t>
  </si>
  <si>
    <t>2 BHK Apartment for Sale in Divine Desire, Palanpur Surat</t>
  </si>
  <si>
    <t xml:space="preserve">â‚¹4,201 per sqft </t>
  </si>
  <si>
    <t>2 BHK Apartment for Sale in VIP Road Surat</t>
  </si>
  <si>
    <t xml:space="preserve">â‚¹3,601 per sqft </t>
  </si>
  <si>
    <t>3   Apartment for Sale in Meera Height, Bhimrad Surat</t>
  </si>
  <si>
    <t>1023 sqft</t>
  </si>
  <si>
    <t>1695 sqft</t>
  </si>
  <si>
    <t xml:space="preserve">â‚¹6,463 per sqft </t>
  </si>
  <si>
    <t>792 sqft</t>
  </si>
  <si>
    <t xml:space="preserve">â‚¹3,188 per sqft </t>
  </si>
  <si>
    <t xml:space="preserve">â‚¹3,849 per sqft </t>
  </si>
  <si>
    <t>2   Apartment for Sale in The Address, Vesu Surat</t>
  </si>
  <si>
    <t xml:space="preserve">â‚¹3,578 per sqft </t>
  </si>
  <si>
    <t>2 BHK Apartment for Sale in Raghuvir Symphony, Althan Surat</t>
  </si>
  <si>
    <t xml:space="preserve">â‚¹4,779 per sqft </t>
  </si>
  <si>
    <t>1855 sqft</t>
  </si>
  <si>
    <t>3 BHK Apartment for Sale in RAMESWARAM Ivaan, Palanpur Surat</t>
  </si>
  <si>
    <t xml:space="preserve">â‚¹3,850 per sqft </t>
  </si>
  <si>
    <t xml:space="preserve">â‚¹4,405 per sqft </t>
  </si>
  <si>
    <t>1063 sqft</t>
  </si>
  <si>
    <t xml:space="preserve">â‚¹4,517 per sqft </t>
  </si>
  <si>
    <t xml:space="preserve">â‚¹3,933 per sqft </t>
  </si>
  <si>
    <t xml:space="preserve">â‚¹4,231 per sqft </t>
  </si>
  <si>
    <t xml:space="preserve">â‚¹3,897 per sqft </t>
  </si>
  <si>
    <t>2 out of 15</t>
  </si>
  <si>
    <t>3 BHK Builder Floor for Sale in Palanpur Surat</t>
  </si>
  <si>
    <t>3 BHK Apartment for Sale in Peak Living, Bhimrad Surat</t>
  </si>
  <si>
    <t>1856 sqft</t>
  </si>
  <si>
    <t xml:space="preserve">â‚¹4,555 per sqft </t>
  </si>
  <si>
    <t>2 BHK Apartment for Sale in Nest View, Vesu Surat</t>
  </si>
  <si>
    <t xml:space="preserve">â‚¹4,320 per sqft </t>
  </si>
  <si>
    <t>3   Apartment for Sale in The Majestic, Althan Surat</t>
  </si>
  <si>
    <t>1806 sqft</t>
  </si>
  <si>
    <t xml:space="preserve">â‚¹4,077 per sqft </t>
  </si>
  <si>
    <t xml:space="preserve">â‚¹4,197 per sqft </t>
  </si>
  <si>
    <t>3 BHK Apartment for Sale in Marvella Residency, Althan Surat</t>
  </si>
  <si>
    <t xml:space="preserve">â‚¹4,526 per sqft </t>
  </si>
  <si>
    <t xml:space="preserve">â‚¹5,091 per sqft </t>
  </si>
  <si>
    <t xml:space="preserve">â‚¹3,901 per sqft </t>
  </si>
  <si>
    <t xml:space="preserve">â‚¹4,992 per sqft </t>
  </si>
  <si>
    <t xml:space="preserve">â‚¹4,322 per sqft </t>
  </si>
  <si>
    <t>3 BHK Apartment for Sale in Sangath Residency, Vesu Surat</t>
  </si>
  <si>
    <t xml:space="preserve">â‚¹4,461 per sqft </t>
  </si>
  <si>
    <t>3 BHK Apartment for Sale in Oliva Pride, Althan Surat</t>
  </si>
  <si>
    <t>2113 sqft</t>
  </si>
  <si>
    <t xml:space="preserve">â‚¹4,011 per sqft </t>
  </si>
  <si>
    <t xml:space="preserve">â‚¹4,493 per sqft </t>
  </si>
  <si>
    <t>2 BHK Apartment for Sale in Magdalla Surat</t>
  </si>
  <si>
    <t>636 sqft</t>
  </si>
  <si>
    <t xml:space="preserve">â‚¹4,369 per sqft </t>
  </si>
  <si>
    <t>2 BHK Apartment for Sale in Milestone Sumeru Residency, Vesu Surat</t>
  </si>
  <si>
    <t xml:space="preserve">â‚¹5,133 per sqft </t>
  </si>
  <si>
    <t xml:space="preserve">â‚¹4,730 per sqft </t>
  </si>
  <si>
    <t>1070 sqft</t>
  </si>
  <si>
    <t>977 sqft</t>
  </si>
  <si>
    <t xml:space="preserve">â‚¹4,930 per sqft </t>
  </si>
  <si>
    <t>2 BHK Apartment for Sale in Meera Height, Bhimrad Surat</t>
  </si>
  <si>
    <t xml:space="preserve">â‚¹4,529 per sqft </t>
  </si>
  <si>
    <t>3   Apartment for Sale in Laxmipati Euphoria, Palanpur Surat</t>
  </si>
  <si>
    <t>761 sqft</t>
  </si>
  <si>
    <t xml:space="preserve">â‚¹3,829 per sqft </t>
  </si>
  <si>
    <t>3 BHK Apartment for Sale in The Iconic, Pal Surat</t>
  </si>
  <si>
    <t>2199 sqft</t>
  </si>
  <si>
    <t xml:space="preserve">â‚¹4,484 per sqft </t>
  </si>
  <si>
    <t xml:space="preserve">â‚¹3,940 per sqft </t>
  </si>
  <si>
    <t>2 BHK Apartment for Sale in Shikhar Heights, Althan Surat</t>
  </si>
  <si>
    <t xml:space="preserve">â‚¹4,480 per sqft </t>
  </si>
  <si>
    <t xml:space="preserve">â‚¹5,070 per sqft </t>
  </si>
  <si>
    <t>2   Apartment for Sale in Rudra Enclave, Althan Surat</t>
  </si>
  <si>
    <t>804 sqft</t>
  </si>
  <si>
    <t xml:space="preserve">â‚¹3,878 per sqft </t>
  </si>
  <si>
    <t>944 sqft</t>
  </si>
  <si>
    <t xml:space="preserve">â‚¹3,596 per sqft </t>
  </si>
  <si>
    <t>3   Apartment for Sale in Samarth Srushti, Pal Surat</t>
  </si>
  <si>
    <t>949 sqft</t>
  </si>
  <si>
    <t>3 BHK Apartment for Sale in Nandanvan Apartment, Vesu Surat</t>
  </si>
  <si>
    <t xml:space="preserve">â‚¹3,953 per sqft </t>
  </si>
  <si>
    <t>3 BHK Apartment for Sale in Prestige Morar, Pal Surat</t>
  </si>
  <si>
    <t xml:space="preserve">â‚¹4,582 per sqft </t>
  </si>
  <si>
    <t xml:space="preserve">â‚¹4,941 per sqft </t>
  </si>
  <si>
    <t xml:space="preserve">â‚¹3,718 per sqft </t>
  </si>
  <si>
    <t>2 BHK Apartment for Sale in Bhimrad Surat</t>
  </si>
  <si>
    <t>3 BHK Apartment for Sale in Flamingo, Althan Surat</t>
  </si>
  <si>
    <t xml:space="preserve">â‚¹4,909 per sqft </t>
  </si>
  <si>
    <t>3   Apartment for Sale in Piramyd Serenity, Palanpur Surat</t>
  </si>
  <si>
    <t>3   Apartment for Sale in Nandini 1, Vesu Surat</t>
  </si>
  <si>
    <t>9 out of 20</t>
  </si>
  <si>
    <t xml:space="preserve">â‚¹4,466 per sqft </t>
  </si>
  <si>
    <t xml:space="preserve">â‚¹4,374 per sqft </t>
  </si>
  <si>
    <t>2 BHK Apartment for Sale in Shiv Residency, Vesu Canal Road Surat</t>
  </si>
  <si>
    <t>2 BHK Apartment for Sale in Phoenix Towers, Vesu Surat</t>
  </si>
  <si>
    <t xml:space="preserve">â‚¹4,182 per sqft </t>
  </si>
  <si>
    <t xml:space="preserve">â‚¹4,163 per sqft </t>
  </si>
  <si>
    <t xml:space="preserve">â‚¹5,038 per sqft </t>
  </si>
  <si>
    <t>1091 sqft</t>
  </si>
  <si>
    <t xml:space="preserve">â‚¹4,768 per sqft </t>
  </si>
  <si>
    <t>893 sqft</t>
  </si>
  <si>
    <t xml:space="preserve">â‚¹3,490 per sqft </t>
  </si>
  <si>
    <t>39.6 X 20</t>
  </si>
  <si>
    <t xml:space="preserve">â‚¹7,556 per sqft </t>
  </si>
  <si>
    <t xml:space="preserve">â‚¹4,728 per sqft </t>
  </si>
  <si>
    <t>1122 sqft</t>
  </si>
  <si>
    <t xml:space="preserve">â‚¹3,391 per sqft </t>
  </si>
  <si>
    <t xml:space="preserve">â‚¹4,089 per sqft </t>
  </si>
  <si>
    <t xml:space="preserve">â‚¹4,892 per sqft </t>
  </si>
  <si>
    <t>3   Apartment for Sale in Marvella Palladium Sky, Adajan Surat</t>
  </si>
  <si>
    <t>120 X 60</t>
  </si>
  <si>
    <t xml:space="preserve">â‚¹9,020 per sqft </t>
  </si>
  <si>
    <t>2 BHK Apartment for Sale in Samarth Enclave, Vesu Surat</t>
  </si>
  <si>
    <t xml:space="preserve">â‚¹4,482 per sqft </t>
  </si>
  <si>
    <t xml:space="preserve">â‚¹4,140 per sqft </t>
  </si>
  <si>
    <t>138 X 63</t>
  </si>
  <si>
    <t>3 BHK Apartment for Sale in Pioneer Belina, Bhimrad Surat</t>
  </si>
  <si>
    <t>902 sqft</t>
  </si>
  <si>
    <t xml:space="preserve">â‚¹4,165 per sqft </t>
  </si>
  <si>
    <t>120 X 63</t>
  </si>
  <si>
    <t>666 sqft</t>
  </si>
  <si>
    <t xml:space="preserve">â‚¹4,628 per sqft </t>
  </si>
  <si>
    <t>966 sqft</t>
  </si>
  <si>
    <t>909 sqft</t>
  </si>
  <si>
    <t>126 X 66</t>
  </si>
  <si>
    <t xml:space="preserve">â‚¹4,516 per sqft </t>
  </si>
  <si>
    <t xml:space="preserve">â‚¹3,939 per sqft </t>
  </si>
  <si>
    <t>1044 sqft</t>
  </si>
  <si>
    <t xml:space="preserve">â‚¹4,483 per sqft </t>
  </si>
  <si>
    <t xml:space="preserve">â‚¹4,309 per sqft </t>
  </si>
  <si>
    <t>2   Apartment for Sale in Shreeji Residency, Vesu Surat</t>
  </si>
  <si>
    <t xml:space="preserve">â‚¹4,327 per sqft </t>
  </si>
  <si>
    <t>2   Apartment for Sale in Manibhadra Apt, Vesu Surat</t>
  </si>
  <si>
    <t>3 BHK Apartment for Sale in Penttagon, Palanpur Gam Surat</t>
  </si>
  <si>
    <t>803 sqft</t>
  </si>
  <si>
    <t xml:space="preserve">â‚¹3,425 per sqft </t>
  </si>
  <si>
    <t>2056 sqft</t>
  </si>
  <si>
    <t xml:space="preserve">â‚¹4,767 per sqft </t>
  </si>
  <si>
    <t>2   Apartment for Sale in Jolly Residency, Vesu Surat</t>
  </si>
  <si>
    <t>3 BHK Apartment for Sale in Sanctum Palacio, Surat City Surat</t>
  </si>
  <si>
    <t>150 m</t>
  </si>
  <si>
    <t xml:space="preserve">â‚¹9,968 per sqft </t>
  </si>
  <si>
    <t>3 BHK Apartment for Sale in SHIVNANDAN, VIP Road Surat</t>
  </si>
  <si>
    <t xml:space="preserve">â‚¹4,476 per sqft </t>
  </si>
  <si>
    <t>3   Apartment for Sale in Sai Rudra, Althan Surat</t>
  </si>
  <si>
    <t>936 sqft</t>
  </si>
  <si>
    <t>2 BHK Apartment for Sale in Prestige Morar, Pal Surat</t>
  </si>
  <si>
    <t xml:space="preserve">â‚¹4,584 per sqft </t>
  </si>
  <si>
    <t xml:space="preserve">â‚¹3,526 per sqft </t>
  </si>
  <si>
    <t>4 BHK Penthouse for Sale in Sattvam, Pal Surat</t>
  </si>
  <si>
    <t xml:space="preserve"> 1.49 Cr </t>
  </si>
  <si>
    <t>2362 sqft</t>
  </si>
  <si>
    <t xml:space="preserve"> 1.12 Cr </t>
  </si>
  <si>
    <t>Poss. by Apr '27</t>
  </si>
  <si>
    <t xml:space="preserve"> 1.26 Cr </t>
  </si>
  <si>
    <t>2270 sqft</t>
  </si>
  <si>
    <t>8 out of 20</t>
  </si>
  <si>
    <t xml:space="preserve">â‚¹5,850 per sqft </t>
  </si>
  <si>
    <t xml:space="preserve"> 1.32 Cr </t>
  </si>
  <si>
    <t>2578 sqft</t>
  </si>
  <si>
    <t xml:space="preserve">â‚¹5,818 per sqft </t>
  </si>
  <si>
    <t xml:space="preserve"> 1.50 Cr </t>
  </si>
  <si>
    <t>3 BHK Apartment for Sale in Dumas Road Surat</t>
  </si>
  <si>
    <t xml:space="preserve"> 1.35 Cr </t>
  </si>
  <si>
    <t xml:space="preserve"> 1.10 Cr </t>
  </si>
  <si>
    <t>4 BHK Apartment for Sale in Pal Surat</t>
  </si>
  <si>
    <t xml:space="preserve"> 1.07 Cr </t>
  </si>
  <si>
    <t>1503 sqft</t>
  </si>
  <si>
    <t xml:space="preserve"> 1.37 Cr </t>
  </si>
  <si>
    <t xml:space="preserve"> 1.11 Cr </t>
  </si>
  <si>
    <t xml:space="preserve"> 1.01 Cr </t>
  </si>
  <si>
    <t xml:space="preserve">â‚¹5,090 per sqft </t>
  </si>
  <si>
    <t xml:space="preserve"> 1.13 Cr </t>
  </si>
  <si>
    <t>1490 sqft</t>
  </si>
  <si>
    <t xml:space="preserve">â‚¹5,451 per sqft </t>
  </si>
  <si>
    <t xml:space="preserve"> 1.39 Cr </t>
  </si>
  <si>
    <t xml:space="preserve"> 1.15 Cr </t>
  </si>
  <si>
    <t>2302 sqft</t>
  </si>
  <si>
    <t xml:space="preserve">â‚¹4,561 per sqft </t>
  </si>
  <si>
    <t xml:space="preserve"> 1.05 Cr </t>
  </si>
  <si>
    <t>Poss. by May '27</t>
  </si>
  <si>
    <t xml:space="preserve"> 1.30 Cr </t>
  </si>
  <si>
    <t>4 BHK Apartment for Sale in Vesu Surat</t>
  </si>
  <si>
    <t xml:space="preserve">â‚¹5,400 per sqft </t>
  </si>
  <si>
    <t>2300 sqft</t>
  </si>
  <si>
    <t>1895 sqft</t>
  </si>
  <si>
    <t xml:space="preserve">â‚¹6,332 per sqft </t>
  </si>
  <si>
    <t xml:space="preserve"> 1.20 Cr </t>
  </si>
  <si>
    <t>3 BHK House for Sale in New citylight Surat</t>
  </si>
  <si>
    <t xml:space="preserve">â‚¹11,500 per sqft </t>
  </si>
  <si>
    <t xml:space="preserve">â‚¹5,900 per sqft </t>
  </si>
  <si>
    <t xml:space="preserve"> 1.48 Cr </t>
  </si>
  <si>
    <t xml:space="preserve"> 1.03 Cr </t>
  </si>
  <si>
    <t xml:space="preserve"> 1.33 Cr </t>
  </si>
  <si>
    <t>194 sqyrd</t>
  </si>
  <si>
    <t xml:space="preserve">â‚¹6,873 per sqft </t>
  </si>
  <si>
    <t xml:space="preserve">â‚¹4,998 per sqft </t>
  </si>
  <si>
    <t xml:space="preserve"> 1.42 Cr </t>
  </si>
  <si>
    <t>18 out of 21</t>
  </si>
  <si>
    <t xml:space="preserve">â‚¹5,126 per sqft </t>
  </si>
  <si>
    <t xml:space="preserve"> 1.18 Cr </t>
  </si>
  <si>
    <t xml:space="preserve"> 1.24 Cr </t>
  </si>
  <si>
    <t>2492 sqft</t>
  </si>
  <si>
    <t xml:space="preserve">â‚¹4,936 per sqft </t>
  </si>
  <si>
    <t xml:space="preserve"> 1.23 Cr </t>
  </si>
  <si>
    <t>2160 sqft</t>
  </si>
  <si>
    <t xml:space="preserve"> 1.17 Cr </t>
  </si>
  <si>
    <t>2490 sqft</t>
  </si>
  <si>
    <t>89 sqyrd</t>
  </si>
  <si>
    <t xml:space="preserve"> 1.25 Cr </t>
  </si>
  <si>
    <t>3 BHK Apartment for Sale in Nova Shikharji Surat</t>
  </si>
  <si>
    <t xml:space="preserve">â‚¹5,130 per sqft </t>
  </si>
  <si>
    <t xml:space="preserve">â‚¹4,565 per sqft </t>
  </si>
  <si>
    <t>5 BHK House for Sale in Jahangir Pura Surat</t>
  </si>
  <si>
    <t>3400 sqft</t>
  </si>
  <si>
    <t xml:space="preserve">â‚¹15,152 per sqft </t>
  </si>
  <si>
    <t xml:space="preserve"> 1.40 Cr </t>
  </si>
  <si>
    <t>5 BHK Villa for Sale in Jahangir Pura Surat</t>
  </si>
  <si>
    <t>3 BHK House for Sale in Tadwadi Surat</t>
  </si>
  <si>
    <t xml:space="preserve">â‚¹8,671 per sqft </t>
  </si>
  <si>
    <t>4 BHK Penthouse for Sale in VIP Road Surat</t>
  </si>
  <si>
    <t xml:space="preserve"> Shop for Sale in Bhatar Surat</t>
  </si>
  <si>
    <t xml:space="preserve">â‚¹17,857 per sqft </t>
  </si>
  <si>
    <t xml:space="preserve"> Plot/Land for Sale in Sarsana Surat</t>
  </si>
  <si>
    <t xml:space="preserve">â‚¹10,521 per sqft </t>
  </si>
  <si>
    <t xml:space="preserve">â‚¹17,647 per sqft </t>
  </si>
  <si>
    <t xml:space="preserve">â‚¹9,652 per sqft </t>
  </si>
  <si>
    <t xml:space="preserve"> Plot/Land for Sale in Althan Surat</t>
  </si>
  <si>
    <t xml:space="preserve">â‚¹7,885 per sqft </t>
  </si>
  <si>
    <t>6 BHK House for Sale in Nana Varachha Surat</t>
  </si>
  <si>
    <t>95 sqyrd</t>
  </si>
  <si>
    <t xml:space="preserve">â‚¹17,544 per sqft </t>
  </si>
  <si>
    <t>4 BHK Apartment for Sale in Citylight Area Surat</t>
  </si>
  <si>
    <t xml:space="preserve"> Shop for Sale in Magob Surat</t>
  </si>
  <si>
    <t>Ground out of 8</t>
  </si>
  <si>
    <t xml:space="preserve">â‚¹6,423 per sqft </t>
  </si>
  <si>
    <t>6 BHK House for Sale in JT Nagar Surat</t>
  </si>
  <si>
    <t xml:space="preserve">â‚¹14,706 per sqft </t>
  </si>
  <si>
    <t>4 BHK Villa for Sale in JT Nagar Surat</t>
  </si>
  <si>
    <t>3 BHK Apartment for Sale in Vesu Canal Road Surat</t>
  </si>
  <si>
    <t xml:space="preserve">â‚¹5,140 per sqft </t>
  </si>
  <si>
    <t xml:space="preserve"> 1.28 Cr </t>
  </si>
  <si>
    <t>4 BHK Apartment for Sale in Shivam Shubham Sky, Pal Surat</t>
  </si>
  <si>
    <t>2601 sqft</t>
  </si>
  <si>
    <t xml:space="preserve"> 1.22 Cr </t>
  </si>
  <si>
    <t>3 BHK Apartment for Sale in Simandhar Surat</t>
  </si>
  <si>
    <t xml:space="preserve">â‚¹5,822 per sqft </t>
  </si>
  <si>
    <t xml:space="preserve"> 1.31 Cr </t>
  </si>
  <si>
    <t xml:space="preserve"> Plot/Land for Sale in Urban Village, Bardoli Surat</t>
  </si>
  <si>
    <t xml:space="preserve">â‚¹5,916 per sqft </t>
  </si>
  <si>
    <t>3 BHK Apartment for Sale in Western Shetrunjay, Adajan Surat</t>
  </si>
  <si>
    <t>2260 sqft</t>
  </si>
  <si>
    <t>3 BHK Apartment for Sale in Piramyd Serenity, Palanpur Surat</t>
  </si>
  <si>
    <t>2441 sqft</t>
  </si>
  <si>
    <t xml:space="preserve"> 1.09 Cr </t>
  </si>
  <si>
    <t>2550 sqft</t>
  </si>
  <si>
    <t xml:space="preserve">â‚¹4,902 per sqft </t>
  </si>
  <si>
    <t>4 BHK House for Sale in Palan Pur Patiya Surat</t>
  </si>
  <si>
    <t xml:space="preserve">â‚¹10,833 per sqft </t>
  </si>
  <si>
    <t>3 BHK House for Sale in Bharthana Surat</t>
  </si>
  <si>
    <t>4 BHK Villa for Sale in Avadh Kimberly, Palsana Surat</t>
  </si>
  <si>
    <t>Avadh Kimberly</t>
  </si>
  <si>
    <t xml:space="preserve">â‚¹5,682 per sqft </t>
  </si>
  <si>
    <t>1934 sqft</t>
  </si>
  <si>
    <t>3 BHK Apartment for Sale in Ravi Dham Sankul, Gohod Dor Oad Surat</t>
  </si>
  <si>
    <t xml:space="preserve">â‚¹3,256 per sqft </t>
  </si>
  <si>
    <t>3 BHK Builder Floor for Sale in Rajhans Synfonia, Vesu Surat</t>
  </si>
  <si>
    <t>6 out of 6</t>
  </si>
  <si>
    <t xml:space="preserve">â‚¹6,416 per sqft </t>
  </si>
  <si>
    <t xml:space="preserve"> 1.45 Cr </t>
  </si>
  <si>
    <t>3 BHK Apartment for Sale in Rajhans Synfonia, Vesu Surat</t>
  </si>
  <si>
    <t>2018 sqft</t>
  </si>
  <si>
    <t xml:space="preserve">â‚¹6,938 per sqft </t>
  </si>
  <si>
    <t xml:space="preserve"> Office Space for Sale in Raghuvir Textile Mall, Parvat Patiya Surat</t>
  </si>
  <si>
    <t>2262 sqft</t>
  </si>
  <si>
    <t>6 BHK House for Sale in Udhana Darwaja Surat</t>
  </si>
  <si>
    <t>2475 sqft</t>
  </si>
  <si>
    <t>4 BHK House for Sale in Pankaj nagar Surat</t>
  </si>
  <si>
    <t xml:space="preserve">â‚¹12,222 per sqft </t>
  </si>
  <si>
    <t xml:space="preserve"> Plot/Land for Sale in New Magdalla Surat</t>
  </si>
  <si>
    <t>1422 sqft</t>
  </si>
  <si>
    <t xml:space="preserve">â‚¹9,142 per sqft </t>
  </si>
  <si>
    <t>2 BHK House for Sale in Jahangir Pura Surat</t>
  </si>
  <si>
    <t>185 sqyrd</t>
  </si>
  <si>
    <t xml:space="preserve">â‚¹5,707 per sqft </t>
  </si>
  <si>
    <t xml:space="preserve"> Office Space for Sale in Patel Nagar Surat</t>
  </si>
  <si>
    <t xml:space="preserve"> Shop for Sale in Shivalik, Dabholi Surat</t>
  </si>
  <si>
    <t>1423 sqft</t>
  </si>
  <si>
    <t xml:space="preserve">â‚¹9,136 per sqft </t>
  </si>
  <si>
    <t xml:space="preserve">â‚¹4,625 per sqft </t>
  </si>
  <si>
    <t>3 BHK Apartment for Sale in Milestone Regalia, Vesu Surat</t>
  </si>
  <si>
    <t>2204 sqft</t>
  </si>
  <si>
    <t>Milestone Regalia</t>
  </si>
  <si>
    <t xml:space="preserve">â‚¹5,445 per sqft </t>
  </si>
  <si>
    <t>3 BHK Apartment for Sale in Abhishek Sanctum Homes, Pal Gam Surat</t>
  </si>
  <si>
    <t>1990 sqft</t>
  </si>
  <si>
    <t>3 BHK Apartment for Sale in Oliva Height, Althan Surat</t>
  </si>
  <si>
    <t>1927 sqft</t>
  </si>
  <si>
    <t>Oliva Height</t>
  </si>
  <si>
    <t xml:space="preserve">â‚¹5,708 per sqft </t>
  </si>
  <si>
    <t>3 BHK Apartment for Sale in Superia Sky Superia, Vesu Surat</t>
  </si>
  <si>
    <t xml:space="preserve">â‚¹5,700 per sqft </t>
  </si>
  <si>
    <t xml:space="preserve"> 1.36 Cr </t>
  </si>
  <si>
    <t xml:space="preserve">â‚¹15,606 per sqft </t>
  </si>
  <si>
    <t>3 BHK House for Sale in Mahaveer Nagar, New citylight Surat</t>
  </si>
  <si>
    <t>Mahaveer Nagar</t>
  </si>
  <si>
    <t xml:space="preserve">â‚¹8,214 per sqft </t>
  </si>
  <si>
    <t>3 BHK Apartment for Sale in Surat</t>
  </si>
  <si>
    <t xml:space="preserve">â‚¹11,556 per sqft </t>
  </si>
  <si>
    <t>3 BHK Apartment for Sale in Pramukh Vivanta, Vesu Surat</t>
  </si>
  <si>
    <t xml:space="preserve"> 1.19 Cr </t>
  </si>
  <si>
    <t xml:space="preserve"> Land for Sale in Katargam Surat</t>
  </si>
  <si>
    <t xml:space="preserve"> 1.21 Cr </t>
  </si>
  <si>
    <t xml:space="preserve">â‚¹4,643 per sqft </t>
  </si>
  <si>
    <t>2 BHK House for Sale in Rander Road Surat</t>
  </si>
  <si>
    <t xml:space="preserve">â‚¹10,317 per sqft </t>
  </si>
  <si>
    <t>1367 sqft</t>
  </si>
  <si>
    <t>52.5 X 26.1</t>
  </si>
  <si>
    <t>4 m</t>
  </si>
  <si>
    <t xml:space="preserve">â‚¹10,972 per sqft </t>
  </si>
  <si>
    <t>3 BHK House for Sale in Varachha Surat</t>
  </si>
  <si>
    <t>105 sqyrd</t>
  </si>
  <si>
    <t xml:space="preserve">â‚¹11,640 per sqft </t>
  </si>
  <si>
    <t xml:space="preserve">â‚¹5,125 per sqft </t>
  </si>
  <si>
    <t xml:space="preserve"> Shop for Sale in Dandi Road Surat</t>
  </si>
  <si>
    <t>3 BHK Apartment for Sale in Shreepad Infinia, Pal Gam Surat</t>
  </si>
  <si>
    <t>2117 sqft</t>
  </si>
  <si>
    <t>Shreepad Infinia</t>
  </si>
  <si>
    <t xml:space="preserve">â‚¹5,751 per sqft </t>
  </si>
  <si>
    <t>3 BHK Apartment for Sale in Bilvam Regency, Palan Pur Patiya Surat</t>
  </si>
  <si>
    <t>Bilvam Regency</t>
  </si>
  <si>
    <t>1412 sqft</t>
  </si>
  <si>
    <t>3 BHK Apartment for Sale in Palanpor Canal Road Surat</t>
  </si>
  <si>
    <t xml:space="preserve">â‚¹7,645 per sqft </t>
  </si>
  <si>
    <t xml:space="preserve"> Plot/Land for Sale in Kholvad Surat</t>
  </si>
  <si>
    <t>5373 sqft</t>
  </si>
  <si>
    <t xml:space="preserve">â‚¹2,792 per sqft </t>
  </si>
  <si>
    <t>3 BHK House for Sale in Bhatar Surat</t>
  </si>
  <si>
    <t>4 BHK House for Sale in Green Willows, Jahangir Pura Surat</t>
  </si>
  <si>
    <t>3100 sqft</t>
  </si>
  <si>
    <t xml:space="preserve">â‚¹3,857 per sqft </t>
  </si>
  <si>
    <t xml:space="preserve">â‚¹6,905 per sqft </t>
  </si>
  <si>
    <t>3 BHK Villa for Sale in Mahidhar Pur Surat</t>
  </si>
  <si>
    <t xml:space="preserve">â‚¹9,917 per sqft </t>
  </si>
  <si>
    <t>3 BHK Apartment for Sale in The Prestige, Vesu Surat</t>
  </si>
  <si>
    <t>1343 sqft</t>
  </si>
  <si>
    <t xml:space="preserve">â‚¹5,897 per sqft </t>
  </si>
  <si>
    <t xml:space="preserve"> 1.44 Cr </t>
  </si>
  <si>
    <t>3 BHK House for Sale in amli sheri begamura Surat</t>
  </si>
  <si>
    <t xml:space="preserve">â‚¹15,789 per sqft </t>
  </si>
  <si>
    <t xml:space="preserve">â‚¹13,426 per sqft </t>
  </si>
  <si>
    <t>3 BHK Apartment for Sale in Palladium Sky, Adajan Surat</t>
  </si>
  <si>
    <t>Palladium Sky</t>
  </si>
  <si>
    <t xml:space="preserve">â‚¹5,612 per sqft </t>
  </si>
  <si>
    <t>3 BHK Apartment for Sale in Gokul Paradise, Bharthana Surat</t>
  </si>
  <si>
    <t xml:space="preserve">â‚¹6,027 per sqft </t>
  </si>
  <si>
    <t>85 sqyrd</t>
  </si>
  <si>
    <t>3 BHK House for Sale in Deladva Gam Surat</t>
  </si>
  <si>
    <t xml:space="preserve">â‚¹10,476 per sqft </t>
  </si>
  <si>
    <t xml:space="preserve"> Plot/Land for Sale in National Highway 8 Surat</t>
  </si>
  <si>
    <t>3528 sqft</t>
  </si>
  <si>
    <t xml:space="preserve">â‚¹15,033 per sqft </t>
  </si>
  <si>
    <t>3 BHK House for Sale in Athwa Gate Surat</t>
  </si>
  <si>
    <t xml:space="preserve">â‚¹7,937 per sqft </t>
  </si>
  <si>
    <t>4 BHK House for Sale in Surat City Surat</t>
  </si>
  <si>
    <t xml:space="preserve">â‚¹9,645 per sqft </t>
  </si>
  <si>
    <t>3 BHK Apartment for Sale in Hirabaug Road Surat</t>
  </si>
  <si>
    <t>3200 sqft</t>
  </si>
  <si>
    <t>170 sqft</t>
  </si>
  <si>
    <t xml:space="preserve">â‚¹88,235 per sqft </t>
  </si>
  <si>
    <t>3 BHK House for Sale in Ishita park Row House adajan Surat</t>
  </si>
  <si>
    <t xml:space="preserve">â‚¹4,889 per sqft </t>
  </si>
  <si>
    <t>3 BHK Apartment for Sale in Prestige manor, Pal Surat</t>
  </si>
  <si>
    <t>2321 sqft</t>
  </si>
  <si>
    <t>Prestige manor</t>
  </si>
  <si>
    <t xml:space="preserve">â‚¹5,386 per sqft </t>
  </si>
  <si>
    <t>2522 sqft</t>
  </si>
  <si>
    <t xml:space="preserve">â‚¹7,620 per sqft </t>
  </si>
  <si>
    <t xml:space="preserve"> 1.14 Cr </t>
  </si>
  <si>
    <t xml:space="preserve">â‚¹5,206 per sqft </t>
  </si>
  <si>
    <t>3 BHK Apartment for Sale in Western Veerbhadra Heights, Dumas Road Surat</t>
  </si>
  <si>
    <t xml:space="preserve">â‚¹5,602 per sqft </t>
  </si>
  <si>
    <t xml:space="preserve"> Showroom for Sale in Kadodara Surat</t>
  </si>
  <si>
    <t xml:space="preserve">â‚¹8,929 per sqft </t>
  </si>
  <si>
    <t>4 BHK Apartment for Sale in Ambica Niketan Surat</t>
  </si>
  <si>
    <t>1867 sqft</t>
  </si>
  <si>
    <t xml:space="preserve">â‚¹4,563 per sqft </t>
  </si>
  <si>
    <t>3 BHK Apartment for Sale in Green City Gold, Pal Surat</t>
  </si>
  <si>
    <t>Green City Gold</t>
  </si>
  <si>
    <t xml:space="preserve">â‚¹3,970 per sqft </t>
  </si>
  <si>
    <t>3 BHK Apartment for Sale in Happy Glorious, Vesu Surat</t>
  </si>
  <si>
    <t>Happy Glorious</t>
  </si>
  <si>
    <t xml:space="preserve">â‚¹5,870 per sqft </t>
  </si>
  <si>
    <t>4 BHK Apartment for Sale in Pioneer Viona, Bhimrad Surat</t>
  </si>
  <si>
    <t>2790 sqft</t>
  </si>
  <si>
    <t xml:space="preserve">â‚¹11,155 per sqft </t>
  </si>
  <si>
    <t>2 BHK Villa for Sale in Uttran Surat</t>
  </si>
  <si>
    <t xml:space="preserve">â‚¹12,778 per sqft </t>
  </si>
  <si>
    <t xml:space="preserve"> Shop for Sale in Laskana Surat</t>
  </si>
  <si>
    <t>733 sqft</t>
  </si>
  <si>
    <t xml:space="preserve">â‚¹16,371 per sqft </t>
  </si>
  <si>
    <t>3 BHK House for Sale in Arihant Park Row House Surat</t>
  </si>
  <si>
    <t>3 BHK House for Sale in Bardoli Surat</t>
  </si>
  <si>
    <t>5000 sqft</t>
  </si>
  <si>
    <t>3 BHK Apartment for Sale in Meera Park, Bhimrad Surat</t>
  </si>
  <si>
    <t>2085 sqft</t>
  </si>
  <si>
    <t>Meera Park</t>
  </si>
  <si>
    <t xml:space="preserve">â‚¹5,372 per sqft </t>
  </si>
  <si>
    <t>3 BHK Apartment for Sale in Aagam Paramount, Vesu Surat</t>
  </si>
  <si>
    <t>2427 sqft</t>
  </si>
  <si>
    <t>Aagam Paramount</t>
  </si>
  <si>
    <t xml:space="preserve">â‚¹5,623 per sqft </t>
  </si>
  <si>
    <t>4 BHK Apartment for Sale in Athwa Surat</t>
  </si>
  <si>
    <t xml:space="preserve">â‚¹6,101 per sqft </t>
  </si>
  <si>
    <t>3 BHK Villa for Sale in Palanpur Surat</t>
  </si>
  <si>
    <t>108 sqyrd</t>
  </si>
  <si>
    <t xml:space="preserve">â‚¹12,449 per sqft </t>
  </si>
  <si>
    <t xml:space="preserve">â‚¹6,173 per sqft </t>
  </si>
  <si>
    <t xml:space="preserve">â‚¹16,106 per sqft </t>
  </si>
  <si>
    <t>3 BHK Apartment for Sale in Sumeru Golden Leaf, Pal Gam Surat</t>
  </si>
  <si>
    <t>Sumeru Golden Leaf</t>
  </si>
  <si>
    <t xml:space="preserve">â‚¹5,902 per sqft </t>
  </si>
  <si>
    <t>138 sqyrd</t>
  </si>
  <si>
    <t xml:space="preserve">â‚¹10,870 per sqft </t>
  </si>
  <si>
    <t>3 BHK House for Sale in near althan garden Surat</t>
  </si>
  <si>
    <t xml:space="preserve">â‚¹6,222 per sqft </t>
  </si>
  <si>
    <t>4 BHK House for Sale in Rustampura Surat</t>
  </si>
  <si>
    <t>396 sqyrd</t>
  </si>
  <si>
    <t xml:space="preserve">â‚¹4,209 per sqft </t>
  </si>
  <si>
    <t>3 BHK Builder Floor for Sale in Piplod Surat</t>
  </si>
  <si>
    <t>115 sqyrd</t>
  </si>
  <si>
    <t xml:space="preserve">â‚¹14,493 per sqft </t>
  </si>
  <si>
    <t>4 BHK Apartment for Sale in Aston Homes, Palanpur Surat</t>
  </si>
  <si>
    <t xml:space="preserve">â‚¹4,445 per sqft </t>
  </si>
  <si>
    <t xml:space="preserve"> 1.29 Cr </t>
  </si>
  <si>
    <t>2 BHK Apartment for Sale in Navasari Bazar Surat</t>
  </si>
  <si>
    <t xml:space="preserve">â‚¹10,182 per sqft </t>
  </si>
  <si>
    <t>4 BHK Villa for Sale in Avadh Shangrila, Baleshwar Surat</t>
  </si>
  <si>
    <t>237 sqm</t>
  </si>
  <si>
    <t>Avadh Shangrila</t>
  </si>
  <si>
    <t xml:space="preserve">â‚¹4,704 per sqft </t>
  </si>
  <si>
    <t>4 BHK House for Sale in Randher Surat</t>
  </si>
  <si>
    <t>45 X</t>
  </si>
  <si>
    <t xml:space="preserve">â‚¹7,128 per sqft </t>
  </si>
  <si>
    <t xml:space="preserve"> Showroom for Sale in DCR Gokul Solitaire, VIP Road Surat</t>
  </si>
  <si>
    <t xml:space="preserve">â‚¹10,917 per sqft </t>
  </si>
  <si>
    <t>2 BHK Villa for Sale in Athwa Surat</t>
  </si>
  <si>
    <t xml:space="preserve">â‚¹5,350 per sqft </t>
  </si>
  <si>
    <t xml:space="preserve">â‚¹16,049 per sqft </t>
  </si>
  <si>
    <t>3006 sqft</t>
  </si>
  <si>
    <t xml:space="preserve">â‚¹4,458 per sqft </t>
  </si>
  <si>
    <t xml:space="preserve"> 1.34 Cr </t>
  </si>
  <si>
    <t>8 BHK House for Sale in Adajan Surat</t>
  </si>
  <si>
    <t xml:space="preserve">â‚¹4,032 per sqft </t>
  </si>
  <si>
    <t>2889 sqft</t>
  </si>
  <si>
    <t xml:space="preserve"> 1.02 Cr </t>
  </si>
  <si>
    <t xml:space="preserve">â‚¹12,821 per sqft </t>
  </si>
  <si>
    <t xml:space="preserve">â‚¹7,714 per sqft </t>
  </si>
  <si>
    <t>4 BHK House for Sale in VIP Road Surat</t>
  </si>
  <si>
    <t>55 X 22</t>
  </si>
  <si>
    <t xml:space="preserve">â‚¹11,000 per sqft </t>
  </si>
  <si>
    <t xml:space="preserve">â‚¹5,045 per sqft </t>
  </si>
  <si>
    <t>5 BHK Penthouse for Sale in Ghod Dod Road Surat</t>
  </si>
  <si>
    <t>3 BHK Apartment for Sale in DMD Aura, Vesu Surat</t>
  </si>
  <si>
    <t>2359 sqft</t>
  </si>
  <si>
    <t>DMD Aura</t>
  </si>
  <si>
    <t>4 BHK Builder Floor for Sale in New citylight Surat</t>
  </si>
  <si>
    <t>4 BHK Apartment for Sale in shaligram skydeck Surat</t>
  </si>
  <si>
    <t>1572 sqft</t>
  </si>
  <si>
    <t xml:space="preserve">â‚¹4,899 per sqft </t>
  </si>
  <si>
    <t>2325 sqft</t>
  </si>
  <si>
    <t>2565 sqft</t>
  </si>
  <si>
    <t xml:space="preserve">â‚¹5,575 per sqft </t>
  </si>
  <si>
    <t xml:space="preserve"> 1.43 Cr </t>
  </si>
  <si>
    <t>4 BHK Apartment for Sale in Pratishtha Heights, Palanpur Surat</t>
  </si>
  <si>
    <t>2875 sqft</t>
  </si>
  <si>
    <t xml:space="preserve">â‚¹3,826 per sqft </t>
  </si>
  <si>
    <t>3 BHK Apartment for Sale in Glorina World, Vesu Surat</t>
  </si>
  <si>
    <t xml:space="preserve">â‚¹5,492 per sqft </t>
  </si>
  <si>
    <t>3 BHK Apartment for Sale in Pal Road Surat</t>
  </si>
  <si>
    <t>3 BHK Apartment for Sale in Shaligram Felicity, Pal Surat</t>
  </si>
  <si>
    <t xml:space="preserve"> 1.06 Cr </t>
  </si>
  <si>
    <t>3 BHK Apartment for Sale in Pramukh Satva Surat</t>
  </si>
  <si>
    <t xml:space="preserve">â‚¹5,151 per sqft </t>
  </si>
  <si>
    <t>2152 sqft</t>
  </si>
  <si>
    <t>3 BHK Apartment for Sale in Shreepad Celebrations, Palanpur Surat</t>
  </si>
  <si>
    <t xml:space="preserve">â‚¹5,574 per sqft </t>
  </si>
  <si>
    <t>1810 sqft</t>
  </si>
  <si>
    <t xml:space="preserve">â‚¹6,077 per sqft </t>
  </si>
  <si>
    <t>2358 sqft</t>
  </si>
  <si>
    <t>2025 sqft</t>
  </si>
  <si>
    <t xml:space="preserve">â‚¹5,020 per sqft </t>
  </si>
  <si>
    <t>3 BHK Apartment for Sale in Pramukh Revanta, Vesu Surat</t>
  </si>
  <si>
    <t xml:space="preserve">â‚¹5,377 per sqft </t>
  </si>
  <si>
    <t xml:space="preserve">â‚¹5,519 per sqft </t>
  </si>
  <si>
    <t>3 BHK Apartment for Sale in vip Surat</t>
  </si>
  <si>
    <t xml:space="preserve">â‚¹5,600 per sqft </t>
  </si>
  <si>
    <t xml:space="preserve"> Plot/Land for Sale in Bhatar Surat</t>
  </si>
  <si>
    <t>180 X 45</t>
  </si>
  <si>
    <t>2781 sqft</t>
  </si>
  <si>
    <t xml:space="preserve">â‚¹4,279 per sqft </t>
  </si>
  <si>
    <t xml:space="preserve">â‚¹8,102 per sqft </t>
  </si>
  <si>
    <t xml:space="preserve">â‚¹16,173 per sqft </t>
  </si>
  <si>
    <t>3 BHK Apartment for Sale in Shripal Residency Surat</t>
  </si>
  <si>
    <t>1462 sqft</t>
  </si>
  <si>
    <t xml:space="preserve">â‚¹6,292 per sqft </t>
  </si>
  <si>
    <t>3 BHK Apartment for Sale in Atmosphere Green, Vesu Surat</t>
  </si>
  <si>
    <t>2450 sqft</t>
  </si>
  <si>
    <t xml:space="preserve">â‚¹5,800 per sqft </t>
  </si>
  <si>
    <t>3 BHK Villa for Sale in Choksi Wadi Surat</t>
  </si>
  <si>
    <t>114 sqyrd</t>
  </si>
  <si>
    <t xml:space="preserve">â‚¹12,671 per sqft </t>
  </si>
  <si>
    <t xml:space="preserve">â‚¹5,550 per sqft </t>
  </si>
  <si>
    <t>31 X 41</t>
  </si>
  <si>
    <t xml:space="preserve">â‚¹9,556 per sqft </t>
  </si>
  <si>
    <t>5 BHK Villa for Sale in Althan Surat</t>
  </si>
  <si>
    <t xml:space="preserve"> 1.47 Cr </t>
  </si>
  <si>
    <t xml:space="preserve">â‚¹4,698 per sqft </t>
  </si>
  <si>
    <t xml:space="preserve">â‚¹10,541 per sqft </t>
  </si>
  <si>
    <t xml:space="preserve">â‚¹5,891 per sqft </t>
  </si>
  <si>
    <t>3 BHK Apartment for Sale in Surya Darshan, Citylight Area Surat</t>
  </si>
  <si>
    <t>3 BHK Apartment for Sale in Pioneer Viona, Bhimrad Surat</t>
  </si>
  <si>
    <t xml:space="preserve">â‚¹9,583 per sqft </t>
  </si>
  <si>
    <t xml:space="preserve">â‚¹4,775 per sqft </t>
  </si>
  <si>
    <t>3 BHK Penthouse for Sale in Sattvam, Pal Surat</t>
  </si>
  <si>
    <t xml:space="preserve">â‚¹4,976 per sqft </t>
  </si>
  <si>
    <t>1237 sqft</t>
  </si>
  <si>
    <t xml:space="preserve"> 1.04 Cr </t>
  </si>
  <si>
    <t>3 BHK Apartment for Sale in Om Solitaire, Vesu Surat</t>
  </si>
  <si>
    <t>2246 sqft</t>
  </si>
  <si>
    <t>5 out of 20</t>
  </si>
  <si>
    <t xml:space="preserve">â‚¹5,947 per sqft </t>
  </si>
  <si>
    <t>3 BHK Apartment for Sale in Sangini Aura, Pal Surat</t>
  </si>
  <si>
    <t>2360 sqft</t>
  </si>
  <si>
    <t>4 BHK Apartment for Sale in Shaligram Felicity, Pal Surat</t>
  </si>
  <si>
    <t>2870 sqft</t>
  </si>
  <si>
    <t>2432 sqft</t>
  </si>
  <si>
    <t>3 BHK Apartment for Sale in Shukan Lifestyle, Pal Surat</t>
  </si>
  <si>
    <t>2034 sqft</t>
  </si>
  <si>
    <t xml:space="preserve">â‚¹5,752 per sqft </t>
  </si>
  <si>
    <t>1898 sqft</t>
  </si>
  <si>
    <t>4 BHK Apartment for Sale in Althan Surat</t>
  </si>
  <si>
    <t>2920 sqft</t>
  </si>
  <si>
    <t xml:space="preserve">â‚¹5,034 per sqft </t>
  </si>
  <si>
    <t>2560 sqft</t>
  </si>
  <si>
    <t>3 BHK Apartment for Sale in Sky Superia, VIP Road Surat</t>
  </si>
  <si>
    <t>15 out of 18</t>
  </si>
  <si>
    <t xml:space="preserve">â‚¹5,341 per sqft </t>
  </si>
  <si>
    <t xml:space="preserve">â‚¹5,408 per sqft </t>
  </si>
  <si>
    <t xml:space="preserve">â‚¹5,640 per sqft </t>
  </si>
  <si>
    <t xml:space="preserve"> 1.41 Cr </t>
  </si>
  <si>
    <t>3 BHK Villa for Sale in Jahangir Pura Surat</t>
  </si>
  <si>
    <t xml:space="preserve">â‚¹14,015 per sqft </t>
  </si>
  <si>
    <t>5 BHK House for Sale in Jahangirabad Surat</t>
  </si>
  <si>
    <t xml:space="preserve">â‚¹4,833 per sqft </t>
  </si>
  <si>
    <t>3 BHK Apartment for Sale in Murti Apparment Surat</t>
  </si>
  <si>
    <t xml:space="preserve">â‚¹13,580 per sqft </t>
  </si>
  <si>
    <t>4 BHK Villa for Sale in Adajan Gam Surat</t>
  </si>
  <si>
    <t>150 sqyrd</t>
  </si>
  <si>
    <t xml:space="preserve">â‚¹6,900 per sqft </t>
  </si>
  <si>
    <t>4 BHK Apartment for Sale in Veer Swastik Sky, Pal Surat</t>
  </si>
  <si>
    <t>2911 sqft</t>
  </si>
  <si>
    <t xml:space="preserve">â‚¹5,064 per sqft </t>
  </si>
  <si>
    <t>2151 sqft</t>
  </si>
  <si>
    <t>1249 sqft</t>
  </si>
  <si>
    <t xml:space="preserve">â‚¹5,650 per sqft </t>
  </si>
  <si>
    <t>3 BHK Apartment for Sale in Freedom Tower, Vesu Surat</t>
  </si>
  <si>
    <t>2433 sqft</t>
  </si>
  <si>
    <t>Freedom Tower</t>
  </si>
  <si>
    <t xml:space="preserve">â‚¹5,227 per sqft </t>
  </si>
  <si>
    <t>3 BHK Apartment for Sale in Aston Aroma, Pal Surat</t>
  </si>
  <si>
    <t xml:space="preserve">â‚¹4,950 per sqft </t>
  </si>
  <si>
    <t>Poss. by Mar '27</t>
  </si>
  <si>
    <t xml:space="preserve">â‚¹7,188 per sqft </t>
  </si>
  <si>
    <t xml:space="preserve">â‚¹6,637 per sqft </t>
  </si>
  <si>
    <t>3 BHK Apartment for Sale in Acacia, Vesu Surat</t>
  </si>
  <si>
    <t>2305 sqft</t>
  </si>
  <si>
    <t xml:space="preserve">â‚¹4,469 per sqft </t>
  </si>
  <si>
    <t>2198 sqft</t>
  </si>
  <si>
    <t>4 BHK Apartment for Sale in Surat Surat</t>
  </si>
  <si>
    <t>1569 sqft</t>
  </si>
  <si>
    <t xml:space="preserve">â‚¹5,364 per sqft </t>
  </si>
  <si>
    <t>4 BHK Apartment for Sale in Raghuvir Sheron, Vesu Surat</t>
  </si>
  <si>
    <t>2751 sqft</t>
  </si>
  <si>
    <t>2695 sqft</t>
  </si>
  <si>
    <t xml:space="preserve">â‚¹5,009 per sqft </t>
  </si>
  <si>
    <t>3 BHK Apartment for Sale in Avadh Habitat, Dumas Road Surat</t>
  </si>
  <si>
    <t xml:space="preserve">â‚¹4,522 per sqft </t>
  </si>
  <si>
    <t>3 BHK Apartment for Sale in King Stone, Pal Surat</t>
  </si>
  <si>
    <t xml:space="preserve">â‚¹6,502 per sqft </t>
  </si>
  <si>
    <t>4 BHK Apartment for Sale in Swastik Wood, Vesu Surat</t>
  </si>
  <si>
    <t xml:space="preserve"> Industrial Land for Sale in Bhestan Surat</t>
  </si>
  <si>
    <t>2332 sqft</t>
  </si>
  <si>
    <t xml:space="preserve">â‚¹4,443 per sqft </t>
  </si>
  <si>
    <t>6 BHK House for Sale in Palanpur Surat</t>
  </si>
  <si>
    <t>192 sqyrd</t>
  </si>
  <si>
    <t xml:space="preserve">â‚¹8,391 per sqft </t>
  </si>
  <si>
    <t>5 BHK Villa for Sale in Jahangirabad Surat</t>
  </si>
  <si>
    <t xml:space="preserve"> 1.46 Cr </t>
  </si>
  <si>
    <t>3 BHK Apartment for Sale in Surya complax Surat</t>
  </si>
  <si>
    <t>2410 sqft</t>
  </si>
  <si>
    <t>5 out of 19</t>
  </si>
  <si>
    <t>4 BHK House for Sale in Kawasji Nagar Surat</t>
  </si>
  <si>
    <t>3 BHK Apartment for Sale in Tulip Residency, Vesu Surat</t>
  </si>
  <si>
    <t>2345 sqft</t>
  </si>
  <si>
    <t xml:space="preserve">â‚¹6,013 per sqft </t>
  </si>
  <si>
    <t>4 BHK Penthouse for Sale in Pratishtha Heights, Palanpur Surat</t>
  </si>
  <si>
    <t>3339 sqft</t>
  </si>
  <si>
    <t xml:space="preserve">â‚¹4,626 per sqft </t>
  </si>
  <si>
    <t xml:space="preserve">â‚¹5,672 per sqft </t>
  </si>
  <si>
    <t>4 BHK Apartment for Sale in Veer Swastik Icon, Bhatha Surat</t>
  </si>
  <si>
    <t>1595 sqft</t>
  </si>
  <si>
    <t>3 BHK Apartment for Sale in Grand Callista Surat</t>
  </si>
  <si>
    <t>1402 sqft</t>
  </si>
  <si>
    <t xml:space="preserve">â‚¹5,301 per sqft </t>
  </si>
  <si>
    <t xml:space="preserve"> 1.27 Cr </t>
  </si>
  <si>
    <t xml:space="preserve"> 1.08 Cr </t>
  </si>
  <si>
    <t>3 BHK Apartment for Sale in Neelkhant Residency, Adajan Surat</t>
  </si>
  <si>
    <t>2215 sqft</t>
  </si>
  <si>
    <t xml:space="preserve">â‚¹5,147 per sqft </t>
  </si>
  <si>
    <t>2440 sqft</t>
  </si>
  <si>
    <t xml:space="preserve">â‚¹5,501 per sqft </t>
  </si>
  <si>
    <t>2720 sqft</t>
  </si>
  <si>
    <t xml:space="preserve">â‚¹4,669 per sqft </t>
  </si>
  <si>
    <t xml:space="preserve">â‚¹5,761 per sqft </t>
  </si>
  <si>
    <t>3 BHK Builder Floor for Sale in Vesu Surat</t>
  </si>
  <si>
    <t xml:space="preserve">â‚¹4,783 per sqft </t>
  </si>
  <si>
    <t>2412 sqft</t>
  </si>
  <si>
    <t xml:space="preserve">â‚¹5,597 per sqft </t>
  </si>
  <si>
    <t>443 sqft</t>
  </si>
  <si>
    <t xml:space="preserve">â‚¹15,500 per sqft </t>
  </si>
  <si>
    <t>3 BHK Apartment for Sale in Raghuvir Sheron, Vesu Surat</t>
  </si>
  <si>
    <t xml:space="preserve">â‚¹5,186 per sqft </t>
  </si>
  <si>
    <t>4 BHK Apartment for Sale in Pioneer Luxury, Bhimrad Surat</t>
  </si>
  <si>
    <t>2370 sqft</t>
  </si>
  <si>
    <t xml:space="preserve">â‚¹14,646 per sqft </t>
  </si>
  <si>
    <t>4 BHK House for Sale in Someshwara Enclave, Vesu Surat</t>
  </si>
  <si>
    <t xml:space="preserve">â‚¹15,873 per sqft </t>
  </si>
  <si>
    <t xml:space="preserve">â‚¹13,131 per sqft </t>
  </si>
  <si>
    <t>198 sqyrd</t>
  </si>
  <si>
    <t>4 BHK Apartment for Sale in Palanpur Surat</t>
  </si>
  <si>
    <t>2910 sqft</t>
  </si>
  <si>
    <t xml:space="preserve">â‚¹16,500 per sqft </t>
  </si>
  <si>
    <t xml:space="preserve">â‚¹6,003 per sqft </t>
  </si>
  <si>
    <t>4 BHK Apartment for Sale in Suryam Primrose, Pal Surat</t>
  </si>
  <si>
    <t>2810 sqft</t>
  </si>
  <si>
    <t xml:space="preserve">â‚¹4,739 per sqft </t>
  </si>
  <si>
    <t>1212 sqft</t>
  </si>
  <si>
    <t xml:space="preserve">â‚¹4,853 per sqft </t>
  </si>
  <si>
    <t>3 BHK Apartment for Sale in sangini vedanta, Vesu Surat</t>
  </si>
  <si>
    <t>3 BHK Apartment for Sale in Grand Vissta Surat</t>
  </si>
  <si>
    <t xml:space="preserve">â‚¹5,300 per sqft </t>
  </si>
  <si>
    <t>3 BHK Apartment for Sale in Millionaires Lifestyle, Vesu Surat</t>
  </si>
  <si>
    <t>2591 sqft</t>
  </si>
  <si>
    <t xml:space="preserve">â‚¹5,757 per sqft </t>
  </si>
  <si>
    <t>3 BHK Apartment for Sale in Central Park, Pal Surat</t>
  </si>
  <si>
    <t xml:space="preserve">â‚¹4,770 per sqft </t>
  </si>
  <si>
    <t>1317 sqft</t>
  </si>
  <si>
    <t xml:space="preserve">â‚¹5,010 per sqft </t>
  </si>
  <si>
    <t>5 BHK House for Sale in Althan Surat</t>
  </si>
  <si>
    <t>1930 sqft</t>
  </si>
  <si>
    <t xml:space="preserve">â‚¹6,218 per sqft </t>
  </si>
  <si>
    <t>2210 sqft</t>
  </si>
  <si>
    <t>3 BHK Apartment for Sale in Rameshwaram Devbhoomi, Vesu Surat</t>
  </si>
  <si>
    <t>2380 sqft</t>
  </si>
  <si>
    <t>4 BHK Apartment for Sale in Shreepad Anantta, Adajan Surat</t>
  </si>
  <si>
    <t>2301 sqft</t>
  </si>
  <si>
    <t xml:space="preserve">â‚¹5,693 per sqft </t>
  </si>
  <si>
    <t>92 sqyrd</t>
  </si>
  <si>
    <t xml:space="preserve">â‚¹16,908 per sqft </t>
  </si>
  <si>
    <t xml:space="preserve">â‚¹5,782 per sqft </t>
  </si>
  <si>
    <t>2525 sqft</t>
  </si>
  <si>
    <t>5 out of 16</t>
  </si>
  <si>
    <t xml:space="preserve"> Shop for Sale in Shree Speranza Business Hub, Pal Gam Surat</t>
  </si>
  <si>
    <t>316 sqft</t>
  </si>
  <si>
    <t xml:space="preserve">â‚¹16,588 per sqft </t>
  </si>
  <si>
    <t xml:space="preserve">â‚¹6,738 per sqft </t>
  </si>
  <si>
    <t>2422 sqft</t>
  </si>
  <si>
    <t xml:space="preserve">â‚¹5,901 per sqft </t>
  </si>
  <si>
    <t xml:space="preserve">â‚¹4,900 per sqft </t>
  </si>
  <si>
    <t>1342 sqft</t>
  </si>
  <si>
    <t>3 BHK Apartment for Sale in Abhva Surat</t>
  </si>
  <si>
    <t xml:space="preserve">â‚¹5,874 per sqft </t>
  </si>
  <si>
    <t>3 BHK Apartment for Sale in Marvella Palladium Sky, Adajan Surat</t>
  </si>
  <si>
    <t>2131 sqft</t>
  </si>
  <si>
    <t>3 BHK Apartment for Sale in Sky City Luxuria Surat</t>
  </si>
  <si>
    <t>2241 sqft</t>
  </si>
  <si>
    <t>2575 sqft</t>
  </si>
  <si>
    <t xml:space="preserve">â‚¹4,971 per sqft </t>
  </si>
  <si>
    <t>4 BHK Apartment for Sale in Bhatha Surat</t>
  </si>
  <si>
    <t xml:space="preserve">â‚¹4,747 per sqft </t>
  </si>
  <si>
    <t>3 BHK Apartment for Sale in Avadh Onica, Dumas Road Surat</t>
  </si>
  <si>
    <t>3 BHK Apartment for Sale in Nova Shikharji, Vesu Surat</t>
  </si>
  <si>
    <t>2351 sqft</t>
  </si>
  <si>
    <t xml:space="preserve">â‚¹5,469 per sqft </t>
  </si>
  <si>
    <t>127 sqyrd</t>
  </si>
  <si>
    <t xml:space="preserve">â‚¹10,061 per sqft </t>
  </si>
  <si>
    <t>2124 sqft</t>
  </si>
  <si>
    <t>46 X 46.17</t>
  </si>
  <si>
    <t xml:space="preserve">â‚¹5,320 per sqft </t>
  </si>
  <si>
    <t xml:space="preserve">â‚¹7,099 per sqft </t>
  </si>
  <si>
    <t>Poss. by Jul '26</t>
  </si>
  <si>
    <t xml:space="preserve">â‚¹6,200 per sqft </t>
  </si>
  <si>
    <t>3 BHK House for Sale in Bhakti Victory Shoppers, Adajan Surat</t>
  </si>
  <si>
    <t xml:space="preserve">â‚¹6,102 per sqft </t>
  </si>
  <si>
    <t xml:space="preserve">â‚¹5,347 per sqft </t>
  </si>
  <si>
    <t>3 BHK Apartment for Sale in Shilalekh Shukan Lifestyle, Pal Surat</t>
  </si>
  <si>
    <t>3 BHK Apartment for Sale in Green Palms, Adajan Surat</t>
  </si>
  <si>
    <t>2027 sqft</t>
  </si>
  <si>
    <t xml:space="preserve">â‚¹5,081 per sqft </t>
  </si>
  <si>
    <t>1431 sqft</t>
  </si>
  <si>
    <t xml:space="preserve">â‚¹4,875 per sqft </t>
  </si>
  <si>
    <t>3 BHK Apartment for Sale in Piramyd platina, Pal Surat</t>
  </si>
  <si>
    <t xml:space="preserve"> 1.16 Cr </t>
  </si>
  <si>
    <t xml:space="preserve">â‚¹5,435 per sqft </t>
  </si>
  <si>
    <t>4 BHK Apartment for Sale in Shukan Lifestyle, Pal Surat</t>
  </si>
  <si>
    <t>1970 sqft</t>
  </si>
  <si>
    <t xml:space="preserve">â‚¹5,490 per sqft </t>
  </si>
  <si>
    <t>1093 sqft</t>
  </si>
  <si>
    <t>178 sqyrd</t>
  </si>
  <si>
    <t xml:space="preserve">â‚¹6,929 per sqft </t>
  </si>
  <si>
    <t>3 BHK Apartment for Sale in Hi Tech Avenue, Vesu Surat</t>
  </si>
  <si>
    <t xml:space="preserve">â‚¹5,990 per sqft </t>
  </si>
  <si>
    <t>1408 sqft</t>
  </si>
  <si>
    <t xml:space="preserve">â‚¹5,917 per sqft </t>
  </si>
  <si>
    <t>4 BHK Apartment for Sale in Shilalekh Shukan Lifestyle, Pal Surat</t>
  </si>
  <si>
    <t xml:space="preserve"> 1.38 Cr </t>
  </si>
  <si>
    <t>4 BHK Apartment for Sale in Supath Enclave, Adajan Surat</t>
  </si>
  <si>
    <t>2095 sqft</t>
  </si>
  <si>
    <t xml:space="preserve">â‚¹6,253 per sqft </t>
  </si>
  <si>
    <t xml:space="preserve">â‚¹5,162 per sqft </t>
  </si>
  <si>
    <t>3 BHK Apartment for Sale in Greenopolis, Vesu Surat</t>
  </si>
  <si>
    <t>2585 sqft</t>
  </si>
  <si>
    <t xml:space="preserve">â‚¹5,338 per sqft </t>
  </si>
  <si>
    <t>3 BHK Apartment for Sale in Kakadia Serenity, Vesu Surat</t>
  </si>
  <si>
    <t>1920 sqft</t>
  </si>
  <si>
    <t>3 BHK Apartment for Sale in Green Palms, Pal Surat</t>
  </si>
  <si>
    <t xml:space="preserve">â‚¹5,635 per sqft </t>
  </si>
  <si>
    <t>1995 sqft</t>
  </si>
  <si>
    <t xml:space="preserve">â‚¹5,764 per sqft </t>
  </si>
  <si>
    <t xml:space="preserve">â‚¹5,488 per sqft </t>
  </si>
  <si>
    <t>182 sqyrd</t>
  </si>
  <si>
    <t xml:space="preserve">â‚¹8,547 per sqft </t>
  </si>
  <si>
    <t xml:space="preserve">â‚¹5,890 per sqft </t>
  </si>
  <si>
    <t>2602 sqft</t>
  </si>
  <si>
    <t xml:space="preserve">â‚¹5,188 per sqft </t>
  </si>
  <si>
    <t>4 BHK Apartment for Sale in Madhav Opulence, Pal Surat</t>
  </si>
  <si>
    <t xml:space="preserve">â‚¹4,697 per sqft </t>
  </si>
  <si>
    <t xml:space="preserve">â‚¹5,919 per sqft </t>
  </si>
  <si>
    <t xml:space="preserve">â‚¹5,199 per sqft </t>
  </si>
  <si>
    <t>3 BHK Apartment for Sale in Avadh Onella, Dumas Road Surat</t>
  </si>
  <si>
    <t>2759 sqft</t>
  </si>
  <si>
    <t>4 BHK Apartment for Sale in Acacia, Vesu Surat</t>
  </si>
  <si>
    <t>2885 sqft</t>
  </si>
  <si>
    <t>4 BHK Apartment for Sale in VIP Road Surat</t>
  </si>
  <si>
    <t>2741 sqft</t>
  </si>
  <si>
    <t xml:space="preserve">â‚¹5,940 per sqft </t>
  </si>
  <si>
    <t>2330 sqft</t>
  </si>
  <si>
    <t xml:space="preserve">â‚¹4,506 per sqft </t>
  </si>
  <si>
    <t>3 BHK Apartment for Sale in Aagam Siddhi, Vesu Surat</t>
  </si>
  <si>
    <t>3 BHK Apartment for Sale in Raghuvir Satva, Vesu Surat</t>
  </si>
  <si>
    <t xml:space="preserve">â‚¹10,141 per sqft </t>
  </si>
  <si>
    <t>3 BHK Apartment for Sale in Eco Grandeur, Althan Surat</t>
  </si>
  <si>
    <t>2323 sqft</t>
  </si>
  <si>
    <t>17 out of 20</t>
  </si>
  <si>
    <t>5 BHK House for Sale in New Althan Surat</t>
  </si>
  <si>
    <t xml:space="preserve">â‚¹5,399 per sqft </t>
  </si>
  <si>
    <t>2998 sqft</t>
  </si>
  <si>
    <t xml:space="preserve">â‚¹5,639 per sqft </t>
  </si>
  <si>
    <t>4 BHK Apartment for Sale in Avadh Habitat, Dumas Road Surat</t>
  </si>
  <si>
    <t>2350 sqft</t>
  </si>
  <si>
    <t xml:space="preserve">â‚¹5,252 per sqft </t>
  </si>
  <si>
    <t>2411 sqft</t>
  </si>
  <si>
    <t xml:space="preserve">â‚¹5,251 per sqft </t>
  </si>
  <si>
    <t>2143 sqft</t>
  </si>
  <si>
    <t xml:space="preserve">â‚¹5,366 per sqft </t>
  </si>
  <si>
    <t>184 sqyrd</t>
  </si>
  <si>
    <t xml:space="preserve">â‚¹8,514 per sqft </t>
  </si>
  <si>
    <t>3 BHK Apartment for Sale in Sangini Swapna Sangini, Vesu Surat</t>
  </si>
  <si>
    <t xml:space="preserve">â‚¹5,842 per sqft </t>
  </si>
  <si>
    <t>3 BHK Apartment for Sale in Atlanta Sky Desk, Bhimrad Surat</t>
  </si>
  <si>
    <t>1634 sqft</t>
  </si>
  <si>
    <t xml:space="preserve">â‚¹4,207 per sqft </t>
  </si>
  <si>
    <t>2035 sqft</t>
  </si>
  <si>
    <t xml:space="preserve">â‚¹6,100 per sqft </t>
  </si>
  <si>
    <t xml:space="preserve">â‚¹5,616 per sqft </t>
  </si>
  <si>
    <t>2155 sqft</t>
  </si>
  <si>
    <t>3 BHK Apartment for Sale in New citylight Surat</t>
  </si>
  <si>
    <t>2705 sqft</t>
  </si>
  <si>
    <t xml:space="preserve">â‚¹5,176 per sqft </t>
  </si>
  <si>
    <t>4 BHK Villa for Sale in Dandi Road Surat</t>
  </si>
  <si>
    <t>186 sqyrd</t>
  </si>
  <si>
    <t xml:space="preserve">â‚¹6,870 per sqft </t>
  </si>
  <si>
    <t>3 BHK Apartment for Sale in Shreeji Sky City Luxuria, Bhimrad Surat</t>
  </si>
  <si>
    <t xml:space="preserve">â‚¹5,073 per sqft </t>
  </si>
  <si>
    <t>3 BHK Apartment for Sale in Phoenix Avenue, Pal Surat</t>
  </si>
  <si>
    <t>3 BHK Apartment for Sale in The Legacy, Jahangirabad Surat</t>
  </si>
  <si>
    <t xml:space="preserve">â‚¹4,951 per sqft </t>
  </si>
  <si>
    <t>2340 sqft</t>
  </si>
  <si>
    <t xml:space="preserve">â‚¹5,108 per sqft </t>
  </si>
  <si>
    <t xml:space="preserve">â‚¹5,209 per sqft </t>
  </si>
  <si>
    <t>4 BHK Apartment for Sale in Bhimrad Surat</t>
  </si>
  <si>
    <t>1989 sqft</t>
  </si>
  <si>
    <t xml:space="preserve">â‚¹6,363 per sqft </t>
  </si>
  <si>
    <t xml:space="preserve">â‚¹4,693 per sqft </t>
  </si>
  <si>
    <t>1042 sqft</t>
  </si>
  <si>
    <t xml:space="preserve">â‚¹6,614 per sqft </t>
  </si>
  <si>
    <t>1113 sqft</t>
  </si>
  <si>
    <t>5500 sqft</t>
  </si>
  <si>
    <t>3 BHK Apartment for Sale in Sai Ashish Paradise, Bhimrad Surat</t>
  </si>
  <si>
    <t>4 BHK Apartment for Sale in Rajhans Cremona, Vesu Surat</t>
  </si>
  <si>
    <t>Rajhans Cremona</t>
  </si>
  <si>
    <t xml:space="preserve">â‚¹2,440 per sqft </t>
  </si>
  <si>
    <t xml:space="preserve">â‚¹4,856 per sqft </t>
  </si>
  <si>
    <t>1046 sqft</t>
  </si>
  <si>
    <t xml:space="preserve">â‚¹5,968 per sqft </t>
  </si>
  <si>
    <t>1373 sqft</t>
  </si>
  <si>
    <t xml:space="preserve">â‚¹6,300 per sqft </t>
  </si>
  <si>
    <t>168 sqyrd</t>
  </si>
  <si>
    <t xml:space="preserve">â‚¹7,606 per sqft </t>
  </si>
  <si>
    <t>3 BHK Apartment for Sale in Shyam Palace, Vesu Surat</t>
  </si>
  <si>
    <t xml:space="preserve">â‚¹5,109 per sqft </t>
  </si>
  <si>
    <t>3 BHK Apartment for Sale in Raghuvir Star Galaxy, Vesu Surat</t>
  </si>
  <si>
    <t xml:space="preserve">â‚¹6,261 per sqft </t>
  </si>
  <si>
    <t xml:space="preserve">â‚¹5,995 per sqft </t>
  </si>
  <si>
    <t>4 BHK Apartment for Sale in Raghuvir Spectrum, Vesu Surat</t>
  </si>
  <si>
    <t>2405 sqft</t>
  </si>
  <si>
    <t xml:space="preserve">â‚¹13,862 per sqft </t>
  </si>
  <si>
    <t>3 BHK Apartment for Sale in Anupam Heights, Vesu Surat</t>
  </si>
  <si>
    <t xml:space="preserve">â‚¹4,537 per sqft </t>
  </si>
  <si>
    <t xml:space="preserve"> Office Space for Sale in Solaris Bay View, Piplod Surat</t>
  </si>
  <si>
    <t>1388 sqft</t>
  </si>
  <si>
    <t xml:space="preserve">â‚¹10,460 per sqft </t>
  </si>
  <si>
    <t>4 BHK Apartment for Sale in Aakash Earrth, Bhimrad Surat</t>
  </si>
  <si>
    <t xml:space="preserve">â‚¹4,791 per sqft </t>
  </si>
  <si>
    <t>5 out of 18</t>
  </si>
  <si>
    <t xml:space="preserve">â‚¹5,796 per sqft </t>
  </si>
  <si>
    <t xml:space="preserve">â‚¹5,106 per sqft </t>
  </si>
  <si>
    <t>4 BHK House for Sale in Narayan Coral Heights, Jahangir Pura Surat</t>
  </si>
  <si>
    <t>166 sqyrd</t>
  </si>
  <si>
    <t xml:space="preserve">â‚¹8,367 per sqft </t>
  </si>
  <si>
    <t>4 BHK Apartment for Sale in Martand Hills, Althan Surat</t>
  </si>
  <si>
    <t>1702 sqft</t>
  </si>
  <si>
    <t>3 BHK Apartment for Sale in Universal Homes, Adajan Surat</t>
  </si>
  <si>
    <t>2217 sqft</t>
  </si>
  <si>
    <t xml:space="preserve">â‚¹5,491 per sqft </t>
  </si>
  <si>
    <t>4 BHK House for Sale in Sangini Swaraj, Jahangir Pura Surat</t>
  </si>
  <si>
    <t xml:space="preserve">â‚¹6,944 per sqft </t>
  </si>
  <si>
    <t>4 BHK Apartment for Sale in Oliva Pride, Althan Surat</t>
  </si>
  <si>
    <t>1577 sqft</t>
  </si>
  <si>
    <t>3 BHK Apartment for Sale in Milestone Elitus, Vesu Surat</t>
  </si>
  <si>
    <t xml:space="preserve">â‚¹5,004 per sqft </t>
  </si>
  <si>
    <t>3 BHK House for Sale in Sangini Swaraj, Jahangir Pura Surat</t>
  </si>
  <si>
    <t xml:space="preserve">â‚¹5,502 per sqft </t>
  </si>
  <si>
    <t xml:space="preserve">â‚¹5,811 per sqft </t>
  </si>
  <si>
    <t xml:space="preserve">â‚¹4,883 per sqft </t>
  </si>
  <si>
    <t>99 sqyrd</t>
  </si>
  <si>
    <t>1427 sqft</t>
  </si>
  <si>
    <t xml:space="preserve">â‚¹4,491 per sqft </t>
  </si>
  <si>
    <t>1094 sqft</t>
  </si>
  <si>
    <t xml:space="preserve">â‚¹5,798 per sqft </t>
  </si>
  <si>
    <t>1281 sqft</t>
  </si>
  <si>
    <t xml:space="preserve">â‚¹6,060 per sqft </t>
  </si>
  <si>
    <t>91 sqyrd</t>
  </si>
  <si>
    <t>3 BHK Apartment for Sale in Sangini Residency, Athwa Surat</t>
  </si>
  <si>
    <t>1080 sqyrd</t>
  </si>
  <si>
    <t xml:space="preserve">â‚¹5,481 per sqft </t>
  </si>
  <si>
    <t>1309 sqft</t>
  </si>
  <si>
    <t>15 out of 20</t>
  </si>
  <si>
    <t>2753 sqft</t>
  </si>
  <si>
    <t>1323 sqft</t>
  </si>
  <si>
    <t xml:space="preserve">â‚¹5,579 per sqft </t>
  </si>
  <si>
    <t xml:space="preserve">â‚¹5,931 per sqft </t>
  </si>
  <si>
    <t>1410 sqft</t>
  </si>
  <si>
    <t xml:space="preserve">â‚¹5,458 per sqft </t>
  </si>
  <si>
    <t xml:space="preserve">â‚¹5,493 per sqft </t>
  </si>
  <si>
    <t>1158 sqft</t>
  </si>
  <si>
    <t xml:space="preserve">â‚¹5,701 per sqft </t>
  </si>
  <si>
    <t>1293 sqft</t>
  </si>
  <si>
    <t>3 BHK Apartment for Sale in Milestone Spiti, Vesu Surat</t>
  </si>
  <si>
    <t xml:space="preserve">â‚¹5,387 per sqft </t>
  </si>
  <si>
    <t xml:space="preserve"> 2.30 Cr </t>
  </si>
  <si>
    <t>4 BHK Apartment for Sale in Sangini Epitome, Bhatha Surat</t>
  </si>
  <si>
    <t>3250 sqft</t>
  </si>
  <si>
    <t xml:space="preserve"> 1.54 Cr </t>
  </si>
  <si>
    <t>4 BHK Apartment for Sale in Surya Signature, Vesu Surat</t>
  </si>
  <si>
    <t>Surya Signature</t>
  </si>
  <si>
    <t xml:space="preserve">â‚¹7,100 per sqft </t>
  </si>
  <si>
    <t xml:space="preserve"> 2.84 Cr </t>
  </si>
  <si>
    <t xml:space="preserve">â‚¹6,336 per sqft </t>
  </si>
  <si>
    <t>4 BHK Penthouse for Sale in Pal Surat</t>
  </si>
  <si>
    <t>3970 sqft</t>
  </si>
  <si>
    <t xml:space="preserve">â‚¹6,348 per sqft </t>
  </si>
  <si>
    <t xml:space="preserve"> 2.52 Cr </t>
  </si>
  <si>
    <t>4 BHK Apartment for Sale in Dumas Road Surat</t>
  </si>
  <si>
    <t xml:space="preserve"> 2.19 Cr </t>
  </si>
  <si>
    <t>5 BHK House for Sale in Ghod Dod Road Surat</t>
  </si>
  <si>
    <t>400 sqyrd</t>
  </si>
  <si>
    <t xml:space="preserve">â‚¹19,444 per sqft </t>
  </si>
  <si>
    <t xml:space="preserve"> 7 Cr </t>
  </si>
  <si>
    <t>4452 sqft</t>
  </si>
  <si>
    <t xml:space="preserve"> 2.80 Cr </t>
  </si>
  <si>
    <t xml:space="preserve"> Showroom for Sale in Vesu Surat</t>
  </si>
  <si>
    <t xml:space="preserve">â‚¹19,000 per sqft </t>
  </si>
  <si>
    <t xml:space="preserve"> 3.45 Cr </t>
  </si>
  <si>
    <t xml:space="preserve"> 1.80 Cr </t>
  </si>
  <si>
    <t>3415 sqft</t>
  </si>
  <si>
    <t xml:space="preserve"> 1.62 Cr </t>
  </si>
  <si>
    <t xml:space="preserve"> Office Space for Sale in Sagrampura Surat</t>
  </si>
  <si>
    <t>1470 sqft</t>
  </si>
  <si>
    <t xml:space="preserve">â‚¹13,605 per sqft </t>
  </si>
  <si>
    <t xml:space="preserve"> 2 Cr </t>
  </si>
  <si>
    <t>3 BHK House for Sale in Choksi Wadi Surat</t>
  </si>
  <si>
    <t xml:space="preserve"> 2.25 Cr </t>
  </si>
  <si>
    <t>6300 sqft</t>
  </si>
  <si>
    <t xml:space="preserve"> 7.50 Cr </t>
  </si>
  <si>
    <t xml:space="preserve">â‚¹11,333 per sqft </t>
  </si>
  <si>
    <t xml:space="preserve"> 1.70 Cr </t>
  </si>
  <si>
    <t xml:space="preserve"> Industrial Land for Sale in Pipodara Surat</t>
  </si>
  <si>
    <t>315200 sqft</t>
  </si>
  <si>
    <t xml:space="preserve">â‚¹63 per sqft </t>
  </si>
  <si>
    <t>Lower Basement out of 1</t>
  </si>
  <si>
    <t xml:space="preserve">â‚¹1,47,059 per sqft </t>
  </si>
  <si>
    <t xml:space="preserve"> 10 Cr </t>
  </si>
  <si>
    <t>3513 sqft</t>
  </si>
  <si>
    <t xml:space="preserve">â‚¹7,051 per sqft </t>
  </si>
  <si>
    <t xml:space="preserve"> 2.47 Cr </t>
  </si>
  <si>
    <t>1620 sqyrd</t>
  </si>
  <si>
    <t xml:space="preserve">â‚¹6,309 per sqft </t>
  </si>
  <si>
    <t xml:space="preserve"> 1.60 Cr </t>
  </si>
  <si>
    <t>10 out of 18</t>
  </si>
  <si>
    <t xml:space="preserve">â‚¹6,452 per sqft </t>
  </si>
  <si>
    <t>5 BHK Villa for Sale in Palanpur Surat</t>
  </si>
  <si>
    <t xml:space="preserve"> 1.65 Cr </t>
  </si>
  <si>
    <t>5 BHK Apartment for Sale in Surya Signature, Vesu Surat</t>
  </si>
  <si>
    <t>7 out of 20</t>
  </si>
  <si>
    <t xml:space="preserve"> 3.50 Cr </t>
  </si>
  <si>
    <t xml:space="preserve">â‚¹7,125 per sqft </t>
  </si>
  <si>
    <t xml:space="preserve"> 2.85 Cr </t>
  </si>
  <si>
    <t>4 BHK Villa for Sale in Madhav park Surat</t>
  </si>
  <si>
    <t>233 sqyrd</t>
  </si>
  <si>
    <t xml:space="preserve">â‚¹17,406 per sqft </t>
  </si>
  <si>
    <t xml:space="preserve"> 3.65 Cr </t>
  </si>
  <si>
    <t>5 BHK Apartment for Sale in Piplod Surat</t>
  </si>
  <si>
    <t>11,250 sqft</t>
  </si>
  <si>
    <t xml:space="preserve"> 12.93 Cr </t>
  </si>
  <si>
    <t xml:space="preserve">â‚¹6,570 per sqft </t>
  </si>
  <si>
    <t xml:space="preserve"> 1.63 Cr </t>
  </si>
  <si>
    <t>6 BHK House for Sale in Piplod Surat</t>
  </si>
  <si>
    <t>6000 sqft</t>
  </si>
  <si>
    <t xml:space="preserve">â‚¹9,167 per sqft </t>
  </si>
  <si>
    <t xml:space="preserve"> 5.50 Cr </t>
  </si>
  <si>
    <t>4 BHK Apartment for Sale in Raghuvir Silverstone, Vesu Surat</t>
  </si>
  <si>
    <t>3636 sqft</t>
  </si>
  <si>
    <t xml:space="preserve"> 2.61 Cr </t>
  </si>
  <si>
    <t>4 BHK Villa for Sale in Piplod Surat</t>
  </si>
  <si>
    <t xml:space="preserve">â‚¹19,753 per sqft </t>
  </si>
  <si>
    <t xml:space="preserve"> 3.20 Cr </t>
  </si>
  <si>
    <t>112 sqyrd</t>
  </si>
  <si>
    <t xml:space="preserve">â‚¹15,972 per sqft </t>
  </si>
  <si>
    <t xml:space="preserve"> 1.61 Cr </t>
  </si>
  <si>
    <t>3087 sqft</t>
  </si>
  <si>
    <t xml:space="preserve">â‚¹5,591 per sqft </t>
  </si>
  <si>
    <t xml:space="preserve"> 1.72 Cr </t>
  </si>
  <si>
    <t>4 BHK Apartment for Sale in Vesu Canal Road Surat</t>
  </si>
  <si>
    <t>3700 sqft</t>
  </si>
  <si>
    <t xml:space="preserve"> 4 Cr </t>
  </si>
  <si>
    <t>4 BHK House for Sale in Piplod Surat</t>
  </si>
  <si>
    <t>583 sqyrd</t>
  </si>
  <si>
    <t xml:space="preserve">â‚¹17,153 per sqft </t>
  </si>
  <si>
    <t xml:space="preserve"> 9 Cr </t>
  </si>
  <si>
    <t>5 BHK Penthouse for Sale in VIP Road Surat</t>
  </si>
  <si>
    <t>17 out of 18</t>
  </si>
  <si>
    <t xml:space="preserve">â‚¹9,500 per sqft </t>
  </si>
  <si>
    <t xml:space="preserve"> 5.51 Cr </t>
  </si>
  <si>
    <t>7 out of 17</t>
  </si>
  <si>
    <t xml:space="preserve"> 5 Cr </t>
  </si>
  <si>
    <t xml:space="preserve"> 1.68 Cr </t>
  </si>
  <si>
    <t>3294 sqft</t>
  </si>
  <si>
    <t xml:space="preserve">â‚¹4,948 per sqft </t>
  </si>
  <si>
    <t>5 BHK House for Sale in New citylight Surat</t>
  </si>
  <si>
    <t>145 sqyrd</t>
  </si>
  <si>
    <t xml:space="preserve">â‚¹15,156 per sqft </t>
  </si>
  <si>
    <t xml:space="preserve"> 3.41 Cr </t>
  </si>
  <si>
    <t>151 sqyrd</t>
  </si>
  <si>
    <t xml:space="preserve">â‚¹18,469 per sqft </t>
  </si>
  <si>
    <t xml:space="preserve"> 2.51 Cr </t>
  </si>
  <si>
    <t>4 BHK House for Sale in gaurav path road Surat</t>
  </si>
  <si>
    <t xml:space="preserve">â‚¹15,979 per sqft </t>
  </si>
  <si>
    <t xml:space="preserve"> 1.51 Cr </t>
  </si>
  <si>
    <t>5 BHK Apartment for Sale in Raghuvir Silverstone, Vesu Surat</t>
  </si>
  <si>
    <t>4351 sqft</t>
  </si>
  <si>
    <t xml:space="preserve"> 2.82 Cr </t>
  </si>
  <si>
    <t>4 BHK House for Sale in Athawa Lines Surat</t>
  </si>
  <si>
    <t xml:space="preserve"> 1.98 Cr </t>
  </si>
  <si>
    <t>5 BHK Villa for Sale in Bhatar Surat</t>
  </si>
  <si>
    <t>345 sqyrd</t>
  </si>
  <si>
    <t xml:space="preserve">â‚¹11,952 per sqft </t>
  </si>
  <si>
    <t xml:space="preserve"> Industrial Building for Sale in Palsana Surat</t>
  </si>
  <si>
    <t>21,000 sqft</t>
  </si>
  <si>
    <t xml:space="preserve">â‚¹1,624 per sqft </t>
  </si>
  <si>
    <t>4 BHK House for Sale in Parley Point Surat</t>
  </si>
  <si>
    <t xml:space="preserve"> 2.10 Cr </t>
  </si>
  <si>
    <t>3 BHK Villa for Sale in Vesu Surat</t>
  </si>
  <si>
    <t xml:space="preserve">â‚¹14,438 per sqft </t>
  </si>
  <si>
    <t>255 sqm</t>
  </si>
  <si>
    <t xml:space="preserve">â‚¹10,857 per sqft </t>
  </si>
  <si>
    <t xml:space="preserve"> 2.98 Cr </t>
  </si>
  <si>
    <t>6525 sqft</t>
  </si>
  <si>
    <t>6 BHK House for Sale in Trikamnagar 1 Surat</t>
  </si>
  <si>
    <t xml:space="preserve">â‚¹16,026 per sqft </t>
  </si>
  <si>
    <t xml:space="preserve"> 6 Cr </t>
  </si>
  <si>
    <t>5 BHK House for Sale in Kim Surat</t>
  </si>
  <si>
    <t>330 sqyrd</t>
  </si>
  <si>
    <t>6 BHK Penthouse for Sale in Vesu Surat</t>
  </si>
  <si>
    <t>6130 sqft</t>
  </si>
  <si>
    <t xml:space="preserve">â‚¹4,649 per sqft </t>
  </si>
  <si>
    <t>1333 sqft</t>
  </si>
  <si>
    <t xml:space="preserve">â‚¹12,003 per sqft </t>
  </si>
  <si>
    <t>4 BHK House for Sale in Ghod Dod Road Surat</t>
  </si>
  <si>
    <t xml:space="preserve">â‚¹29,851 per sqft </t>
  </si>
  <si>
    <t>5 BHK Villa for Sale in 39 Surat</t>
  </si>
  <si>
    <t>577 sqyrd</t>
  </si>
  <si>
    <t xml:space="preserve">â‚¹14,443 per sqft </t>
  </si>
  <si>
    <t xml:space="preserve"> 3 Cr </t>
  </si>
  <si>
    <t>5 BHK Villa for Sale in Varachha Surat</t>
  </si>
  <si>
    <t>206 sqyrd</t>
  </si>
  <si>
    <t xml:space="preserve">â‚¹18,878 per sqft </t>
  </si>
  <si>
    <t xml:space="preserve"> Plot/Land for Sale in Vesu Surat</t>
  </si>
  <si>
    <t>110 X 27.27</t>
  </si>
  <si>
    <t xml:space="preserve"> 3.30 Cr </t>
  </si>
  <si>
    <t xml:space="preserve"> Industrial Land for Sale in hojiwala indrustrial estate Surat</t>
  </si>
  <si>
    <t>16280 sqft</t>
  </si>
  <si>
    <t xml:space="preserve"> 6.50 Cr </t>
  </si>
  <si>
    <t>4 BHK Apartment for Sale in Piplod Surat</t>
  </si>
  <si>
    <t>3900 sqft</t>
  </si>
  <si>
    <t xml:space="preserve"> 2.34 Cr </t>
  </si>
  <si>
    <t>Poss. by Aug '26</t>
  </si>
  <si>
    <t xml:space="preserve"> 2.76 Cr </t>
  </si>
  <si>
    <t>4950 sqft</t>
  </si>
  <si>
    <t>49960 sqft</t>
  </si>
  <si>
    <t xml:space="preserve">â‚¹723 per sqft </t>
  </si>
  <si>
    <t xml:space="preserve"> 3.61 Cr </t>
  </si>
  <si>
    <t xml:space="preserve"> Showroom for Sale in Mahidhar Pura Surat</t>
  </si>
  <si>
    <t xml:space="preserve">â‚¹9,591 per sqft </t>
  </si>
  <si>
    <t xml:space="preserve"> 2.11 Cr </t>
  </si>
  <si>
    <t>5 BHK Apartment for Sale in Casa Rivera, Adajan Surat</t>
  </si>
  <si>
    <t>4150 sqft</t>
  </si>
  <si>
    <t>9 out of 25</t>
  </si>
  <si>
    <t xml:space="preserve">â‚¹8,264 per sqft </t>
  </si>
  <si>
    <t xml:space="preserve"> 4.99 Cr </t>
  </si>
  <si>
    <t>4 BHK Apartment for Sale in Sangini Aura, Pal Surat</t>
  </si>
  <si>
    <t xml:space="preserve"> 1.76 Cr </t>
  </si>
  <si>
    <t>4 BHK Apartment for Sale in The Atlantis Surat</t>
  </si>
  <si>
    <t xml:space="preserve">â‚¹5,161 per sqft </t>
  </si>
  <si>
    <t xml:space="preserve"> 2.40 Cr </t>
  </si>
  <si>
    <t>4 BHK House for Sale in Parle Point Surat</t>
  </si>
  <si>
    <t>8000 sqft</t>
  </si>
  <si>
    <t xml:space="preserve"> 8.50 Cr </t>
  </si>
  <si>
    <t>4 BHK House for Sale in Vesu Surat</t>
  </si>
  <si>
    <t>190 sqyrd</t>
  </si>
  <si>
    <t>5 BHK House for Sale in Gopi Pura Surat</t>
  </si>
  <si>
    <t>422 sqyrd</t>
  </si>
  <si>
    <t xml:space="preserve">â‚¹13,823 per sqft </t>
  </si>
  <si>
    <t xml:space="preserve"> 5.25 Cr </t>
  </si>
  <si>
    <t xml:space="preserve"> Land for Sale in Palanpur Surat</t>
  </si>
  <si>
    <t>61000 sqft</t>
  </si>
  <si>
    <t xml:space="preserve">â‚¹328 per sqft </t>
  </si>
  <si>
    <t>5 BHK Apartment for Sale in Expressions, Vesu Surat</t>
  </si>
  <si>
    <t>3300 sqft</t>
  </si>
  <si>
    <t>6 out of 20</t>
  </si>
  <si>
    <t xml:space="preserve">â‚¹6,833 per sqft </t>
  </si>
  <si>
    <t xml:space="preserve"> 4.10 Cr </t>
  </si>
  <si>
    <t>4 BHK Apartment for Sale in Milestone Regalia, Vesu Surat</t>
  </si>
  <si>
    <t>1807 sqft</t>
  </si>
  <si>
    <t xml:space="preserve">â‚¹5,753 per sqft </t>
  </si>
  <si>
    <t xml:space="preserve"> 1.89 Cr </t>
  </si>
  <si>
    <t>5 BHK Villa for Sale in Palanpur Patia Surat</t>
  </si>
  <si>
    <t>2264 sqft</t>
  </si>
  <si>
    <t xml:space="preserve">â‚¹11,042 per sqft </t>
  </si>
  <si>
    <t xml:space="preserve"> 2.50 Cr </t>
  </si>
  <si>
    <t>4 BHK House for Sale in Adajan Patiya Surat</t>
  </si>
  <si>
    <t>283 sqyrd</t>
  </si>
  <si>
    <t xml:space="preserve"> 2.83 Cr </t>
  </si>
  <si>
    <t>5 BHK House for Sale in Atithi Western Oasis, Adajan Surat</t>
  </si>
  <si>
    <t>3280 sqft</t>
  </si>
  <si>
    <t>Atithi Western Oasis</t>
  </si>
  <si>
    <t xml:space="preserve">â‚¹7,652 per sqft </t>
  </si>
  <si>
    <t xml:space="preserve"> Plot/Land for Sale in Umra Surat</t>
  </si>
  <si>
    <t xml:space="preserve"> 2.20 Cr </t>
  </si>
  <si>
    <t xml:space="preserve"> Showroom for Sale in Bardoli Surat</t>
  </si>
  <si>
    <t>2150 sqft</t>
  </si>
  <si>
    <t xml:space="preserve">â‚¹13,953 per sqft </t>
  </si>
  <si>
    <t>6 BHK House for Sale in Sarthana Jakat Naka Surat</t>
  </si>
  <si>
    <t>6200 sqft</t>
  </si>
  <si>
    <t xml:space="preserve">â‚¹5,645 per sqft </t>
  </si>
  <si>
    <t>4 BHK Apartment for Sale in Green Hills, Adajan Surat</t>
  </si>
  <si>
    <t xml:space="preserve">â‚¹7,824 per sqft </t>
  </si>
  <si>
    <t>5 BHK Apartment for Sale in Avantis Ofira Posh, Bharthana Surat</t>
  </si>
  <si>
    <t xml:space="preserve">â‚¹6,123 per sqft </t>
  </si>
  <si>
    <t xml:space="preserve"> 3.49 Cr </t>
  </si>
  <si>
    <t>4 BHK Villa for Sale in Someshwara Enclave, Vesu Surat</t>
  </si>
  <si>
    <t>Someshwara Enclave</t>
  </si>
  <si>
    <t xml:space="preserve"> 3.33 Cr </t>
  </si>
  <si>
    <t xml:space="preserve"> Industrial Shed for Sale in Frozen food manufacturing unit Surat</t>
  </si>
  <si>
    <t>10,000 sqm</t>
  </si>
  <si>
    <t xml:space="preserve">â‚¹1,719 per sqft </t>
  </si>
  <si>
    <t xml:space="preserve"> 18.50 Cr </t>
  </si>
  <si>
    <t xml:space="preserve"> 2.27 Cr </t>
  </si>
  <si>
    <t xml:space="preserve"> Showroom for Sale in Piplod Surat</t>
  </si>
  <si>
    <t>27,375 sqft</t>
  </si>
  <si>
    <t xml:space="preserve">â‚¹11,507 per sqft </t>
  </si>
  <si>
    <t xml:space="preserve"> 31.50 Cr </t>
  </si>
  <si>
    <t xml:space="preserve"> Shop for Sale in Galaxy Enclave, Pal Surat</t>
  </si>
  <si>
    <t xml:space="preserve">â‚¹8,830 per sqft </t>
  </si>
  <si>
    <t xml:space="preserve"> Plot/Land for Sale in Kamrej Char Rasta Surat</t>
  </si>
  <si>
    <t>3078 sqft</t>
  </si>
  <si>
    <t xml:space="preserve"> 1.53 Cr </t>
  </si>
  <si>
    <t xml:space="preserve">â‚¹7,055 per sqft </t>
  </si>
  <si>
    <t xml:space="preserve"> 1.94 Cr </t>
  </si>
  <si>
    <t>3 BHK Apartment for Sale in Avantis Ofira Peak, Vesu Surat</t>
  </si>
  <si>
    <t xml:space="preserve"> Land for Sale in Bardoli Surat</t>
  </si>
  <si>
    <t>291000 sqft</t>
  </si>
  <si>
    <t xml:space="preserve">â‚¹1,409 per sqft </t>
  </si>
  <si>
    <t xml:space="preserve"> 41 Cr </t>
  </si>
  <si>
    <t>4 BHK Apartment for Sale in Empire Regency, Vesu Surat</t>
  </si>
  <si>
    <t xml:space="preserve"> 2.15 Cr </t>
  </si>
  <si>
    <t>6 BHK Villa for Sale in Ghod Dod Road Surat</t>
  </si>
  <si>
    <t>8500 sqft</t>
  </si>
  <si>
    <t>5 BHK House for Sale in Nan Pura Surat</t>
  </si>
  <si>
    <t>7000 sqft</t>
  </si>
  <si>
    <t xml:space="preserve">â‚¹12,482 per sqft </t>
  </si>
  <si>
    <t xml:space="preserve"> 2.55 Cr </t>
  </si>
  <si>
    <t xml:space="preserve"> Plot/Land for Sale in Chikuwadi Surat</t>
  </si>
  <si>
    <t>3915 sqft</t>
  </si>
  <si>
    <t>73.7 X 53.1</t>
  </si>
  <si>
    <t xml:space="preserve">â‚¹11,494 per sqft </t>
  </si>
  <si>
    <t xml:space="preserve"> 4.50 Cr </t>
  </si>
  <si>
    <t xml:space="preserve">â‚¹18,883 per sqft </t>
  </si>
  <si>
    <t xml:space="preserve">â‚¹16,765 per sqft </t>
  </si>
  <si>
    <t xml:space="preserve"> Shop for Sale in the white house Surat</t>
  </si>
  <si>
    <t>1808 sqft</t>
  </si>
  <si>
    <t xml:space="preserve">â‚¹12,445 per sqft </t>
  </si>
  <si>
    <t>5 BHK Apartment for Sale in Rajhans Altezza, Vesu Surat</t>
  </si>
  <si>
    <t>5900 sqft</t>
  </si>
  <si>
    <t xml:space="preserve">â‚¹6,915 per sqft </t>
  </si>
  <si>
    <t xml:space="preserve"> 4.08 Cr </t>
  </si>
  <si>
    <t>10 sqft</t>
  </si>
  <si>
    <t xml:space="preserve">â‚¹1,25,00,000 per sqft </t>
  </si>
  <si>
    <t xml:space="preserve"> 12.50 Cr </t>
  </si>
  <si>
    <t>3 BHK Apartment for Sale in Rajhans Corazo, Vesu Surat</t>
  </si>
  <si>
    <t>2650 sqft</t>
  </si>
  <si>
    <t xml:space="preserve"> 1.59 Cr </t>
  </si>
  <si>
    <t xml:space="preserve"> Showroom for Sale in Pal Surat</t>
  </si>
  <si>
    <t xml:space="preserve">â‚¹5,991 per sqft </t>
  </si>
  <si>
    <t xml:space="preserve"> Industrial Building for Sale in Surat Surat</t>
  </si>
  <si>
    <t>15,600 sqft</t>
  </si>
  <si>
    <t>4 BHK Apartment for Sale in Harmony, Vesu Surat</t>
  </si>
  <si>
    <t>Harmony</t>
  </si>
  <si>
    <t xml:space="preserve"> 1.55 Cr </t>
  </si>
  <si>
    <t>7 BHK Villa for Sale in Dumas Road Surat</t>
  </si>
  <si>
    <t>7200 sqft</t>
  </si>
  <si>
    <t xml:space="preserve"> 5.18 Cr </t>
  </si>
  <si>
    <t xml:space="preserve">â‚¹7,800 per sqft </t>
  </si>
  <si>
    <t xml:space="preserve"> 3.51 Cr </t>
  </si>
  <si>
    <t xml:space="preserve"> Office Space for Sale in Lal Darwaja Surat</t>
  </si>
  <si>
    <t xml:space="preserve">â‚¹8,032 per sqft </t>
  </si>
  <si>
    <t>1 BHK Apartment for Sale in Bhagal Surat</t>
  </si>
  <si>
    <t xml:space="preserve"> 1.81 Cr </t>
  </si>
  <si>
    <t>4 BHK Villa for Sale in Vesu Canal Road Surat</t>
  </si>
  <si>
    <t xml:space="preserve">â‚¹12,418 per sqft </t>
  </si>
  <si>
    <t xml:space="preserve"> 3.80 Cr </t>
  </si>
  <si>
    <t>1 BHK Apartment for Sale in 395004 Surat</t>
  </si>
  <si>
    <t>27646 sqft</t>
  </si>
  <si>
    <t xml:space="preserve">â‚¹9,852 per sqft </t>
  </si>
  <si>
    <t xml:space="preserve"> 534.44 Cr </t>
  </si>
  <si>
    <t>4 BHK House for Sale in Katar Gam Surat</t>
  </si>
  <si>
    <t>250 sqyrd</t>
  </si>
  <si>
    <t xml:space="preserve">â‚¹22,222 per sqft </t>
  </si>
  <si>
    <t>4 BHK House for Sale in Athwa Surat</t>
  </si>
  <si>
    <t xml:space="preserve">â‚¹19,231 per sqft </t>
  </si>
  <si>
    <t>4 BHK Apartment for Sale in Happy Astoria, Vesu Surat</t>
  </si>
  <si>
    <t>2653 sqft</t>
  </si>
  <si>
    <t xml:space="preserve">â‚¹6,281 per sqft </t>
  </si>
  <si>
    <t xml:space="preserve"> 3.03 Cr </t>
  </si>
  <si>
    <t>4 BHK Villa for Sale in Green Valley Row House, Adajan Surat</t>
  </si>
  <si>
    <t>1969 sqft</t>
  </si>
  <si>
    <t>Green Valley Row House</t>
  </si>
  <si>
    <t>3 BHK House for Sale in Parvat Patia Surat</t>
  </si>
  <si>
    <t xml:space="preserve">â‚¹15,385 per sqft </t>
  </si>
  <si>
    <t xml:space="preserve"> Showroom for Sale in Athawa Lines Surat</t>
  </si>
  <si>
    <t>5800 sqft</t>
  </si>
  <si>
    <t xml:space="preserve">â‚¹12,009 per sqft </t>
  </si>
  <si>
    <t xml:space="preserve"> 6.96 Cr </t>
  </si>
  <si>
    <t>5 BHK Apartment for Sale in Cellestial Dreams, Vesu Surat</t>
  </si>
  <si>
    <t>6 out of 18</t>
  </si>
  <si>
    <t>Cellestial Dreams</t>
  </si>
  <si>
    <t xml:space="preserve">â‚¹7,305 per sqft </t>
  </si>
  <si>
    <t>4 BHK Apartment for Sale in Adajan Gam Surat</t>
  </si>
  <si>
    <t>2950 sqft</t>
  </si>
  <si>
    <t xml:space="preserve">â‚¹5,763 per sqft </t>
  </si>
  <si>
    <t>4 BHK Builder Floor for Sale in Castello Surat</t>
  </si>
  <si>
    <t>3507 sqft</t>
  </si>
  <si>
    <t>Poss. by Jul '27</t>
  </si>
  <si>
    <t xml:space="preserve">â‚¹5,703 per sqft </t>
  </si>
  <si>
    <t>5 BHK Apartment for Sale in Nandanvan III, Vesu Surat</t>
  </si>
  <si>
    <t>177 sqm</t>
  </si>
  <si>
    <t>Nandanvan III</t>
  </si>
  <si>
    <t xml:space="preserve">â‚¹9,185 per sqft </t>
  </si>
  <si>
    <t xml:space="preserve"> 1.75 Cr </t>
  </si>
  <si>
    <t xml:space="preserve"> Industrial Shed for Sale in Bhatpore Surat</t>
  </si>
  <si>
    <t>709 sqyrd</t>
  </si>
  <si>
    <t xml:space="preserve">â‚¹7,052 per sqft </t>
  </si>
  <si>
    <t>2277 sqft</t>
  </si>
  <si>
    <t xml:space="preserve">â‚¹14,273 per sqft </t>
  </si>
  <si>
    <t xml:space="preserve"> 3.25 Cr </t>
  </si>
  <si>
    <t xml:space="preserve"> Shop for Sale in Prime Shoppers, Vesu Surat</t>
  </si>
  <si>
    <t xml:space="preserve">â‚¹21,930 per sqft </t>
  </si>
  <si>
    <t>3 BHK Apartment for Sale in Pratistha Complex, Ghod Dod Road Surat</t>
  </si>
  <si>
    <t>3050 sqft</t>
  </si>
  <si>
    <t xml:space="preserve"> 1.52 Cr </t>
  </si>
  <si>
    <t>302400 sqft</t>
  </si>
  <si>
    <t xml:space="preserve">â‚¹397 per sqft </t>
  </si>
  <si>
    <t xml:space="preserve"> 12 Cr </t>
  </si>
  <si>
    <t xml:space="preserve"> Industrial Building for Sale in Udhana Surat</t>
  </si>
  <si>
    <t xml:space="preserve">â‚¹15,625 per sqft </t>
  </si>
  <si>
    <t xml:space="preserve"> Industrial Building for Sale in Kim Surat</t>
  </si>
  <si>
    <t>50,000 sqft</t>
  </si>
  <si>
    <t xml:space="preserve">â‚¹1,400 per sqft </t>
  </si>
  <si>
    <t>7 BHK House for Sale in Parley Point Surat</t>
  </si>
  <si>
    <t>320 sqyrd</t>
  </si>
  <si>
    <t xml:space="preserve">â‚¹24,306 per sqft </t>
  </si>
  <si>
    <t>4 BHK Apartment for Sale in Swagat Rasik Villa, Vesu Surat</t>
  </si>
  <si>
    <t>2850 sqft</t>
  </si>
  <si>
    <t xml:space="preserve">â‚¹6,510 per sqft </t>
  </si>
  <si>
    <t xml:space="preserve"> Shop for Sale in Godadara Surat</t>
  </si>
  <si>
    <t>4400 sqft</t>
  </si>
  <si>
    <t>4 BHK Apartment for Sale in Celebrity Green, Vesu Surat</t>
  </si>
  <si>
    <t xml:space="preserve">â‚¹7,948 per sqft </t>
  </si>
  <si>
    <t>5 BHK Villa for Sale in Gayatri Township, Parvat Patiya Surat</t>
  </si>
  <si>
    <t xml:space="preserve"> Land for Sale in Katar Gam Surat</t>
  </si>
  <si>
    <t xml:space="preserve">â‚¹14,200 per sqft </t>
  </si>
  <si>
    <t xml:space="preserve"> 3.55 Cr </t>
  </si>
  <si>
    <t>5 BHK Apartment for Sale in Ravani Dream Palace, Vesu Surat</t>
  </si>
  <si>
    <t>5300 sqft</t>
  </si>
  <si>
    <t xml:space="preserve">â‚¹10,074 per sqft </t>
  </si>
  <si>
    <t xml:space="preserve"> 2.72 Cr </t>
  </si>
  <si>
    <t>4 BHK House for Sale in Magdalla Surat</t>
  </si>
  <si>
    <t>4 BHK House for Sale in Shanti Sagar Society - Pal Surat</t>
  </si>
  <si>
    <t xml:space="preserve">â‚¹7,857 per sqft </t>
  </si>
  <si>
    <t>4 BHK Apartment for Sale in Rajhans Corazo, Vesu Surat</t>
  </si>
  <si>
    <t>3215 sqft</t>
  </si>
  <si>
    <t xml:space="preserve">â‚¹5,910 per sqft </t>
  </si>
  <si>
    <t xml:space="preserve"> 1.90 Cr </t>
  </si>
  <si>
    <t xml:space="preserve"> Plot/Land for Sale in Piplod Surat</t>
  </si>
  <si>
    <t>4410 sqft</t>
  </si>
  <si>
    <t xml:space="preserve"> 6.60 Cr </t>
  </si>
  <si>
    <t xml:space="preserve"> Office Space for Sale in Khatodra Wadi Surat</t>
  </si>
  <si>
    <t xml:space="preserve"> Plot/Land for Sale in Sagrampura Surat</t>
  </si>
  <si>
    <t>1359 sqft</t>
  </si>
  <si>
    <t xml:space="preserve">â‚¹14,349 per sqft </t>
  </si>
  <si>
    <t xml:space="preserve"> 1.95 Cr </t>
  </si>
  <si>
    <t>4 BHK House for Sale in Mahidhar Pur Surat</t>
  </si>
  <si>
    <t xml:space="preserve">â‚¹50,000 per sqft </t>
  </si>
  <si>
    <t>5 BHK Apartment for Sale in Aagam Paramount, Vesu Surat</t>
  </si>
  <si>
    <t xml:space="preserve">â‚¹5,307 per sqft </t>
  </si>
  <si>
    <t>4 BHK Apartment for Sale in aventis ofira, Bharthana Surat</t>
  </si>
  <si>
    <t>3882 sqft</t>
  </si>
  <si>
    <t>aventis ofira</t>
  </si>
  <si>
    <t xml:space="preserve">â‚¹7,032 per sqft </t>
  </si>
  <si>
    <t xml:space="preserve"> 2.73 Cr </t>
  </si>
  <si>
    <t>5 BHK House for Sale in Katargam Surat</t>
  </si>
  <si>
    <t>268 sqyrd</t>
  </si>
  <si>
    <t xml:space="preserve">â‚¹8,292 per sqft </t>
  </si>
  <si>
    <t>5 BHK House for Sale in Vatsalya Bungalows, Vesu Surat</t>
  </si>
  <si>
    <t>Vatsalya Bungalows</t>
  </si>
  <si>
    <t xml:space="preserve">â‚¹18,578 per sqft </t>
  </si>
  <si>
    <t xml:space="preserve"> 3.11 Cr </t>
  </si>
  <si>
    <t>8 BHK Villa for Sale in Palsana Surat</t>
  </si>
  <si>
    <t>4 BHK Apartment for Sale in Samarth Enclave, Vesu Surat</t>
  </si>
  <si>
    <t>3020 sqft</t>
  </si>
  <si>
    <t>Samarth Enclave</t>
  </si>
  <si>
    <t xml:space="preserve">â‚¹5,464 per sqft </t>
  </si>
  <si>
    <t>8140 sqft</t>
  </si>
  <si>
    <t xml:space="preserve">â‚¹4,607 per sqft </t>
  </si>
  <si>
    <t xml:space="preserve"> 3.75 Cr </t>
  </si>
  <si>
    <t>4 BHK Villa for Sale in Varachha Main Road Surat</t>
  </si>
  <si>
    <t>4 BHK Apartment for Sale in Aakash Enjoy, Vesu Surat</t>
  </si>
  <si>
    <t xml:space="preserve">â‚¹17,500 per sqft </t>
  </si>
  <si>
    <t>3780 sqft</t>
  </si>
  <si>
    <t xml:space="preserve">â‚¹5,741 per sqft </t>
  </si>
  <si>
    <t xml:space="preserve"> 2.17 Cr </t>
  </si>
  <si>
    <t>1924 sqyrd</t>
  </si>
  <si>
    <t xml:space="preserve">â‚¹5,775 per sqft </t>
  </si>
  <si>
    <t>4 BHK House for Sale in Mota Varachha Surat</t>
  </si>
  <si>
    <t xml:space="preserve">â‚¹18,868 per sqft </t>
  </si>
  <si>
    <t xml:space="preserve"> Plot/Land for Sale in Daiman Nagar Surat</t>
  </si>
  <si>
    <t>17100 sqft</t>
  </si>
  <si>
    <t xml:space="preserve">â‚¹906 per sqft </t>
  </si>
  <si>
    <t>2154 sqft</t>
  </si>
  <si>
    <t xml:space="preserve">â‚¹6,536 per sqft </t>
  </si>
  <si>
    <t xml:space="preserve"> Office Space for Sale in Citylight Surat</t>
  </si>
  <si>
    <t xml:space="preserve">â‚¹10,638 per sqft </t>
  </si>
  <si>
    <t>5 BHK Villa for Sale in Green Valley, Adajan Surat</t>
  </si>
  <si>
    <t>5 BHK House for Sale in All hindu Locality Surat</t>
  </si>
  <si>
    <t xml:space="preserve">â‚¹20,202 per sqft </t>
  </si>
  <si>
    <t>3876 sqft</t>
  </si>
  <si>
    <t xml:space="preserve"> 2.32 Cr </t>
  </si>
  <si>
    <t>5 BHK Apartment for Sale in Expressions, VIP Road Surat</t>
  </si>
  <si>
    <t>9450 sqft</t>
  </si>
  <si>
    <t xml:space="preserve">â‚¹5,291 per sqft </t>
  </si>
  <si>
    <t>2 BHK House for Sale in Bhagal Surat</t>
  </si>
  <si>
    <t xml:space="preserve">â‚¹24,000 per sqft </t>
  </si>
  <si>
    <t>4 BHK Villa for Sale in Aakruti Bungalows, Vesu Surat</t>
  </si>
  <si>
    <t xml:space="preserve">â‚¹5,380 per sqft </t>
  </si>
  <si>
    <t xml:space="preserve"> 2.69 Cr </t>
  </si>
  <si>
    <t xml:space="preserve"> Industrial Shed for Sale in Khatodra Wadi Surat</t>
  </si>
  <si>
    <t>2200 sqyrd</t>
  </si>
  <si>
    <t xml:space="preserve">â‚¹27,778 per sqft </t>
  </si>
  <si>
    <t xml:space="preserve"> 55 Cr </t>
  </si>
  <si>
    <t>3124 sqft</t>
  </si>
  <si>
    <t xml:space="preserve">â‚¹9,923 per sqft </t>
  </si>
  <si>
    <t xml:space="preserve"> 3.10 Cr </t>
  </si>
  <si>
    <t>4 BHK Apartment for Sale in Happy Home Capital Greens, Vesu Surat</t>
  </si>
  <si>
    <t>Happy Home Capital Greens</t>
  </si>
  <si>
    <t xml:space="preserve">â‚¹9,781 per sqft </t>
  </si>
  <si>
    <t xml:space="preserve"> 3.31 Cr </t>
  </si>
  <si>
    <t>3 BHK Villa for Sale in Haldharu Surat</t>
  </si>
  <si>
    <t>5 BHK Villa for Sale in Vesu Surat</t>
  </si>
  <si>
    <t xml:space="preserve"> 2.60 Cr </t>
  </si>
  <si>
    <t>8 BHK House for Sale in Parvat Patiya Surat</t>
  </si>
  <si>
    <t>7 BHK Villa for Sale in Sarthana Jakat Naka Surat</t>
  </si>
  <si>
    <t>4 BHK Apartment for Sale in Rajgreen Vanilla Sky, Vesu Surat</t>
  </si>
  <si>
    <t>2835 sqft</t>
  </si>
  <si>
    <t xml:space="preserve">â‚¹6,317 per sqft </t>
  </si>
  <si>
    <t>3 BHK Apartment for Sale in The Ultima, Vesu Surat</t>
  </si>
  <si>
    <t xml:space="preserve"> 1.58 Cr </t>
  </si>
  <si>
    <t xml:space="preserve">â‚¹5,236 per sqft </t>
  </si>
  <si>
    <t>5 BHK House for Sale in Shanti Palace Surat</t>
  </si>
  <si>
    <t>128 sqyrd</t>
  </si>
  <si>
    <t>Upper Basement out of 3</t>
  </si>
  <si>
    <t xml:space="preserve">â‚¹13,108 per sqft </t>
  </si>
  <si>
    <t>6 BHK Apartment for Sale in Marion Residency, Dumas Road Surat</t>
  </si>
  <si>
    <t xml:space="preserve">â‚¹16,082 per sqft </t>
  </si>
  <si>
    <t xml:space="preserve"> 2.75 Cr </t>
  </si>
  <si>
    <t xml:space="preserve"> Shop for Sale in Zenon, Ring Road Surat</t>
  </si>
  <si>
    <t xml:space="preserve">â‚¹16,340 per sqft </t>
  </si>
  <si>
    <t xml:space="preserve"> Industrial Land for Sale in Kim Char Rasta Surat</t>
  </si>
  <si>
    <t>100800 sqft</t>
  </si>
  <si>
    <t xml:space="preserve">â‚¹1,488 per sqft </t>
  </si>
  <si>
    <t xml:space="preserve"> 15 Cr </t>
  </si>
  <si>
    <t>5 BHK Apartment for Sale in Shaligram The Emerald, Vesu Surat</t>
  </si>
  <si>
    <t>Shaligram The Emerald</t>
  </si>
  <si>
    <t xml:space="preserve">â‚¹5,587 per sqft </t>
  </si>
  <si>
    <t xml:space="preserve"> 3.60 Cr </t>
  </si>
  <si>
    <t>6 BHK House for Sale in Jahangir Pur Surat</t>
  </si>
  <si>
    <t>3800 sqft</t>
  </si>
  <si>
    <t xml:space="preserve">â‚¹4,474 per sqft </t>
  </si>
  <si>
    <t>5 BHK Villa for Sale in Vatsalya Bungalows, Vesu Surat</t>
  </si>
  <si>
    <t xml:space="preserve">â‚¹6,240 per sqft </t>
  </si>
  <si>
    <t xml:space="preserve"> 3.12 Cr </t>
  </si>
  <si>
    <t>3 BHK Villa for Sale in Althan Surat</t>
  </si>
  <si>
    <t xml:space="preserve">â‚¹18,088 per sqft </t>
  </si>
  <si>
    <t>10 BHK House for Sale in Udhna Surat</t>
  </si>
  <si>
    <t xml:space="preserve"> Plot/Land for Sale in Akshardeep society katargam Surat</t>
  </si>
  <si>
    <t xml:space="preserve">â‚¹84,769 per sqft </t>
  </si>
  <si>
    <t xml:space="preserve"> Plot/Land for Sale in Krishna plots Piplod surat Surat</t>
  </si>
  <si>
    <t xml:space="preserve">â‚¹20,408 per sqft </t>
  </si>
  <si>
    <t xml:space="preserve">â‚¹12,550 per sqft </t>
  </si>
  <si>
    <t>3 BHK Apartment for Sale in Blu Life, Pal Gam Surat</t>
  </si>
  <si>
    <t>2530 sqft</t>
  </si>
  <si>
    <t>390,045 sqm</t>
  </si>
  <si>
    <t xml:space="preserve">â‚¹349 per sqft </t>
  </si>
  <si>
    <t xml:space="preserve"> 146.33 Cr </t>
  </si>
  <si>
    <t>4438 sqft</t>
  </si>
  <si>
    <t>4 BHK Villa for Sale in Udhna Surat</t>
  </si>
  <si>
    <t xml:space="preserve">â‚¹11,515 per sqft </t>
  </si>
  <si>
    <t xml:space="preserve">â‚¹12,264 per sqft </t>
  </si>
  <si>
    <t xml:space="preserve"> Showroom for Sale in Ram Nagar Surat</t>
  </si>
  <si>
    <t xml:space="preserve"> Land for Sale in Pasodara Surat</t>
  </si>
  <si>
    <t>5733 sqft</t>
  </si>
  <si>
    <t xml:space="preserve">â‚¹11,512 per sqft </t>
  </si>
  <si>
    <t xml:space="preserve">â‚¹14,062 per sqft </t>
  </si>
  <si>
    <t xml:space="preserve">â‚¹6,605 per sqft </t>
  </si>
  <si>
    <t>4 BHK Villa for Sale in Citylight Area Surat</t>
  </si>
  <si>
    <t>125 sqft</t>
  </si>
  <si>
    <t xml:space="preserve">â‚¹1,35,185 per sqft </t>
  </si>
  <si>
    <t>3 BHK House for Sale in tusli niketan society Surat</t>
  </si>
  <si>
    <t xml:space="preserve">â‚¹1,66,667 per sqft </t>
  </si>
  <si>
    <t xml:space="preserve">â‚¹177 per sqft </t>
  </si>
  <si>
    <t>6 BHK Villa for Sale in Varachha Surat</t>
  </si>
  <si>
    <t>208 sqyrd</t>
  </si>
  <si>
    <t xml:space="preserve">â‚¹18,697 per sqft </t>
  </si>
  <si>
    <t xml:space="preserve"> Shop for Sale in Surya Plaza, Bhatar Surat</t>
  </si>
  <si>
    <t xml:space="preserve">â‚¹22,800 per sqft </t>
  </si>
  <si>
    <t xml:space="preserve"> 1.71 Cr </t>
  </si>
  <si>
    <t xml:space="preserve"> Shop for Sale in Varachha Main Road Surat</t>
  </si>
  <si>
    <t xml:space="preserve">â‚¹22,000 per sqft </t>
  </si>
  <si>
    <t>5 BHK Villa for Sale in Ghod Dod Road Surat</t>
  </si>
  <si>
    <t xml:space="preserve">â‚¹19,493 per sqft </t>
  </si>
  <si>
    <t>5 BHK House for Sale in Gohod Dor Oad Surat</t>
  </si>
  <si>
    <t>135 X</t>
  </si>
  <si>
    <t xml:space="preserve">â‚¹21,740 per sqft </t>
  </si>
  <si>
    <t xml:space="preserve">â‚¹13,834 per sqft </t>
  </si>
  <si>
    <t xml:space="preserve">â‚¹10,029 per sqft </t>
  </si>
  <si>
    <t xml:space="preserve"> Office Space for Sale in Station Road Surat</t>
  </si>
  <si>
    <t>3237 sqft</t>
  </si>
  <si>
    <t xml:space="preserve">â‚¹6,179 per sqft </t>
  </si>
  <si>
    <t xml:space="preserve"> Industrial Building for Sale in Sachin GIDC Surat</t>
  </si>
  <si>
    <t>40 sqm</t>
  </si>
  <si>
    <t xml:space="preserve">â‚¹1,00,928 per sqft </t>
  </si>
  <si>
    <t xml:space="preserve"> 4.35 Cr </t>
  </si>
  <si>
    <t>3 BHK Apartment for Sale in Milestone Aquatica, Dummas Road, Surat Surat</t>
  </si>
  <si>
    <t>3412 sqft</t>
  </si>
  <si>
    <t xml:space="preserve">â‚¹5,129 per sqft </t>
  </si>
  <si>
    <t>6 BHK House for Sale in Adajan Surat</t>
  </si>
  <si>
    <t>245 sqyrd</t>
  </si>
  <si>
    <t xml:space="preserve">â‚¹13,379 per sqft </t>
  </si>
  <si>
    <t xml:space="preserve"> 2.95 Cr </t>
  </si>
  <si>
    <t>4 BHK House for Sale in Ring Road Surat</t>
  </si>
  <si>
    <t xml:space="preserve">â‚¹11,842 per sqft </t>
  </si>
  <si>
    <t xml:space="preserve">â‚¹11,379 per sqft </t>
  </si>
  <si>
    <t xml:space="preserve"> Office Space for Sale in Galemandi Surat</t>
  </si>
  <si>
    <t>20 Covered,</t>
  </si>
  <si>
    <t xml:space="preserve"> 20 Cr </t>
  </si>
  <si>
    <t xml:space="preserve">â‚¹14,943 per sqft </t>
  </si>
  <si>
    <t>3 BHK Apartment for Sale in Valencia Apartments, Vesu Surat</t>
  </si>
  <si>
    <t xml:space="preserve">â‚¹6,889 per sqft </t>
  </si>
  <si>
    <t xml:space="preserve">â‚¹24,802 per sqft </t>
  </si>
  <si>
    <t>4 BHK House for Sale in Rander Road Surat</t>
  </si>
  <si>
    <t>131 sqft</t>
  </si>
  <si>
    <t>131 X</t>
  </si>
  <si>
    <t xml:space="preserve">â‚¹1,52,672 per sqft </t>
  </si>
  <si>
    <t>4 BHK Apartment for Sale in Shreepad Anantta, Pal Surat</t>
  </si>
  <si>
    <t>3740 sqft</t>
  </si>
  <si>
    <t xml:space="preserve">â‚¹7,219 per sqft </t>
  </si>
  <si>
    <t xml:space="preserve"> 2.70 Cr </t>
  </si>
  <si>
    <t xml:space="preserve">â‚¹7,746 per sqft </t>
  </si>
  <si>
    <t>5 BHK Villa for Sale in Adajan Surat</t>
  </si>
  <si>
    <t xml:space="preserve">â‚¹6,875 per sqft </t>
  </si>
  <si>
    <t>4 BHK Villa for Sale in Ghod Dod Road Surat</t>
  </si>
  <si>
    <t>7650 sqft</t>
  </si>
  <si>
    <t>4 BHK Apartment for Sale in DMD Signus, Vesu Surat</t>
  </si>
  <si>
    <t>3895 sqft</t>
  </si>
  <si>
    <t>DMD Signus</t>
  </si>
  <si>
    <t>3450 sqft</t>
  </si>
  <si>
    <t>5225 sqft</t>
  </si>
  <si>
    <t xml:space="preserve"> 3.70 Cr </t>
  </si>
  <si>
    <t xml:space="preserve">â‚¹6,351 per sqft </t>
  </si>
  <si>
    <t>3770 sqft</t>
  </si>
  <si>
    <t xml:space="preserve"> 2.26 Cr </t>
  </si>
  <si>
    <t>4 out of 18</t>
  </si>
  <si>
    <t xml:space="preserve">â‚¹12,444 per sqft </t>
  </si>
  <si>
    <t xml:space="preserve"> 14 Cr </t>
  </si>
  <si>
    <t>5 BHK Penthouse for Sale in Vesu Surat</t>
  </si>
  <si>
    <t xml:space="preserve">â‚¹6,301 per sqft </t>
  </si>
  <si>
    <t xml:space="preserve"> 5.04 Cr </t>
  </si>
  <si>
    <t>2737 sqft</t>
  </si>
  <si>
    <t>9 out of 21</t>
  </si>
  <si>
    <t xml:space="preserve">â‚¹4,499 per sqft </t>
  </si>
  <si>
    <t xml:space="preserve"> 2.46 Cr </t>
  </si>
  <si>
    <t>3751 sqft</t>
  </si>
  <si>
    <t xml:space="preserve"> 2.43 Cr </t>
  </si>
  <si>
    <t xml:space="preserve"> Office Space for Sale in Vesu Point, Vesu Surat</t>
  </si>
  <si>
    <t>3047 sqft</t>
  </si>
  <si>
    <t xml:space="preserve"> 1.86 Cr </t>
  </si>
  <si>
    <t xml:space="preserve">â‚¹4,677 per sqft </t>
  </si>
  <si>
    <t>2681 sqft</t>
  </si>
  <si>
    <t xml:space="preserve"> 2.77 Cr </t>
  </si>
  <si>
    <t>6 BHK Penthouse for Sale in Surya Signature, Vesu Surat</t>
  </si>
  <si>
    <t>5348 sqft</t>
  </si>
  <si>
    <t xml:space="preserve">â‚¹8,807 per sqft </t>
  </si>
  <si>
    <t xml:space="preserve"> 4.71 Cr </t>
  </si>
  <si>
    <t>2915 sqft</t>
  </si>
  <si>
    <t xml:space="preserve"> Showroom for Sale in parle point main road touch Surat</t>
  </si>
  <si>
    <t>6500 sqft</t>
  </si>
  <si>
    <t xml:space="preserve">â‚¹23,077 per sqft </t>
  </si>
  <si>
    <t>305 sqft</t>
  </si>
  <si>
    <t xml:space="preserve">â‚¹1,52,459 per sqft </t>
  </si>
  <si>
    <t xml:space="preserve"> 4.65 Cr </t>
  </si>
  <si>
    <t>1917 sqft</t>
  </si>
  <si>
    <t xml:space="preserve"> 1.77 Cr </t>
  </si>
  <si>
    <t xml:space="preserve">â‚¹16,111 per sqft </t>
  </si>
  <si>
    <t xml:space="preserve"> 2.90 Cr </t>
  </si>
  <si>
    <t>3259 sqft</t>
  </si>
  <si>
    <t xml:space="preserve">â‚¹5,105 per sqft </t>
  </si>
  <si>
    <t>1602 sqft</t>
  </si>
  <si>
    <t>170 sqyrd</t>
  </si>
  <si>
    <t xml:space="preserve">â‚¹6,491 per sqft </t>
  </si>
  <si>
    <t xml:space="preserve"> 2.36 Cr </t>
  </si>
  <si>
    <t>8 BHK Villa for Sale in Kalpana soc Surat</t>
  </si>
  <si>
    <t>315 sqyrd</t>
  </si>
  <si>
    <t xml:space="preserve">â‚¹13,228 per sqft </t>
  </si>
  <si>
    <t>6 BHK Penthouse for Sale in Gokul platinium, vesu, surat Surat</t>
  </si>
  <si>
    <t>3325 sqft</t>
  </si>
  <si>
    <t xml:space="preserve"> 2.03 Cr </t>
  </si>
  <si>
    <t xml:space="preserve">â‚¹7,433 per sqft </t>
  </si>
  <si>
    <t>Vesu Point</t>
  </si>
  <si>
    <t>2538 sqft</t>
  </si>
  <si>
    <t>4 BHK Apartment for Sale in Prestige manor, Pal Surat</t>
  </si>
  <si>
    <t xml:space="preserve"> 1.84 Cr </t>
  </si>
  <si>
    <t xml:space="preserve">â‚¹5,938 per sqft </t>
  </si>
  <si>
    <t>3 BHK Apartment for Sale in Aarambh, Vesu Surat</t>
  </si>
  <si>
    <t xml:space="preserve"> Plot/Land for Sale in Parley Point Surat</t>
  </si>
  <si>
    <t>4581 sqft</t>
  </si>
  <si>
    <t xml:space="preserve">â‚¹13,752 per sqft </t>
  </si>
  <si>
    <t xml:space="preserve"> 6.30 Cr </t>
  </si>
  <si>
    <t>3133 sqft</t>
  </si>
  <si>
    <t>4 BHK Penthouse for Sale in Sangini Epitome, Bhatha Surat</t>
  </si>
  <si>
    <t>4304 sqft</t>
  </si>
  <si>
    <t xml:space="preserve"> 2.04 Cr </t>
  </si>
  <si>
    <t>5 BHK Penthouse for Sale in Surya Signature, Vesu Surat</t>
  </si>
  <si>
    <t xml:space="preserve"> 7.20 Cr </t>
  </si>
  <si>
    <t>Poss. by Jun '27</t>
  </si>
  <si>
    <t>5 BHK Penthouse for Sale in Pal Surat</t>
  </si>
  <si>
    <t>6400 sqft</t>
  </si>
  <si>
    <t xml:space="preserve"> 4.03 Cr </t>
  </si>
  <si>
    <t xml:space="preserve"> 1.73 Cr </t>
  </si>
  <si>
    <t>2040 sqft</t>
  </si>
  <si>
    <t>5 BHK House for Sale in Pal Surat</t>
  </si>
  <si>
    <t>800 sqyrd</t>
  </si>
  <si>
    <t xml:space="preserve">â‚¹2,716 per sqft </t>
  </si>
  <si>
    <t>4 BHK Apartment for Sale in New citylight Surat</t>
  </si>
  <si>
    <t>4900 sqft</t>
  </si>
  <si>
    <t xml:space="preserve"> 3.08 Cr </t>
  </si>
  <si>
    <t>4 out of 21</t>
  </si>
  <si>
    <t>10 Covered,</t>
  </si>
  <si>
    <t xml:space="preserve">â‚¹4,280 per sqft </t>
  </si>
  <si>
    <t xml:space="preserve"> 2.92 Cr </t>
  </si>
  <si>
    <t>5 BHK Apartment for Sale in Vesu Surat</t>
  </si>
  <si>
    <t>2724 sqft</t>
  </si>
  <si>
    <t xml:space="preserve">â‚¹6,885 per sqft </t>
  </si>
  <si>
    <t xml:space="preserve"> 3.53 Cr </t>
  </si>
  <si>
    <t>3 BHK Apartment for Sale in Rander Road Surat</t>
  </si>
  <si>
    <t>1238 sqft</t>
  </si>
  <si>
    <t>3120 sqft</t>
  </si>
  <si>
    <t xml:space="preserve"> 3.23 Cr </t>
  </si>
  <si>
    <t>2780 sqft</t>
  </si>
  <si>
    <t xml:space="preserve"> 1.66 Cr </t>
  </si>
  <si>
    <t xml:space="preserve">â‚¹6,898 per sqft </t>
  </si>
  <si>
    <t xml:space="preserve"> 4.07 Cr </t>
  </si>
  <si>
    <t xml:space="preserve"> Office Space for Sale in Piplod Surat</t>
  </si>
  <si>
    <t xml:space="preserve">â‚¹8,503 per sqft </t>
  </si>
  <si>
    <t xml:space="preserve"> Plot/Land for Sale in vk farm dumas Surat</t>
  </si>
  <si>
    <t>Poss. by Nov '26</t>
  </si>
  <si>
    <t xml:space="preserve">â‚¹18,889 per sqft </t>
  </si>
  <si>
    <t xml:space="preserve"> 6.80 Cr </t>
  </si>
  <si>
    <t>304 sqft</t>
  </si>
  <si>
    <t xml:space="preserve">â‚¹1,10,197 per sqft </t>
  </si>
  <si>
    <t xml:space="preserve"> 3.35 Cr </t>
  </si>
  <si>
    <t>19 out of 19</t>
  </si>
  <si>
    <t xml:space="preserve">â‚¹8,494 per sqft </t>
  </si>
  <si>
    <t xml:space="preserve"> 3.22 Cr </t>
  </si>
  <si>
    <t>4070 sqft</t>
  </si>
  <si>
    <t xml:space="preserve"> 5.55 Cr </t>
  </si>
  <si>
    <t xml:space="preserve">â‚¹5,871 per sqft </t>
  </si>
  <si>
    <t xml:space="preserve"> 1.82 Cr </t>
  </si>
  <si>
    <t xml:space="preserve"> Plot/Land for Sale in Ghod Dod Road Surat</t>
  </si>
  <si>
    <t>8 m</t>
  </si>
  <si>
    <t xml:space="preserve">â‚¹15,556 per sqft </t>
  </si>
  <si>
    <t xml:space="preserve"> 2.59 Cr </t>
  </si>
  <si>
    <t>4 BHK Villa for Sale in Pal Surat</t>
  </si>
  <si>
    <t>149 sqyrd</t>
  </si>
  <si>
    <t xml:space="preserve">â‚¹11,559 per sqft </t>
  </si>
  <si>
    <t>4 BHK Apartment for Sale in the ultima Surat</t>
  </si>
  <si>
    <t>1870 sqft</t>
  </si>
  <si>
    <t xml:space="preserve"> 2.07 Cr </t>
  </si>
  <si>
    <t>3600 sqft</t>
  </si>
  <si>
    <t>5 BHK Apartment for Sale in Pal Surat</t>
  </si>
  <si>
    <t>3750 sqft</t>
  </si>
  <si>
    <t xml:space="preserve">â‚¹5,644 per sqft </t>
  </si>
  <si>
    <t>1418 sqft</t>
  </si>
  <si>
    <t xml:space="preserve">â‚¹5,857 per sqft </t>
  </si>
  <si>
    <t>5 BHK Apartment for Sale in Rajgreen Vanilla Sky, Vesu Surat</t>
  </si>
  <si>
    <t>3950 sqft</t>
  </si>
  <si>
    <t xml:space="preserve">â‚¹7,400 per sqft </t>
  </si>
  <si>
    <t>4 BHK Apartment for Sale in Vesu Point, Vesu Surat</t>
  </si>
  <si>
    <t xml:space="preserve"> 1.88 Cr </t>
  </si>
  <si>
    <t>3299 sqft</t>
  </si>
  <si>
    <t>5 BHK Penthouse for Sale in Sangini Epitome, Bhatha Surat</t>
  </si>
  <si>
    <t xml:space="preserve"> 2.56 Cr </t>
  </si>
  <si>
    <t>10,250 sqft</t>
  </si>
  <si>
    <t xml:space="preserve"> 9.22 Cr </t>
  </si>
  <si>
    <t xml:space="preserve"> 2.88 Cr </t>
  </si>
  <si>
    <t>1966 sqft</t>
  </si>
  <si>
    <t xml:space="preserve"> 2.18 Cr </t>
  </si>
  <si>
    <t>4 BHK Apartment for Sale in Pal Road Surat</t>
  </si>
  <si>
    <t xml:space="preserve">â‚¹4,868 per sqft </t>
  </si>
  <si>
    <t xml:space="preserve"> 1.85 Cr </t>
  </si>
  <si>
    <t>5 BHK Apartment for Sale in New citylight Surat</t>
  </si>
  <si>
    <t xml:space="preserve"> 3.96 Cr </t>
  </si>
  <si>
    <t xml:space="preserve">â‚¹6,711 per sqft </t>
  </si>
  <si>
    <t>5700 sqft</t>
  </si>
  <si>
    <t xml:space="preserve"> 3.99 Cr </t>
  </si>
  <si>
    <t>5460 sqft</t>
  </si>
  <si>
    <t xml:space="preserve">â‚¹8,242 per sqft </t>
  </si>
  <si>
    <t>3373 sqft</t>
  </si>
  <si>
    <t>1830 sqft</t>
  </si>
  <si>
    <t xml:space="preserve"> 2.21 Cr </t>
  </si>
  <si>
    <t xml:space="preserve">â‚¹5,289 per sqft </t>
  </si>
  <si>
    <t xml:space="preserve"> 2.01 Cr </t>
  </si>
  <si>
    <t>2913 sqft</t>
  </si>
  <si>
    <t>5 BHK Apartment for Sale in Vesu Canal Road Surat</t>
  </si>
  <si>
    <t>6404 sqft</t>
  </si>
  <si>
    <t xml:space="preserve">â‚¹27,364 per sqft </t>
  </si>
  <si>
    <t xml:space="preserve"> 3.01 Cr </t>
  </si>
  <si>
    <t>5 BHK Villa for Sale in Pal Surat</t>
  </si>
  <si>
    <t>155 sqyrd</t>
  </si>
  <si>
    <t xml:space="preserve">â‚¹21,505 per sqft </t>
  </si>
  <si>
    <t>17 out of 19</t>
  </si>
  <si>
    <t xml:space="preserve">â‚¹8,599 per sqft </t>
  </si>
  <si>
    <t xml:space="preserve"> 3.26 Cr </t>
  </si>
  <si>
    <t>7 out of 18</t>
  </si>
  <si>
    <t>4 BHK Apartment for Sale in Baghban The Lifestyle, Pal Surat</t>
  </si>
  <si>
    <t xml:space="preserve">â‚¹18,333 per sqft </t>
  </si>
  <si>
    <t xml:space="preserve"> 11.55 Cr </t>
  </si>
  <si>
    <t xml:space="preserve">â‚¹9,118 per sqft </t>
  </si>
  <si>
    <t>4 BHK Apartment for Sale in Atlanta Eliza, Vesu Surat</t>
  </si>
  <si>
    <t>2248 sqft</t>
  </si>
  <si>
    <t xml:space="preserve">â‚¹7,791 per sqft </t>
  </si>
  <si>
    <t>5 BHK Villa for Sale in Anand Mahal Road Surat</t>
  </si>
  <si>
    <t xml:space="preserve">â‚¹18,519 per sqft </t>
  </si>
  <si>
    <t>2831 sqft</t>
  </si>
  <si>
    <t xml:space="preserve">â‚¹5,334 per sqft </t>
  </si>
  <si>
    <t xml:space="preserve">â‚¹5,687 per sqft </t>
  </si>
  <si>
    <t>4 BHK Apartment for Sale in Glorina World, Vesu Surat</t>
  </si>
  <si>
    <t>3420 sqft</t>
  </si>
  <si>
    <t xml:space="preserve">â‚¹5,191 per sqft </t>
  </si>
  <si>
    <t>5 BHK Apartment for Sale in Veer Supremus, Pal Surat</t>
  </si>
  <si>
    <t>4378 sqft</t>
  </si>
  <si>
    <t xml:space="preserve">â‚¹5,733 per sqft </t>
  </si>
  <si>
    <t>4 BHK Apartment for Sale in aventis ofira, Vesu Surat</t>
  </si>
  <si>
    <t xml:space="preserve">â‚¹6,981 per sqft </t>
  </si>
  <si>
    <t xml:space="preserve"> 2.71 Cr </t>
  </si>
  <si>
    <t>5600 sqft</t>
  </si>
  <si>
    <t xml:space="preserve"> 2.66 Cr </t>
  </si>
  <si>
    <t>5 BHK Builder Floor for Sale in Raghuvir Silverstone, Vesu Surat</t>
  </si>
  <si>
    <t>Raghuvir Silverstone</t>
  </si>
  <si>
    <t>5124 sqft</t>
  </si>
  <si>
    <t xml:space="preserve"> 3.63 Cr </t>
  </si>
  <si>
    <t xml:space="preserve"> 2.28 Cr </t>
  </si>
  <si>
    <t>4370 sqft</t>
  </si>
  <si>
    <t>20 out of 20</t>
  </si>
  <si>
    <t xml:space="preserve">â‚¹6,178 per sqft </t>
  </si>
  <si>
    <t>5 BHK Penthouse for Sale in New citylight Surat</t>
  </si>
  <si>
    <t>9000 sqft</t>
  </si>
  <si>
    <t>3551 sqft</t>
  </si>
  <si>
    <t xml:space="preserve">â‚¹6,421 per sqft </t>
  </si>
  <si>
    <t xml:space="preserve"> 1.91 Cr </t>
  </si>
  <si>
    <t>4 out of 20</t>
  </si>
  <si>
    <t xml:space="preserve"> 1.56 Cr </t>
  </si>
  <si>
    <t>4 BHK Apartment for Sale in Rajhans Eronzza, Vesu Surat</t>
  </si>
  <si>
    <t>3350 sqft</t>
  </si>
  <si>
    <t xml:space="preserve">â‚¹6,418 per sqft </t>
  </si>
  <si>
    <t>3818 sqft</t>
  </si>
  <si>
    <t xml:space="preserve"> 1.96 Cr </t>
  </si>
  <si>
    <t>4 BHK Apartment for Sale in Rundh Surat</t>
  </si>
  <si>
    <t>4158 sqft</t>
  </si>
  <si>
    <t xml:space="preserve"> 3.32 Cr </t>
  </si>
  <si>
    <t>2 BHK House for Sale in Citylight Area Surat</t>
  </si>
  <si>
    <t>542 sqyrd</t>
  </si>
  <si>
    <t xml:space="preserve"> 7.58 Cr </t>
  </si>
  <si>
    <t xml:space="preserve">â‚¹11,538 per sqft </t>
  </si>
  <si>
    <t>1289 sqft</t>
  </si>
  <si>
    <t xml:space="preserve">â‚¹7,463 per sqft </t>
  </si>
  <si>
    <t>4 BHK Apartment for Sale in Veer Supremus, Pal Surat</t>
  </si>
  <si>
    <t>2855 sqft</t>
  </si>
  <si>
    <t>5 BHK House for Sale in Bhatar Surat</t>
  </si>
  <si>
    <t>350 sqyrd</t>
  </si>
  <si>
    <t xml:space="preserve"> 4.75 Cr </t>
  </si>
  <si>
    <t>3 BHK House for Sale in Sangini Swaraj, Jahangirabad Surat</t>
  </si>
  <si>
    <t xml:space="preserve">â‚¹11,458 per sqft </t>
  </si>
  <si>
    <t>4 BHK Apartment for Sale in DMD Cosmos, Vesu Surat</t>
  </si>
  <si>
    <t>1460 sqft</t>
  </si>
  <si>
    <t xml:space="preserve">â‚¹5,989 per sqft </t>
  </si>
  <si>
    <t xml:space="preserve"> 1.93 Cr </t>
  </si>
  <si>
    <t>3 BHK Apartment for Sale in Sangini Shyam, Vesu Surat</t>
  </si>
  <si>
    <t>2890 sqft</t>
  </si>
  <si>
    <t xml:space="preserve">â‚¹6,920 per sqft </t>
  </si>
  <si>
    <t>3 BHK Apartment for Sale in Rajhans Zorista, Vesu Surat</t>
  </si>
  <si>
    <t>2735 sqft</t>
  </si>
  <si>
    <t xml:space="preserve">â‚¹6,049 per sqft </t>
  </si>
  <si>
    <t>2064 sqft</t>
  </si>
  <si>
    <t xml:space="preserve">â‚¹6,318 per sqft </t>
  </si>
  <si>
    <t xml:space="preserve"> 2.37 Cr </t>
  </si>
  <si>
    <t>3 BHK Apartment for Sale in Bharthana Surat</t>
  </si>
  <si>
    <t>2570 sqft</t>
  </si>
  <si>
    <t xml:space="preserve">â‚¹6,600 per sqft </t>
  </si>
  <si>
    <t xml:space="preserve"> 1.69 Cr </t>
  </si>
  <si>
    <t>4 BHK Penthouse for Sale in Surya Signature, Vesu Surat</t>
  </si>
  <si>
    <t xml:space="preserve">â‚¹9,517 per sqft </t>
  </si>
  <si>
    <t xml:space="preserve"> 5.52 Cr </t>
  </si>
  <si>
    <t>4200 sqft</t>
  </si>
  <si>
    <t xml:space="preserve">â‚¹4,752 per sqft </t>
  </si>
  <si>
    <t>3850 sqft</t>
  </si>
  <si>
    <t>4 BHK Apartment for Sale in Aston Aroma, Pal Surat</t>
  </si>
  <si>
    <t>3065 sqft</t>
  </si>
  <si>
    <t xml:space="preserve">â‚¹9,882 per sqft </t>
  </si>
  <si>
    <t>3153 sqft</t>
  </si>
  <si>
    <t xml:space="preserve">â‚¹4,884 per sqft </t>
  </si>
  <si>
    <t>2020 sqft</t>
  </si>
  <si>
    <t xml:space="preserve"> 2.16 Cr </t>
  </si>
  <si>
    <t>4 BHK Apartment for Sale in Rajhans Royalton, Vesu Surat</t>
  </si>
  <si>
    <t xml:space="preserve">â‚¹6,364 per sqft </t>
  </si>
  <si>
    <t>2742 sqft</t>
  </si>
  <si>
    <t xml:space="preserve">â‚¹6,402 per sqft </t>
  </si>
  <si>
    <t xml:space="preserve">â‚¹7,178 per sqft </t>
  </si>
  <si>
    <t>2718 sqft</t>
  </si>
  <si>
    <t xml:space="preserve">â‚¹12,325 per sqft </t>
  </si>
  <si>
    <t>5 BHK Apartment for Sale in VIP Road Surat</t>
  </si>
  <si>
    <t>2942 sqft</t>
  </si>
  <si>
    <t xml:space="preserve">â‚¹6,552 per sqft </t>
  </si>
  <si>
    <t xml:space="preserve">â‚¹13,333 per sqft </t>
  </si>
  <si>
    <t>195 sqyrd</t>
  </si>
  <si>
    <t xml:space="preserve"> Plot/Land for Sale in Vaishnodevi Kingrose Villa II, Jahangirabad Surat</t>
  </si>
  <si>
    <t>1 m</t>
  </si>
  <si>
    <t xml:space="preserve">â‚¹19,136 per sqft </t>
  </si>
  <si>
    <t>4 BHK Apartment for Sale in Pramukh Ananta, Vesu Surat</t>
  </si>
  <si>
    <t xml:space="preserve">â‚¹5,710 per sqft </t>
  </si>
  <si>
    <t xml:space="preserve"> 1.97 Cr </t>
  </si>
  <si>
    <t xml:space="preserve">â‚¹58,600 per sqft </t>
  </si>
  <si>
    <t xml:space="preserve"> 8.79 Cr </t>
  </si>
  <si>
    <t>1432 sqft</t>
  </si>
  <si>
    <t xml:space="preserve">â‚¹6,538 per sqft </t>
  </si>
  <si>
    <t>4 BHK Apartment for Sale in Avantis Ofira Posh, Bharthana Surat</t>
  </si>
  <si>
    <t>4590 sqft</t>
  </si>
  <si>
    <t xml:space="preserve"> 2.62 Cr </t>
  </si>
  <si>
    <t xml:space="preserve">â‚¹4,763 per sqft </t>
  </si>
  <si>
    <t>9 out of 18</t>
  </si>
  <si>
    <t xml:space="preserve">â‚¹8,191 per sqft </t>
  </si>
  <si>
    <t xml:space="preserve"> 2.39 Cr </t>
  </si>
  <si>
    <t xml:space="preserve">â‚¹4,988 per sqft </t>
  </si>
  <si>
    <t xml:space="preserve"> 1.99 Cr </t>
  </si>
  <si>
    <t xml:space="preserve">â‚¹10,909 per sqft </t>
  </si>
  <si>
    <t xml:space="preserve"> 4.31 Cr </t>
  </si>
  <si>
    <t>3261 sqft</t>
  </si>
  <si>
    <t xml:space="preserve"> 1.79 Cr </t>
  </si>
  <si>
    <t>6 BHK Apartment for Sale in Piplod Surat</t>
  </si>
  <si>
    <t>10,300 sqft</t>
  </si>
  <si>
    <t xml:space="preserve">â‚¹9,800 per sqft </t>
  </si>
  <si>
    <t xml:space="preserve"> 10.09 Cr </t>
  </si>
  <si>
    <t xml:space="preserve">â‚¹6,050 per sqft </t>
  </si>
  <si>
    <t>5 BHK Apartment for Sale in Surya Heritage, Vesu Surat</t>
  </si>
  <si>
    <t>7150 sqft</t>
  </si>
  <si>
    <t xml:space="preserve">â‚¹7,790 per sqft </t>
  </si>
  <si>
    <t xml:space="preserve"> 5.57 Cr </t>
  </si>
  <si>
    <t xml:space="preserve">â‚¹25,974 per sqft </t>
  </si>
  <si>
    <t>3 BHK Apartment for Sale in Euphoria Surat</t>
  </si>
  <si>
    <t xml:space="preserve">â‚¹27,513 per sqft </t>
  </si>
  <si>
    <t xml:space="preserve">â‚¹19,097 per sqft </t>
  </si>
  <si>
    <t>144 X 126</t>
  </si>
  <si>
    <t>4 BHK Apartment for Sale in Central Park, Pal Surat</t>
  </si>
  <si>
    <t xml:space="preserve"> 4.25 Cr </t>
  </si>
  <si>
    <t>5 BHK House for Sale in Narayan Coral Heights, Jahangirabad Surat</t>
  </si>
  <si>
    <t>162 sqyrd</t>
  </si>
  <si>
    <t xml:space="preserve">â‚¹17,901 per sqft </t>
  </si>
  <si>
    <t>4 BHK Apartment for Sale in Agastya, Vesu Surat</t>
  </si>
  <si>
    <t>3336 sqft</t>
  </si>
  <si>
    <t xml:space="preserve">â‚¹6,651 per sqft </t>
  </si>
  <si>
    <t>3285 sqft</t>
  </si>
  <si>
    <t>3 BHK Apartment for Sale in Avantis Ofira Siesta, VIP Road Surat</t>
  </si>
  <si>
    <t>4 BHK Apartment for Sale in Avadh Elrica Surat</t>
  </si>
  <si>
    <t xml:space="preserve">â‚¹7,600 per sqft </t>
  </si>
  <si>
    <t xml:space="preserve"> 3.34 Cr </t>
  </si>
  <si>
    <t xml:space="preserve"> 3.15 Cr </t>
  </si>
  <si>
    <t>4 BHK Penthouse for Sale in Shivam Shubham Sky, Pal Surat</t>
  </si>
  <si>
    <t>4 BHK Apartment for Sale in Raghuvir Spelito, Vesu Surat</t>
  </si>
  <si>
    <t>3401 sqft</t>
  </si>
  <si>
    <t xml:space="preserve">â‚¹5,601 per sqft </t>
  </si>
  <si>
    <t>6 BHK Penthouse for Sale in Piplod Surat</t>
  </si>
  <si>
    <t>8300 sqft</t>
  </si>
  <si>
    <t xml:space="preserve">â‚¹9,795 per sqft </t>
  </si>
  <si>
    <t xml:space="preserve"> 8.13 Cr </t>
  </si>
  <si>
    <t xml:space="preserve"> 1.87 Cr </t>
  </si>
  <si>
    <t>4 BHK Apartment for Sale in Freedom Tower, Vesu Surat</t>
  </si>
  <si>
    <t xml:space="preserve">â‚¹5,907 per sqft </t>
  </si>
  <si>
    <t xml:space="preserve"> Showroom for Sale in Western Business Park, Vesu Surat</t>
  </si>
  <si>
    <t>Ground out of 12</t>
  </si>
  <si>
    <t xml:space="preserve">â‚¹20,959 per sqft </t>
  </si>
  <si>
    <t>4 BHK Apartment for Sale in Unison Crest, Vesu Surat</t>
  </si>
  <si>
    <t>4604 sqft</t>
  </si>
  <si>
    <t xml:space="preserve">â‚¹6,851 per sqft </t>
  </si>
  <si>
    <t>3 BHK House for Sale in Citylight Area Surat</t>
  </si>
  <si>
    <t xml:space="preserve">â‚¹40,358 per sqft </t>
  </si>
  <si>
    <t xml:space="preserve"> 6.53 Cr </t>
  </si>
  <si>
    <t>4770 sqft</t>
  </si>
  <si>
    <t>240 X 180</t>
  </si>
  <si>
    <t xml:space="preserve"> 7.95 Cr </t>
  </si>
  <si>
    <t>4 BHK Apartment for Sale in Millionaires Lifestyle, Vesu Surat</t>
  </si>
  <si>
    <t xml:space="preserve"> 2.33 Cr </t>
  </si>
  <si>
    <t>5 BHK House for Sale in Piplod Surat</t>
  </si>
  <si>
    <t>5 BHK Apartment for Sale in Roongta Estella, Vesu Surat</t>
  </si>
  <si>
    <t xml:space="preserve">â‚¹7,167 per sqft </t>
  </si>
  <si>
    <t xml:space="preserve"> 4.30 Cr </t>
  </si>
  <si>
    <t>4 BHK Apartment for Sale in Avadh Ercole, Vesu Surat</t>
  </si>
  <si>
    <t xml:space="preserve">â‚¹9,219 per sqft </t>
  </si>
  <si>
    <t>4 BHK Apartment for Sale in Avadh Bertina, Vesu Surat</t>
  </si>
  <si>
    <t>2310 sqft</t>
  </si>
  <si>
    <t xml:space="preserve">â‚¹5,714 per sqft </t>
  </si>
  <si>
    <t xml:space="preserve"> Land for Sale in Nanpura Surat</t>
  </si>
  <si>
    <t xml:space="preserve">â‚¹5,526 per sqft </t>
  </si>
  <si>
    <t xml:space="preserve">â‚¹7,347 per sqft </t>
  </si>
  <si>
    <t>2238 sqft</t>
  </si>
  <si>
    <t xml:space="preserve"> 2.48 Cr </t>
  </si>
  <si>
    <t xml:space="preserve"> 3.19 Cr </t>
  </si>
  <si>
    <t xml:space="preserve">â‚¹30,000 per sqft </t>
  </si>
  <si>
    <t>5 BHK Penthouse for Sale in Veer Swastik Sky, Pal Surat</t>
  </si>
  <si>
    <t>4600 sqft</t>
  </si>
  <si>
    <t>3275 sqft</t>
  </si>
  <si>
    <t>3067 sqft</t>
  </si>
  <si>
    <t>3 out of 18</t>
  </si>
  <si>
    <t xml:space="preserve">â‚¹8,311 per sqft </t>
  </si>
  <si>
    <t xml:space="preserve"> 3.74 Cr </t>
  </si>
  <si>
    <t>2646 sqft</t>
  </si>
  <si>
    <t xml:space="preserve">â‚¹6,425 per sqft </t>
  </si>
  <si>
    <t>4 BHK Apartment for Sale in Bblossom The Presidency, VIP Road Surat</t>
  </si>
  <si>
    <t xml:space="preserve">â‚¹5,294 per sqft </t>
  </si>
  <si>
    <t xml:space="preserve"> Showroom for Sale in Vijay The Citadel, Adajan Surat</t>
  </si>
  <si>
    <t>3 BHK Apartment for Sale in Sangini Lakeville, Vesu Surat</t>
  </si>
  <si>
    <t xml:space="preserve"> Shop for Sale in Vesu Canal Road Surat</t>
  </si>
  <si>
    <t>Ground out of 19</t>
  </si>
  <si>
    <t xml:space="preserve">â‚¹21,000 per sqft </t>
  </si>
  <si>
    <t xml:space="preserve"> 4.20 Cr </t>
  </si>
  <si>
    <t>3 BHK Apartment for Sale in Ascon Surya Green View, Vesu Surat</t>
  </si>
  <si>
    <t xml:space="preserve"> 4.42 Cr </t>
  </si>
  <si>
    <t>4 BHK Apartment for Sale in Roongta Estella, Vesu Surat</t>
  </si>
  <si>
    <t xml:space="preserve">â‚¹7,284 per sqft </t>
  </si>
  <si>
    <t>3 BHK Apartment for Sale in Samprati Palace, Vesu Surat</t>
  </si>
  <si>
    <t>1760 sqft</t>
  </si>
  <si>
    <t xml:space="preserve"> 1.92 Cr </t>
  </si>
  <si>
    <t>5 BHK House for Sale in Adajan Surat</t>
  </si>
  <si>
    <t xml:space="preserve">â‚¹12,259 per sqft </t>
  </si>
  <si>
    <t>4 BHK Apartment for Sale in Samprati Palace, Vesu Surat</t>
  </si>
  <si>
    <t>3369 sqft</t>
  </si>
  <si>
    <t xml:space="preserve">â‚¹6,708 per sqft </t>
  </si>
  <si>
    <t>4 BHK Apartment for Sale in DMD Park, Vesu Surat</t>
  </si>
  <si>
    <t>3577 sqft</t>
  </si>
  <si>
    <t>4 BHK Apartment for Sale in Vaishnodevi Kingston, Pal Surat</t>
  </si>
  <si>
    <t>1985 sqft</t>
  </si>
  <si>
    <t xml:space="preserve">â‚¹6,390 per sqft </t>
  </si>
  <si>
    <t xml:space="preserve"> 3.04 Cr </t>
  </si>
  <si>
    <t xml:space="preserve">â‚¹26,455 per sqft </t>
  </si>
  <si>
    <t>2962 sqft</t>
  </si>
  <si>
    <t>3581 sqft</t>
  </si>
  <si>
    <t xml:space="preserve">â‚¹5,613 per sqft </t>
  </si>
  <si>
    <t>5 BHK Apartment for Sale in Casa Rivera, Pal Surat</t>
  </si>
  <si>
    <t>16 out of 20</t>
  </si>
  <si>
    <t xml:space="preserve">â‚¹7,523 per sqft </t>
  </si>
  <si>
    <t xml:space="preserve"> 4.73 Cr </t>
  </si>
  <si>
    <t>3075 sqft</t>
  </si>
  <si>
    <t>2 out of 19</t>
  </si>
  <si>
    <t xml:space="preserve">â‚¹5,652 per sqft </t>
  </si>
  <si>
    <t>4 BHK Apartment for Sale in Atmosphere Green, Vesu Surat</t>
  </si>
  <si>
    <t>4 BHK Apartment for Sale in Avadh Miliana, Vesu Surat</t>
  </si>
  <si>
    <t xml:space="preserve">â‚¹7,191 per sqft </t>
  </si>
  <si>
    <t xml:space="preserve"> 3.95 Cr </t>
  </si>
  <si>
    <t xml:space="preserve">â‚¹7,050 per sqft </t>
  </si>
  <si>
    <t xml:space="preserve"> 2.35 Cr </t>
  </si>
  <si>
    <t>4 BHK Apartment for Sale in Sangini Lakeville, Vesu Surat</t>
  </si>
  <si>
    <t>Poss. by Mar '28</t>
  </si>
  <si>
    <t xml:space="preserve">â‚¹7,002 per sqft </t>
  </si>
  <si>
    <t>3645 sqft</t>
  </si>
  <si>
    <t xml:space="preserve">â‚¹11,523 per sqft </t>
  </si>
  <si>
    <t>4 BHK House for Sale in Vatsalya Bungalows, Vesu Surat</t>
  </si>
  <si>
    <t>167 sqyrd</t>
  </si>
  <si>
    <t xml:space="preserve">â‚¹19,960 per sqft </t>
  </si>
  <si>
    <t>4 BHK Apartment for Sale in Shyam Palace, Vesu Surat</t>
  </si>
  <si>
    <t>3515 sqft</t>
  </si>
  <si>
    <t xml:space="preserve">â‚¹7,112 per sqft </t>
  </si>
  <si>
    <t>4 BHK Apartment for Sale in Superia Sky Superia, Vesu Surat</t>
  </si>
  <si>
    <t>4 BHK Apartment for Sale in Aarambh, Vesu Surat</t>
  </si>
  <si>
    <t xml:space="preserve">â‚¹6,706 per sqft </t>
  </si>
  <si>
    <t>4 BHK Apartment for Sale in Savan Superia, Althan Surat</t>
  </si>
  <si>
    <t>3671 sqft</t>
  </si>
  <si>
    <t>16 out of 18</t>
  </si>
  <si>
    <t>4 BHK Apartment for Sale in Central Park, Adajan Surat</t>
  </si>
  <si>
    <t>Casa Rivera</t>
  </si>
  <si>
    <t>4 BHK Apartment for Sale in Abhva Surat</t>
  </si>
  <si>
    <t>5 BHK Apartment for Sale in DMD Park, Vesu Surat</t>
  </si>
  <si>
    <t>4675 sqft</t>
  </si>
  <si>
    <t xml:space="preserve">â‚¹6,802 per sqft </t>
  </si>
  <si>
    <t xml:space="preserve"> 3.18 Cr </t>
  </si>
  <si>
    <t xml:space="preserve">â‚¹14,815 per sqft </t>
  </si>
  <si>
    <t>4 BHK Apartment for Sale in Shree Ram Supath Enclave, Adajan Surat</t>
  </si>
  <si>
    <t>3707 sqft</t>
  </si>
  <si>
    <t xml:space="preserve"> 1.74 Cr </t>
  </si>
  <si>
    <t>4 BHK Apartment for Sale in Millionaires Avenue, Vesu Surat</t>
  </si>
  <si>
    <t>3113 sqft</t>
  </si>
  <si>
    <t xml:space="preserve">â‚¹6,480 per sqft </t>
  </si>
  <si>
    <t>12 out of 19</t>
  </si>
  <si>
    <t xml:space="preserve">â‚¹7,457 per sqft </t>
  </si>
  <si>
    <t>4 BHK Apartment for Sale in The Atmosphere Serene, Vesu Surat</t>
  </si>
  <si>
    <t xml:space="preserve">â‚¹6,490 per sqft </t>
  </si>
  <si>
    <t>6 BHK Apartment for Sale in Avadh Classima, Rundh Surat</t>
  </si>
  <si>
    <t>6475 sqft</t>
  </si>
  <si>
    <t xml:space="preserve">â‚¹11,892 per sqft </t>
  </si>
  <si>
    <t>3851 sqft</t>
  </si>
  <si>
    <t>2016 sqft</t>
  </si>
  <si>
    <t>3 BHK House for Sale in Arihant Park, Patel Nagar Surat</t>
  </si>
  <si>
    <t>159 sqyrd</t>
  </si>
  <si>
    <t>1733 sqft</t>
  </si>
  <si>
    <t xml:space="preserve"> Showroom for Sale in Lal Gate Surat</t>
  </si>
  <si>
    <t xml:space="preserve">â‚¹71,429 per sqft </t>
  </si>
  <si>
    <t xml:space="preserve">â‚¹5,582 per sqft </t>
  </si>
  <si>
    <t>4 BHK Apartment for Sale in Pratham Ganesa, Pal Gam Surat</t>
  </si>
  <si>
    <t xml:space="preserve"> 1.64 Cr </t>
  </si>
  <si>
    <t>4 BHK Apartment for Sale in Magdalla Surat</t>
  </si>
  <si>
    <t xml:space="preserve">â‚¹6,486 per sqft </t>
  </si>
  <si>
    <t xml:space="preserve">â‚¹8,265 per sqft </t>
  </si>
  <si>
    <t xml:space="preserve"> 2.81 Cr </t>
  </si>
  <si>
    <t>5 BHK Apartment for Sale in Central Park, Pal Surat</t>
  </si>
  <si>
    <t>4 BHK Apartment for Sale in Surya Landmark, Vesu Surat</t>
  </si>
  <si>
    <t>3550 sqft</t>
  </si>
  <si>
    <t xml:space="preserve">â‚¹6,691 per sqft </t>
  </si>
  <si>
    <t xml:space="preserve"> 2.58 Cr </t>
  </si>
  <si>
    <t>3 BHK Apartment for Sale in Sangini Evoq, Vesu Surat</t>
  </si>
  <si>
    <t>2829 sqft</t>
  </si>
  <si>
    <t>3 out of 19</t>
  </si>
  <si>
    <t xml:space="preserve">â‚¹6,696 per sqft </t>
  </si>
  <si>
    <t>4 BHK Apartment for Sale in Sangini Arise, Bharthana Surat</t>
  </si>
  <si>
    <t>4350 sqft</t>
  </si>
  <si>
    <t xml:space="preserve"> 3.39 Cr </t>
  </si>
  <si>
    <t>3 BHK Apartment for Sale in Sangini Nirvana, Vesu Surat</t>
  </si>
  <si>
    <t>2582 sqft</t>
  </si>
  <si>
    <t>1909 sqft</t>
  </si>
  <si>
    <t xml:space="preserve">â‚¹5,450 per sqft </t>
  </si>
  <si>
    <t>4 BHK Apartment for Sale in Royal Paradise, Vesu Surat</t>
  </si>
  <si>
    <t xml:space="preserve">â‚¹12,314 per sqft </t>
  </si>
  <si>
    <t>4 BHK Apartment for Sale in Shyam Shree Niketan, Vesu Surat</t>
  </si>
  <si>
    <t xml:space="preserve">â‚¹8,711 per sqft </t>
  </si>
  <si>
    <t>1200 X 3</t>
  </si>
  <si>
    <t xml:space="preserve"> 4.60 Cr </t>
  </si>
  <si>
    <t>2580 sqft</t>
  </si>
  <si>
    <t xml:space="preserve">â‚¹6,700 per sqft </t>
  </si>
  <si>
    <t>3 BHK Villa for Sale in Bhakti Victory Shoppers, Adajan Surat</t>
  </si>
  <si>
    <t>203 sqyrd</t>
  </si>
  <si>
    <t xml:space="preserve">â‚¹8,758 per sqft </t>
  </si>
  <si>
    <t xml:space="preserve">â‚¹6,591 per sqft </t>
  </si>
  <si>
    <t>4 BHK Apartment for Sale in Vaishnodevi Kingston, Adajan Surat</t>
  </si>
  <si>
    <t>1983 sqft</t>
  </si>
  <si>
    <t xml:space="preserve"> 4.72 Cr </t>
  </si>
  <si>
    <t xml:space="preserve">â‚¹7,291 per sqft </t>
  </si>
  <si>
    <t xml:space="preserve"> 4.01 Cr </t>
  </si>
  <si>
    <t>3510 sqft</t>
  </si>
  <si>
    <t xml:space="preserve">â‚¹6,809 per sqft </t>
  </si>
  <si>
    <t xml:space="preserve"> 1.57 Cr </t>
  </si>
  <si>
    <t>4545 sqft</t>
  </si>
  <si>
    <t xml:space="preserve">â‚¹8,801 per sqft </t>
  </si>
  <si>
    <t>4 BHK Apartment for Sale in Shivansh Heights, Adajan Surat</t>
  </si>
  <si>
    <t xml:space="preserve">â‚¹12,028 per sqft </t>
  </si>
  <si>
    <t xml:space="preserve"> 8.60 Cr </t>
  </si>
  <si>
    <t xml:space="preserve">â‚¹6,226 per sqft </t>
  </si>
  <si>
    <t xml:space="preserve">â‚¹6,051 per sqft </t>
  </si>
  <si>
    <t xml:space="preserve">â‚¹7,070 per sqft </t>
  </si>
  <si>
    <t xml:space="preserve">â‚¹6,660 per sqft </t>
  </si>
  <si>
    <t>4 BHK Apartment for Sale in Milestone Pristine, Vesu Surat</t>
  </si>
  <si>
    <t>4436 sqft</t>
  </si>
  <si>
    <t>6 BHK Apartment for Sale in Cellestial Dreams, Vesu Surat</t>
  </si>
  <si>
    <t>9962 sqft</t>
  </si>
  <si>
    <t xml:space="preserve"> 6.47 Cr </t>
  </si>
  <si>
    <t>1624 sqft</t>
  </si>
  <si>
    <t xml:space="preserve">â‚¹12,106 per sqft </t>
  </si>
  <si>
    <t>4 BHK Apartment for Sale in Ashirwad palace New triveni society, Katar Gam Surat</t>
  </si>
  <si>
    <t>4 BHK Apartment for Sale in Milestone Elitus, Vesu Surat</t>
  </si>
  <si>
    <t>3376 sqft</t>
  </si>
  <si>
    <t xml:space="preserve">â‚¹5,717 per sqft </t>
  </si>
  <si>
    <t xml:space="preserve">â‚¹6,596 per sqft </t>
  </si>
  <si>
    <t>4 BHK Apartment for Sale in Baghban The Lifestyle, Adajan Surat</t>
  </si>
  <si>
    <t xml:space="preserve"> 3.93 Cr </t>
  </si>
  <si>
    <t xml:space="preserve">â‚¹5,382 per sqft </t>
  </si>
  <si>
    <t xml:space="preserve"> 1.83 Cr </t>
  </si>
  <si>
    <t>3111 sqft</t>
  </si>
  <si>
    <t xml:space="preserve"> 2.68 Cr </t>
  </si>
  <si>
    <t>4 BHK Apartment for Sale in Sangini Evoq, Vesu Surat</t>
  </si>
  <si>
    <t>3 out of 20</t>
  </si>
  <si>
    <t xml:space="preserve"> 2.54 Cr </t>
  </si>
  <si>
    <t>3810 sqft</t>
  </si>
  <si>
    <t xml:space="preserve"> 2.24 Cr </t>
  </si>
  <si>
    <t>20275 m</t>
  </si>
  <si>
    <t xml:space="preserve">â‚¹12,323 per sqft </t>
  </si>
  <si>
    <t xml:space="preserve"> 3.05 Cr </t>
  </si>
  <si>
    <t xml:space="preserve">â‚¹6,118 per sqft </t>
  </si>
  <si>
    <t>3211 sqft</t>
  </si>
  <si>
    <t>4100 sqft</t>
  </si>
  <si>
    <t>4 BHK Apartment for Sale in Veer Supremus, Adajan Surat</t>
  </si>
  <si>
    <t>1686 sqft</t>
  </si>
  <si>
    <t xml:space="preserve"> 3.48 Cr </t>
  </si>
  <si>
    <t>3 BHK House for Sale in Piplod Surat</t>
  </si>
  <si>
    <t>5135 sqft</t>
  </si>
  <si>
    <t xml:space="preserve">â‚¹6,816 per sqft </t>
  </si>
  <si>
    <t xml:space="preserve">â‚¹6,472 per sqft </t>
  </si>
  <si>
    <t>4 BHK Apartment for Sale in Sangini Siddhanta, Vesu Surat</t>
  </si>
  <si>
    <t xml:space="preserve">â‚¹7,475 per sqft </t>
  </si>
  <si>
    <t xml:space="preserve"> 2.99 Cr </t>
  </si>
  <si>
    <t>4 BHK Apartment for Sale in Roland Towers, Magdalla Surat</t>
  </si>
  <si>
    <t xml:space="preserve">â‚¹8,900 per sqft </t>
  </si>
  <si>
    <t>4 BHK Apartment for Sale in Greenopolis, Vesu Surat</t>
  </si>
  <si>
    <t>2984 sqft</t>
  </si>
  <si>
    <t xml:space="preserve">â‚¹5,201 per sqft </t>
  </si>
  <si>
    <t>4967 sqft</t>
  </si>
  <si>
    <t xml:space="preserve"> 3.97 Cr </t>
  </si>
  <si>
    <t xml:space="preserve"> 3.40 Cr </t>
  </si>
  <si>
    <t>6140 sqft</t>
  </si>
  <si>
    <t xml:space="preserve">â‚¹6,891 per sqft </t>
  </si>
  <si>
    <t xml:space="preserve"> 4.23 Cr </t>
  </si>
  <si>
    <t xml:space="preserve">â‚¹7,349 per sqft </t>
  </si>
  <si>
    <t>5 BHK Apartment for Sale in Avadh Ercole, Vesu Surat</t>
  </si>
  <si>
    <t>5276 sqft</t>
  </si>
  <si>
    <t xml:space="preserve">â‚¹5,699 per sqft </t>
  </si>
  <si>
    <t>5310 sqft</t>
  </si>
  <si>
    <t>3152 sqft</t>
  </si>
  <si>
    <t xml:space="preserve">â‚¹5,203 per sqft </t>
  </si>
  <si>
    <t>5 BHK Apartment for Sale in Sangini Skyteria, Vesu Surat</t>
  </si>
  <si>
    <t xml:space="preserve">â‚¹6,897 per sqft </t>
  </si>
  <si>
    <t>6 BHK Apartment for Sale in Roland Towers, Magdalla Surat</t>
  </si>
  <si>
    <t>7600 sqft</t>
  </si>
  <si>
    <t xml:space="preserve"> 6.76 Cr </t>
  </si>
  <si>
    <t>5 BHK Apartment for Sale in Avadh Bertina, Vesu Surat</t>
  </si>
  <si>
    <t xml:space="preserve">â‚¹6,393 per sqft </t>
  </si>
  <si>
    <t xml:space="preserve"> 3.58 Cr </t>
  </si>
  <si>
    <t>2860 sqft</t>
  </si>
  <si>
    <t xml:space="preserve">â‚¹18,000 per sqft </t>
  </si>
  <si>
    <t>4 BHK Penthouse for Sale in The Iconic, Adajan Surat</t>
  </si>
  <si>
    <t>4850 sqft</t>
  </si>
  <si>
    <t>2517 sqft</t>
  </si>
  <si>
    <t>4 BHK Apartment for Sale in Avadh Copperstone, Dumas Road Surat</t>
  </si>
  <si>
    <t>2980 sqft</t>
  </si>
  <si>
    <t xml:space="preserve">â‚¹5,168 per sqft </t>
  </si>
  <si>
    <t xml:space="preserve">â‚¹11,852 per sqft </t>
  </si>
  <si>
    <t>4 BHK Apartment for Sale in Ascon Surya Green View, Vesu Surat</t>
  </si>
  <si>
    <t>3080 sqft</t>
  </si>
  <si>
    <t>4 BHK Apartment for Sale in Rajhans Zorista, Vesu Surat</t>
  </si>
  <si>
    <t xml:space="preserve"> Showroom for Sale in Vesu Canal Road Surat</t>
  </si>
  <si>
    <t>4 BHK Penthouse for Sale in The Iconic, Pal Surat</t>
  </si>
  <si>
    <t>3755 sqft</t>
  </si>
  <si>
    <t>3070 sqft</t>
  </si>
  <si>
    <t xml:space="preserve">â‚¹7,474 per sqft </t>
  </si>
  <si>
    <t>4 BHK Apartment for Sale in Laxmi Aarambh, Vesu Surat</t>
  </si>
  <si>
    <t xml:space="preserve">â‚¹5,676 per sqft </t>
  </si>
  <si>
    <t>5 BHK Villa for Sale in Piplod Surat</t>
  </si>
  <si>
    <t xml:space="preserve"> 8 Cr </t>
  </si>
  <si>
    <t>4 BHK Apartment for Sale in Om Icon, Vesu Surat</t>
  </si>
  <si>
    <t xml:space="preserve">â‚¹5,634 per sqft </t>
  </si>
  <si>
    <t>4 BHK Apartment for Sale in Ambience, Vesu Surat</t>
  </si>
  <si>
    <t>Ambience</t>
  </si>
  <si>
    <t>4 BHK Apartment for Sale in Roongta Green Valley, Vesu Surat</t>
  </si>
  <si>
    <t>4491 sqft</t>
  </si>
  <si>
    <t xml:space="preserve">â‚¹6,791 per sqft </t>
  </si>
  <si>
    <t>6 BHK House for Sale in New citylight Surat</t>
  </si>
  <si>
    <t xml:space="preserve">â‚¹31,481 per sqft </t>
  </si>
  <si>
    <t>2825 sqft</t>
  </si>
  <si>
    <t xml:space="preserve">â‚¹7,011 per sqft </t>
  </si>
  <si>
    <t>5 BHK Apartment for Sale in Triyom Palace, Vesu Surat</t>
  </si>
  <si>
    <t xml:space="preserve"> 4.80 Cr </t>
  </si>
  <si>
    <t>3 BHK Apartment for Sale in Laxmi Aarambh, Vesu Surat</t>
  </si>
  <si>
    <t>1683 sqft</t>
  </si>
  <si>
    <t>144 X 105</t>
  </si>
  <si>
    <t xml:space="preserve">â‚¹12,181 per sqft </t>
  </si>
  <si>
    <t xml:space="preserve"> 2.05 Cr </t>
  </si>
  <si>
    <t>1488 sqft</t>
  </si>
  <si>
    <t xml:space="preserve">â‚¹5,637 per sqft </t>
  </si>
  <si>
    <t>3 BHK Apartment for Sale in Ambience, Vesu Surat</t>
  </si>
  <si>
    <t>2236 sqft</t>
  </si>
  <si>
    <t xml:space="preserve">â‚¹7,316 per sqft </t>
  </si>
  <si>
    <t xml:space="preserve"> 2.97 Cr </t>
  </si>
  <si>
    <t xml:space="preserve">â‚¹5,835 per sqft </t>
  </si>
  <si>
    <t>5 BHK Penthouse for Sale in Dumas Road Surat</t>
  </si>
  <si>
    <t>6800 sqft</t>
  </si>
  <si>
    <t xml:space="preserve">â‚¹5,263 per sqft </t>
  </si>
  <si>
    <t>5260 sqft</t>
  </si>
  <si>
    <t>3767 sqft</t>
  </si>
  <si>
    <t>6 BHK Villa for Sale in Vesu Surat</t>
  </si>
  <si>
    <t xml:space="preserve"> 4.51 Cr </t>
  </si>
  <si>
    <t>2033 sqft</t>
  </si>
  <si>
    <t xml:space="preserve">â‚¹5,627 per sqft </t>
  </si>
  <si>
    <t>3795 sqft</t>
  </si>
  <si>
    <t>4 BHK Apartment for Sale in Rajhans Kronis, Vesu Surat</t>
  </si>
  <si>
    <t>2640 sqft</t>
  </si>
  <si>
    <t xml:space="preserve">â‚¹14,444 per sqft </t>
  </si>
  <si>
    <t xml:space="preserve"> 3.90 Cr </t>
  </si>
  <si>
    <t xml:space="preserve">â‚¹5,694 per sqft </t>
  </si>
  <si>
    <t>4 BHK Apartment for Sale in Raghuvir Sierra, Vesu Surat</t>
  </si>
  <si>
    <t xml:space="preserve">â‚¹6,398 per sqft </t>
  </si>
  <si>
    <t>2587 sqft</t>
  </si>
  <si>
    <t xml:space="preserve">â‚¹5,684 per sqft </t>
  </si>
  <si>
    <t>2393 sqft</t>
  </si>
  <si>
    <t xml:space="preserve"> 3.13 Cr </t>
  </si>
  <si>
    <t>4 BHK Apartment for Sale in Newtone Ashirwad River Homes 1, Piplod Surat</t>
  </si>
  <si>
    <t xml:space="preserve">â‚¹9,102 per sqft </t>
  </si>
  <si>
    <t xml:space="preserve"> 3.36 Cr </t>
  </si>
  <si>
    <t>1 out of 20</t>
  </si>
  <si>
    <t xml:space="preserve">â‚¹66,000 per sqft </t>
  </si>
  <si>
    <t xml:space="preserve"> 16.50 Cr </t>
  </si>
  <si>
    <t xml:space="preserve">â‚¹5,471 per sqft </t>
  </si>
  <si>
    <t xml:space="preserve"> 2.02 Cr </t>
  </si>
  <si>
    <t xml:space="preserve"> 1.67 Cr </t>
  </si>
  <si>
    <t xml:space="preserve"> 2.14 Cr </t>
  </si>
  <si>
    <t xml:space="preserve">â‚¹6,521 per sqft </t>
  </si>
  <si>
    <t>4 BHK Apartment for Sale in Sangini Arise, Vesu Surat</t>
  </si>
  <si>
    <t>2 out of 17</t>
  </si>
  <si>
    <t>6 BHK Apartment for Sale in Avadh Ercole, Vesu Surat</t>
  </si>
  <si>
    <t>5338 sqft</t>
  </si>
  <si>
    <t xml:space="preserve"> 5.72 Cr </t>
  </si>
  <si>
    <t xml:space="preserve">â‚¹6,805 per sqft </t>
  </si>
  <si>
    <t xml:space="preserve"> 2.79 Cr </t>
  </si>
  <si>
    <t>4300 sqft</t>
  </si>
  <si>
    <t>Milestone Pristine</t>
  </si>
  <si>
    <t xml:space="preserve">â‚¹6,799 per sqft </t>
  </si>
  <si>
    <t xml:space="preserve"> 2.13 Cr </t>
  </si>
  <si>
    <t xml:space="preserve"> Office Space for Sale in Parley Point Surat</t>
  </si>
  <si>
    <t xml:space="preserve">â‚¹6,750 per sqft </t>
  </si>
  <si>
    <t xml:space="preserve"> 3.02 Cr </t>
  </si>
  <si>
    <t>5 BHK Apartment for Sale in Unison Crest, Vesu Surat</t>
  </si>
  <si>
    <t>3135 sqft</t>
  </si>
  <si>
    <t xml:space="preserve"> 2.57 Cr </t>
  </si>
  <si>
    <t xml:space="preserve">â‚¹5,688 per sqft </t>
  </si>
  <si>
    <t xml:space="preserve">â‚¹5,922 per sqft </t>
  </si>
  <si>
    <t>2830 sqft</t>
  </si>
  <si>
    <t xml:space="preserve">â‚¹7,350 per sqft </t>
  </si>
  <si>
    <t xml:space="preserve"> 2.08 Cr </t>
  </si>
  <si>
    <t>4 BHK Apartment for Sale in Green Valley, Bharthana Surat</t>
  </si>
  <si>
    <t>4 BHK Apartment for Sale in The Ultima, Vesu Surat</t>
  </si>
  <si>
    <t xml:space="preserve">â‚¹5,912 per sqft </t>
  </si>
  <si>
    <t>5 BHK Apartment for Sale in Rajhans Golf Link, Vesu Surat</t>
  </si>
  <si>
    <t>9 out of 17</t>
  </si>
  <si>
    <t xml:space="preserve"> 7.60 Cr </t>
  </si>
  <si>
    <t>4 BHK Apartment for Sale in Milestone Spiti, Vesu Surat</t>
  </si>
  <si>
    <t>Bblossom The Presidency</t>
  </si>
  <si>
    <t>5302 sqft</t>
  </si>
  <si>
    <t xml:space="preserve"> 4.24 Cr </t>
  </si>
  <si>
    <t>4 BHK Apartment for Sale in Avadh Classima, Rundh Surat</t>
  </si>
  <si>
    <t>6095 sqft</t>
  </si>
  <si>
    <t xml:space="preserve"> 5.48 Cr </t>
  </si>
  <si>
    <t xml:space="preserve"> 2.78 Cr </t>
  </si>
  <si>
    <t xml:space="preserve">â‚¹7,381 per sqft </t>
  </si>
  <si>
    <t xml:space="preserve"> 2.22 Cr </t>
  </si>
  <si>
    <t xml:space="preserve"> 2.87 Cr </t>
  </si>
  <si>
    <t>3398 sqft</t>
  </si>
  <si>
    <t>1456 sqft</t>
  </si>
  <si>
    <t>3676 sqft</t>
  </si>
  <si>
    <t xml:space="preserve">â‚¹6,488 per sqft </t>
  </si>
  <si>
    <t xml:space="preserve">â‚¹6,302 per sqft </t>
  </si>
  <si>
    <t>3693 sqft</t>
  </si>
  <si>
    <t xml:space="preserve">â‚¹5,497 per sqft </t>
  </si>
  <si>
    <t>7535 sqft</t>
  </si>
  <si>
    <t xml:space="preserve"> 5.12 Cr </t>
  </si>
  <si>
    <t xml:space="preserve"> 3.54 Cr </t>
  </si>
  <si>
    <t>2776 sqft</t>
  </si>
  <si>
    <t>4599 sqft</t>
  </si>
  <si>
    <t>5 BHK Apartment for Sale in Sangini Siddhanta, Vesu Surat</t>
  </si>
  <si>
    <t>3650 sqft</t>
  </si>
  <si>
    <t xml:space="preserve">â‚¹4,794 per sqft </t>
  </si>
  <si>
    <t xml:space="preserve"> 4.53 Cr </t>
  </si>
  <si>
    <t xml:space="preserve">â‚¹6,071 per sqft </t>
  </si>
  <si>
    <t>14 out of 20</t>
  </si>
  <si>
    <t>2505 sqft</t>
  </si>
  <si>
    <t>5 BHK Penthouse for Sale in Aakash Enjoy, Vesu Surat</t>
  </si>
  <si>
    <t xml:space="preserve">â‚¹6,958 per sqft </t>
  </si>
  <si>
    <t>4 BHK Apartment for Sale in White Wings Torrance, Vesu Surat</t>
  </si>
  <si>
    <t>3830 sqft</t>
  </si>
  <si>
    <t xml:space="preserve">â‚¹6,527 per sqft </t>
  </si>
  <si>
    <t>2487 sqft</t>
  </si>
  <si>
    <t>3410 sqft</t>
  </si>
  <si>
    <t>4 BHK Apartment for Sale in Avantis Ofira Peak, Vesu Surat</t>
  </si>
  <si>
    <t xml:space="preserve">â‚¹8,531 per sqft </t>
  </si>
  <si>
    <t xml:space="preserve"> 6.10 Cr </t>
  </si>
  <si>
    <t>5701 sqft</t>
  </si>
  <si>
    <t>2309 sqft</t>
  </si>
  <si>
    <t>2090 sqft</t>
  </si>
  <si>
    <t xml:space="preserve"> 3.76 Cr </t>
  </si>
  <si>
    <t>2338 sqft</t>
  </si>
  <si>
    <t xml:space="preserve">â‚¹7,765 per sqft </t>
  </si>
  <si>
    <t>5 BHK Apartment for Sale in Roongta Green Valley, Vesu Surat</t>
  </si>
  <si>
    <t>5553 sqft</t>
  </si>
  <si>
    <t xml:space="preserve"> 4.16 Cr </t>
  </si>
  <si>
    <t>4 BHK Apartment for Sale in Union Residency, Athawa Lines Surat</t>
  </si>
  <si>
    <t xml:space="preserve">â‚¹5,487 per sqft </t>
  </si>
  <si>
    <t xml:space="preserve">â‚¹7,300 per sqft </t>
  </si>
  <si>
    <t xml:space="preserve"> 3.92 Cr </t>
  </si>
  <si>
    <t xml:space="preserve">â‚¹6,040 per sqft </t>
  </si>
  <si>
    <t xml:space="preserve"> 2.41 Cr </t>
  </si>
  <si>
    <t xml:space="preserve"> 4.38 Cr </t>
  </si>
  <si>
    <t xml:space="preserve"> 5.36 Cr </t>
  </si>
  <si>
    <t>4 BHK Apartment for Sale in The Boulevard Homes, Dumas Road Surat</t>
  </si>
  <si>
    <t>6 BHK Apartment for Sale in Rajhans Altezza, Vesu Surat</t>
  </si>
  <si>
    <t>7500 sqft</t>
  </si>
  <si>
    <t xml:space="preserve"> 5.40 Cr </t>
  </si>
  <si>
    <t>5 BHK Penthouse for Sale in Roongta Estella, Vesu Surat</t>
  </si>
  <si>
    <t>9222 sqft</t>
  </si>
  <si>
    <t xml:space="preserve"> 7.19 Cr </t>
  </si>
  <si>
    <t>5 BHK Apartment for Sale in SURYA GREEN SPACES, Vesu Surat</t>
  </si>
  <si>
    <t xml:space="preserve"> 3.24 Cr </t>
  </si>
  <si>
    <t>6 BHK Penthouse for Sale in SURYA GREEN SPACES, Vesu Surat</t>
  </si>
  <si>
    <t xml:space="preserve"> 4.32 Cr </t>
  </si>
  <si>
    <t>5 BHK Penthouse for Sale in Atlanta Eliza, Vesu Surat</t>
  </si>
  <si>
    <t>5 BHK Apartment for Sale in Sangini Arise, Vesu Surat</t>
  </si>
  <si>
    <t xml:space="preserve"> 4.05 Cr </t>
  </si>
  <si>
    <t>1513 sqft</t>
  </si>
  <si>
    <t xml:space="preserve"> 3.59 Cr </t>
  </si>
  <si>
    <t xml:space="preserve">â‚¹6,811 per sqft </t>
  </si>
  <si>
    <t>6 BHK Penthouse for Sale in Roongta Estella, Vesu Surat</t>
  </si>
  <si>
    <t xml:space="preserve"> 6.37 Cr </t>
  </si>
  <si>
    <t>5 BHK Apartment for Sale in Rajhans Kronis, Vesu Surat</t>
  </si>
  <si>
    <t>3163 sqft</t>
  </si>
  <si>
    <t xml:space="preserve"> 3.27 Cr </t>
  </si>
  <si>
    <t>7 BHK Penthouse for Sale in Roongta Estella, Vesu Surat</t>
  </si>
  <si>
    <t>4675 sqyrd</t>
  </si>
  <si>
    <t xml:space="preserve"> 7.22 Cr </t>
  </si>
  <si>
    <t>5 BHK Apartment for Sale in Avadh Classima, Rundh Surat</t>
  </si>
  <si>
    <t xml:space="preserve">â‚¹5,930 per sqft </t>
  </si>
  <si>
    <t xml:space="preserve"> 3.21 Cr </t>
  </si>
  <si>
    <t>4 BHK Apartment for Sale in Avadh Onella, Dumas Road Surat</t>
  </si>
  <si>
    <t>5 BHK Apartment for Sale in Green Valley, Bharthana Surat</t>
  </si>
  <si>
    <t xml:space="preserve">â‚¹7,470 per sqft </t>
  </si>
  <si>
    <t xml:space="preserve"> 4.14 Cr </t>
  </si>
  <si>
    <t>3025 sqft</t>
  </si>
  <si>
    <t xml:space="preserve">â‚¹8,018 per sqft </t>
  </si>
  <si>
    <t xml:space="preserve"> 4.41 Cr </t>
  </si>
  <si>
    <t xml:space="preserve"> 7.65 Cr </t>
  </si>
  <si>
    <t>2824 sqft</t>
  </si>
  <si>
    <t>3 BHK Apartment for Sale in Rajhans Montessa, Dumas Road Surat</t>
  </si>
  <si>
    <t>6 BHK Penthouse for Sale in The Boulevard Homes, Dumas Road Surat</t>
  </si>
  <si>
    <t>4730 sqft</t>
  </si>
  <si>
    <t>4 BHK Apartment for Sale in Piramyd platina, Pal Surat</t>
  </si>
  <si>
    <t>2881 sqft</t>
  </si>
  <si>
    <t>4 BHK Apartment for Sale in Rajhans Montessa, Dumas Road Surat</t>
  </si>
  <si>
    <t>3945 sqft</t>
  </si>
  <si>
    <t>2282 sqft</t>
  </si>
  <si>
    <t>6 BHK Apartment for Sale in Rajhans Eronzza, Vesu Surat</t>
  </si>
  <si>
    <t xml:space="preserve"> 5.20 Cr </t>
  </si>
  <si>
    <t>4580 sqft</t>
  </si>
  <si>
    <t>1 out of 18</t>
  </si>
  <si>
    <t>4 BHK Apartment for Sale in Green Serene, Rundh Surat</t>
  </si>
  <si>
    <t xml:space="preserve">â‚¹8,512 per sqft </t>
  </si>
  <si>
    <t>2970 sqft</t>
  </si>
  <si>
    <t>3 BHK Apartment for Sale in KPM Terra Prime, Piplod Surat</t>
  </si>
  <si>
    <t>4 BHK Apartment for Sale in Milestone Palacio, Athwa Surat</t>
  </si>
  <si>
    <t>2545 sqft</t>
  </si>
  <si>
    <t>4 BHK Apartment for Sale in KPM Terra Prime, Piplod Surat</t>
  </si>
  <si>
    <t>5175 sqft</t>
  </si>
  <si>
    <t xml:space="preserve"> 4.39 Cr </t>
  </si>
  <si>
    <t>4 BHK Apartment for Sale in Rajhans Altezza, Vesu Surat</t>
  </si>
  <si>
    <t xml:space="preserve"> 4.68 Cr </t>
  </si>
  <si>
    <t>5 BHK Apartment for Sale in KPM Terra Prime, Piplod Surat</t>
  </si>
  <si>
    <t>4 BHK Apartment for Sale in Universal Homes, Adajan Surat</t>
  </si>
  <si>
    <t>4 BHK Apartment for Sale in D and M Elysium Avenue, Piplod Surat</t>
  </si>
  <si>
    <t xml:space="preserve">â‚¹8,200 per sqft </t>
  </si>
  <si>
    <t xml:space="preserve"> 4.67 Cr </t>
  </si>
  <si>
    <t xml:space="preserve">â‚¹5,756 per sqft </t>
  </si>
  <si>
    <t>5 BHK Apartment for Sale in Sangini Arise, Bharthana Surat</t>
  </si>
  <si>
    <t>5 BHK Apartment for Sale in D and M Elysium Avenue, Piplod Surat</t>
  </si>
  <si>
    <t xml:space="preserve"> 5.60 Cr </t>
  </si>
  <si>
    <t xml:space="preserve"> 6.08 Cr </t>
  </si>
  <si>
    <t>Poss. by Nov '28</t>
  </si>
  <si>
    <t>2620 sqft</t>
  </si>
  <si>
    <t>6 BHK Apartment for Sale in Millionaires Lifestyle, Vesu Surat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</si>
</sst>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sz val="12"/>
      <color theme="5"/>
      <name val="Aptos Narrow"/>
      <family val="2"/>
      <scheme val="minor"/>
    </font>
    <font>
      <b/>
      <sz val="12"/>
      <color theme="5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 style="thin">
        <color theme="0"/>
      </left>
      <right style="thin">
        <color theme="3"/>
      </right>
      <top style="thin">
        <color theme="0"/>
      </top>
      <bottom style="thin">
        <color theme="3"/>
      </bottom>
      <diagonal/>
    </border>
    <border>
      <left style="thin">
        <color theme="0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0"/>
      </right>
      <top style="thin">
        <color theme="3"/>
      </top>
      <bottom style="thin">
        <color theme="3"/>
      </bottom>
      <diagonal/>
    </border>
    <border>
      <left style="thin">
        <color theme="0"/>
      </left>
      <right style="thin">
        <color theme="3"/>
      </right>
      <top style="thin">
        <color theme="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3"/>
      </bottom>
      <diagonal/>
    </border>
    <border>
      <left/>
      <right style="thin">
        <color theme="3"/>
      </right>
      <top style="thin">
        <color theme="0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0"/>
      </top>
      <bottom style="thin">
        <color theme="3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3"/>
      </top>
      <bottom style="thin">
        <color theme="3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3"/>
      </top>
      <bottom style="thin">
        <color theme="0"/>
      </bottom>
      <diagonal/>
    </border>
    <border>
      <left/>
      <right style="thin">
        <color theme="3"/>
      </right>
      <top style="thin">
        <color theme="3"/>
      </top>
      <bottom style="thin">
        <color theme="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3"/>
      </right>
      <top/>
      <bottom style="thin">
        <color theme="0"/>
      </bottom>
      <diagonal/>
    </border>
    <border>
      <left style="thin">
        <color theme="0"/>
      </left>
      <right style="thin">
        <color theme="3"/>
      </right>
      <top style="thin">
        <color theme="0"/>
      </top>
      <bottom style="thin">
        <color theme="0"/>
      </bottom>
      <diagonal/>
    </border>
    <border>
      <left style="thin">
        <color theme="3"/>
      </left>
      <right style="thin">
        <color theme="3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3"/>
      </top>
      <bottom style="thin">
        <color theme="3"/>
      </bottom>
      <diagonal/>
    </border>
    <border>
      <left style="thin">
        <color theme="0"/>
      </left>
      <right/>
      <top style="thin">
        <color theme="3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3"/>
      </bottom>
      <diagonal/>
    </border>
    <border>
      <left style="thin">
        <color theme="3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1" fillId="3" borderId="0" xfId="0" applyFont="1" applyFill="1"/>
    <xf numFmtId="0" fontId="0" fillId="2" borderId="1" xfId="0" applyFill="1" applyBorder="1"/>
    <xf numFmtId="0" fontId="3" fillId="3" borderId="0" xfId="0" applyFont="1" applyFill="1" applyBorder="1"/>
    <xf numFmtId="0" fontId="3" fillId="3" borderId="0" xfId="0" applyFont="1" applyFill="1"/>
    <xf numFmtId="0" fontId="4" fillId="2" borderId="0" xfId="0" applyFont="1" applyFill="1"/>
    <xf numFmtId="2" fontId="3" fillId="3" borderId="0" xfId="0" applyNumberFormat="1" applyFont="1" applyFill="1"/>
    <xf numFmtId="0" fontId="2" fillId="3" borderId="2" xfId="0" applyFont="1" applyFill="1" applyBorder="1"/>
    <xf numFmtId="0" fontId="0" fillId="2" borderId="4" xfId="0" applyFill="1" applyBorder="1"/>
    <xf numFmtId="0" fontId="4" fillId="2" borderId="1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0" xfId="0" applyFill="1" applyBorder="1"/>
    <xf numFmtId="0" fontId="3" fillId="3" borderId="2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2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7" xfId="0" applyFill="1" applyBorder="1"/>
    <xf numFmtId="0" fontId="0" fillId="2" borderId="16" xfId="0" applyFill="1" applyBorder="1" applyAlignment="1">
      <alignment wrapText="1"/>
    </xf>
    <xf numFmtId="0" fontId="0" fillId="2" borderId="18" xfId="0" applyFill="1" applyBorder="1"/>
    <xf numFmtId="0" fontId="4" fillId="2" borderId="12" xfId="0" applyFont="1" applyFill="1" applyBorder="1"/>
    <xf numFmtId="0" fontId="0" fillId="2" borderId="13" xfId="0" applyFill="1" applyBorder="1" applyAlignment="1">
      <alignment wrapText="1"/>
    </xf>
    <xf numFmtId="0" fontId="4" fillId="2" borderId="15" xfId="0" applyFont="1" applyFill="1" applyBorder="1"/>
    <xf numFmtId="0" fontId="0" fillId="2" borderId="15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4" fillId="2" borderId="10" xfId="0" applyFont="1" applyFill="1" applyBorder="1"/>
    <xf numFmtId="0" fontId="0" fillId="2" borderId="19" xfId="0" applyFill="1" applyBorder="1"/>
    <xf numFmtId="0" fontId="0" fillId="2" borderId="11" xfId="0" applyFill="1" applyBorder="1" applyAlignment="1">
      <alignment wrapText="1"/>
    </xf>
    <xf numFmtId="0" fontId="0" fillId="2" borderId="20" xfId="0" applyFill="1" applyBorder="1"/>
    <xf numFmtId="0" fontId="4" fillId="2" borderId="16" xfId="0" applyFont="1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5" xfId="0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Aptos Narrow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817C3-4E0F-4EAC-B74E-9BDBA98AB2D4}" name="Table1" displayName="Table1" ref="A1:V4527" totalsRowShown="0" headerRowDxfId="0">
  <autoFilter ref="A1:V4527" xr:uid="{00000000-0001-0000-0000-000000000000}">
    <filterColumn colId="4">
      <filters>
        <filter val="3K Prime Shyam Enclave, Jahangir Pura"/>
        <filter val="503Riddhi Siddhi Residency"/>
        <filter val="Aagam Enclave, Vesu"/>
        <filter val="Aagam Heights, Althan"/>
        <filter val="Aagam Prestige, Magdalla"/>
        <filter val="Aagam Wildflower, Vesu"/>
        <filter val="Aakash Homes, Piplod"/>
        <filter val="Aarav Apartment"/>
        <filter val="Aastha Bhakti Heights, Amroli"/>
        <filter val="Abhishek Sanctum Homes, Pal Gam"/>
        <filter val="Acacia, Vesu"/>
        <filter val="Adajan"/>
        <filter val="Adajan Gam"/>
        <filter val="Adarsh Society"/>
        <filter val="Ag Sentosa Enclave, Godadara"/>
        <filter val="Agam Residensy"/>
        <filter val="Akash Weekend Address, Dumas Road"/>
        <filter val="Akshar Plaza, Adajan"/>
        <filter val="Althan"/>
        <filter val="Amber Palace, Kamrej Char Rasta"/>
        <filter val="Amber Palace, Nan Pura"/>
        <filter val="Ambica Arihant Heights, Palan Pur Patiya"/>
        <filter val="Ambica Niketan"/>
        <filter val="Ambika Heaven, Dindoli,"/>
        <filter val="Ambika Township, Dindoli"/>
        <filter val="Amroli"/>
        <filter val="Anand Aspire, Jahangirabad"/>
        <filter val="Anand Avenue, Jahangirabad"/>
        <filter val="Anand Mahal Road"/>
        <filter val="Angan Appartment"/>
        <filter val="Anjani Enclave, Dahin Nagar"/>
        <filter val="Anjani Residency, Jahangir Pura"/>
        <filter val="Apt Swaminagar Society, Bhatar"/>
        <filter val="Ashirwad Enclave, Althan"/>
        <filter val="Ashtvinayak Residency"/>
        <filter val="Astoria Greens"/>
        <filter val="Athawa Lines"/>
        <filter val="Athwa"/>
        <filter val="Athwa Gate"/>
        <filter val="Atlanta Sky Desk, Bhimrad"/>
        <filter val="Avadh Carolina, Dumas Road"/>
        <filter val="Avadh Copperstone, Dumas Road"/>
        <filter val="Avadh Onica, Dumas Road"/>
        <filter val="Bagumara"/>
        <filter val="Bamroli"/>
        <filter val="Bardoli"/>
        <filter val="Bhagal"/>
        <filter val="Bhakti Shiv Dhara Residency, Mota Varachha"/>
        <filter val="Bhakti Victory Shoppers, Palanpur Gam"/>
        <filter val="Bhatar"/>
        <filter val="Bhesan Gam"/>
        <filter val="Bhesan Road"/>
        <filter val="Bhimrad"/>
        <filter val="Bhumi Complex"/>
        <filter val="Bilvam Paradise, Pal Gam"/>
        <filter val="Blu Altezza, Pal Gam"/>
        <filter val="Blue Bells, Jahangir Pura"/>
        <filter val="Capital Calisto, Palan Pur Patiya"/>
        <filter val="Casa King, Palanpur"/>
        <filter val="Chanchal Rang Raag Residency, Jahangir Pura"/>
        <filter val="Citylight Area"/>
        <filter val="Coral Heights, Vesu Canal Road"/>
        <filter val="Crystal Avenue, Palanpur Gam"/>
        <filter val="Dabholi"/>
        <filter val="Dandi Road"/>
        <filter val="Darpan Row House"/>
        <filter val="Devadh"/>
        <filter val="Devdhgam"/>
        <filter val="Devshree Benito, Jahangir Pura"/>
        <filter val="Devshree Iconic"/>
        <filter val="Dholakiya Garden"/>
        <filter val="Dhvani Royal Residency, Variav"/>
        <filter val="Dindoli"/>
        <filter val="Divine Desire, Palanpur"/>
        <filter val="Divine Residency, Palanpur Gam"/>
        <filter val="Divya Jyot Flats, Patel Nagar"/>
        <filter val="Dream Home Real Estate"/>
        <filter val="Dream World Residency, Vesu"/>
        <filter val="Dumas Road"/>
        <filter val="Echo Point, Althan"/>
        <filter val="Eco Parkside, Bhimrad"/>
        <filter val="Gail Tower"/>
        <filter val="Galaxy Heights, Rander"/>
        <filter val="Galaxy Imperia, Palan Pur Patiya"/>
        <filter val="Gauravpath Road"/>
        <filter val="Ghb Mukhya Mantri Gruh Yojana, Jahangirabad"/>
        <filter val="Ghod Dod Road"/>
        <filter val="Globcon Spendora, Palanpur"/>
        <filter val="Godadara"/>
        <filter val="Gopi Pura"/>
        <filter val="Gordhan Green Valley Mangalam Park Bldg S, Dindoli"/>
        <filter val="Gordhan Green Valley, Dindoli"/>
        <filter val="Gothic Heritage, Pal Gam"/>
        <filter val="Govindji Park, Umra"/>
        <filter val="Green Arcade Phase 1 And 2, Adajan"/>
        <filter val="Green City, Bhatha"/>
        <filter val="Green City, Pal"/>
        <filter val="Green House Apartment"/>
        <filter val="Green Leaf, Vesu"/>
        <filter val="Green Paradise, Jahangirabad"/>
        <filter val="Green Tulip, Jahangirabad"/>
        <filter val="Griva Shivalik Residency, Bhimrad"/>
        <filter val="Hajira"/>
        <filter val="Haldharu"/>
        <filter val="Happy Elegance, Vesu"/>
        <filter val="Happy Residency, Vesu"/>
        <filter val="Hari Pura"/>
        <filter val="Honey Park"/>
        <filter val="Indrajit Apartment Near Milk Palace"/>
        <filter val="Indralok Apartment, Piplod"/>
        <filter val="Jahangir Pura"/>
        <filter val="Jahangirabad"/>
        <filter val="Jamna Nagar"/>
        <filter val="Jay Mahakali Krupa Apartment"/>
        <filter val="Jivandeep Swastik Pride,"/>
        <filter val="Jolly Residency, Vesu"/>
        <filter val="Jolva"/>
        <filter val="Jt Jt Stuti Icon, Adajan"/>
        <filter val="Jt Stuti Highland, Palanpur"/>
        <filter val="Jt Stuti Icon, Palanpur"/>
        <filter val="Kadodar"/>
        <filter val="Kadodara"/>
        <filter val="Kailash Nagar"/>
        <filter val="Kakadia Complex, Ghod Dod Road"/>
        <filter val="Kamrej"/>
        <filter val="Kamrej Char Rasta"/>
        <filter val="Karmabhoomi Complex, Adajan"/>
        <filter val="Katar Gam"/>
        <filter val="Katargam"/>
        <filter val="Kawas"/>
        <filter val="Kelly La Maison, Vanakala"/>
        <filter val="Keshav Height, Althan"/>
        <filter val="Keshav Nagar"/>
        <filter val="Khadsad"/>
        <filter val="Kim"/>
        <filter val="Kosamba"/>
        <filter val="L P Savani"/>
        <filter val="Lajpur"/>
        <filter val="Lake Castle, Pal Gam"/>
        <filter val="Lambe Hanuman Road"/>
        <filter val="Laxmi Darshan Apparent"/>
        <filter val="Laxmi Nova, Jahangirabad"/>
        <filter val="Laxmipati Euphoria, Palanpur"/>
        <filter val="Lp Savani"/>
        <filter val="Madhav Mahal Residency, Anand Mahal Road"/>
        <filter val="Madhav Opulence, Pal"/>
        <filter val="Madhav Residency, Adajan"/>
        <filter val="Madhuram Arcade 2, Dindoli"/>
        <filter val="Magdalla"/>
        <filter val="Mahaveer Heights, Vesu"/>
        <filter val="Mahavir Residency, Rander Road"/>
        <filter val="Majura Gate"/>
        <filter val="Manibhadra Apt, Vesu"/>
        <filter val="Manvay Residency, Chalthan"/>
        <filter val="Marion Residency, Dumas Road"/>
        <filter val="Marvella Palladium Sky, Adajan"/>
        <filter val="Marvella Residency, Althan"/>
        <filter val="Meera Avenue, Khadsad"/>
        <filter val="Meera Height, Bhimrad"/>
        <filter val="Megaroyal Complex, Adajan"/>
        <filter val="Megha Tower -2 Joggers Park Bhatar"/>
        <filter val="Milestone Utsav, Althan"/>
        <filter val="Millenium Park, Dindoli"/>
        <filter val="Minaxi Wadi"/>
        <filter val="Monarch Recidency, Palanpur Gam"/>
        <filter val="Mota Varachha"/>
        <filter val="Nakshatra Embassy, Palanpur"/>
        <filter val="Nakshatra Galaxia, Palanpur"/>
        <filter val="Nakshatra Heights, Pal"/>
        <filter val="Nakshatra Nebula, Jahangirabad"/>
        <filter val="Nakshatra Platinum, Palanpur Gam"/>
        <filter val="Nakshatra Solitaire, Palanpur"/>
        <filter val="Nan Pura"/>
        <filter val="Nana Varachha"/>
        <filter val="Nanavat"/>
        <filter val="Nandan Enclave, Piplod"/>
        <filter val="Nandini 1, Vesu"/>
        <filter val="Nandini 3, Vesu"/>
        <filter val="Nanpura"/>
        <filter val="Narayan Coral Heights, Palanpur"/>
        <filter val="Narthan"/>
        <filter val="Navpad Apartment, Adajan"/>
        <filter val="Navyug College"/>
        <filter val="Near Arya Club Tena Village"/>
        <filter val="Neelkamal Apartment, Gohod Dor Oad"/>
        <filter val="Neelkanth Residency, Palanpur Gam"/>
        <filter val="Nest Buildcon Rhythm Residency And Plaza, Amroli"/>
        <filter val="Nest Orchid, Vesu"/>
        <filter val="Nest Wood, Althan"/>
        <filter val="New Suncity Appartment"/>
        <filter val="Nil Gagan Apartment, Athwa Gate"/>
        <filter val="Nilkanth Seven Homes, Dindoli"/>
        <filter val="Northern Skyline, Pal"/>
        <filter val="Nova Residency, Jahangir Pura"/>
        <filter val="Oliva Height, Althan"/>
        <filter val="Olpad"/>
        <filter val="Omkar Residency, Palan Pur Patiya"/>
        <filter val="Opp. Masma Village"/>
        <filter val="Orchid Blossom, Palanpur"/>
        <filter val="Orchid Elite, Palanpur Gam"/>
        <filter val="Orchid Fantasia, Palanpur"/>
        <filter val="Orchid Gardenia, Palanpur"/>
        <filter val="Orchid Greens, Palanpur"/>
        <filter val="Orchid Harmony, Adajan"/>
        <filter val="Orchid Infinity, Palan Pur Patiya"/>
        <filter val="Pal"/>
        <filter val="Pal Gam"/>
        <filter val="Pal Road"/>
        <filter val="Palan Pur Patiya"/>
        <filter val="Palanpur"/>
        <filter val="Palanpur Gam"/>
        <filter val="Palanpur Jakatnaka"/>
        <filter val="Pan Sharanam, Jahangir Pura"/>
        <filter val="Parishram Park, Jahangirabad"/>
        <filter val="Parley Point"/>
        <filter val="Parvat Patiya"/>
        <filter val="Pasodara"/>
        <filter val="Peak Living"/>
        <filter val="Peak Living, Bhimrad"/>
        <filter val="Penttagon Residency, Palanpur Jakatnaka"/>
        <filter val="Penttagon, Palanpur Gam"/>
        <filter val="Phoenix Avenue, Pal"/>
        <filter val="Piplod"/>
        <filter val="Piramyd Serenity, Palanpur"/>
        <filter val="Pooja Aagam Cross Roads, New Citylight"/>
        <filter val="Pragati Nagar, Piplod"/>
        <filter val="Pramukh Amaya, Palanpur"/>
        <filter val="Prasidhi Apartment, Adajan"/>
        <filter val="Pratishatha Apartment, Piplod"/>
        <filter val="Pratishtha Heights, Palanpur"/>
        <filter val="Punagam"/>
        <filter val="Radhakishan Flats"/>
        <filter val="Radhe Krishna Residency, Dindoli"/>
        <filter val="Raghuvir Saffron, Althan"/>
        <filter val="Raghuvir Sentosa Heights, Althan"/>
        <filter val="Raghuvir Sheron, Vesu"/>
        <filter val="Raghuvir Spalex, Vesu"/>
        <filter val="Raghuvir Spectrum, Vesu"/>
        <filter val="Raj Abhishek City Homes, Sachin"/>
        <filter val="Raj Hans Society, Adajan Patiya"/>
        <filter val="Rajhans Apple, Palanpur Gam"/>
        <filter val="Rajhans Belliza, Dumas Road"/>
        <filter val="Rajhans Campus, Adajan"/>
        <filter val="Rajhans Campus, Pal"/>
        <filter val="Rajhans Campus, Pal Gam"/>
        <filter val="Rajhans Gold Residency, Jahangir Pura"/>
        <filter val="Rajhans Orange, Palan Pur Patiya"/>
        <filter val="Rajhans Platinum, Palanpur"/>
        <filter val="Rajhans Stadium Residency Palanpur, Palanpur Gam"/>
        <filter val="Rajhans Swapna, Sarthana Jakat Naka"/>
        <filter val="Rajhans Synfonia, Vesu"/>
        <filter val="Rajhans Wings, Palanpur"/>
        <filter val="Rajlaxmi Apartment, Citylight Area"/>
        <filter val="Rajworld Residency"/>
        <filter val="Ram Pura"/>
        <filter val="Ramaa Residency, Jahangirabad"/>
        <filter val="Rameshwaram Terrace, Pal Gam"/>
        <filter val="Rameswaram Ivaan, Palanpur"/>
        <filter val="Ramnagar"/>
        <filter val="Rander"/>
        <filter val="Rander Road"/>
        <filter val="Ratan Shyam"/>
        <filter val="Ratna Shyam Residency, Althan"/>
        <filter val="Ravi Darshan Apartment, Citylight Area"/>
        <filter val="Regent Plaza, Dindoli"/>
        <filter val="Roongta Green Homes, Godadara"/>
        <filter val="Roongta Green Leaf, Vesu"/>
        <filter val="Royal Nest, Adajan"/>
        <filter val="Royal Plaza Socity"/>
        <filter val="Rudra Enclave, Althan"/>
        <filter val="Rudraksha Palace"/>
        <filter val="Rustampura"/>
        <filter val="S H Saundarya Heights, Punagam"/>
        <filter val="S2N Orchid Ventura, Palan Pur Patiya"/>
        <filter val="Sai Milaap Residency And Shoppers, Palanpur"/>
        <filter val="Sai Milan Residency, Palanpur"/>
        <filter val="Sai Parisar, Palanpur"/>
        <filter val="Sai Pujya Apts"/>
        <filter val="Sai Ram Heights, Palan Pur Patiya"/>
        <filter val="Sai Residency, Kamrej"/>
        <filter val="Sai Rudra, Althan"/>
        <filter val="Sai Upavan, Palanpur Gam"/>
        <filter val="Salabatura"/>
        <filter val="Salasar Icon, Dindoli"/>
        <filter val="Samarth Park, Adajan"/>
        <filter val="Samarth Sapphire, Pal"/>
        <filter val="Samarth Srushti, Pal"/>
        <filter val="Samruddhi Apartment, Chauta Bazar"/>
        <filter val="Samruddhi Apartment, Gopi Pura"/>
        <filter val="Sanctum"/>
        <filter val="Sangath Homes, Palanpur"/>
        <filter val="Sangini Aura, Bhatha"/>
        <filter val="Sangini Epitome, Bhatha"/>
        <filter val="Sangini Gardenia, Jahangirabad"/>
        <filter val="Sangini Swaraj, Jahangir Pura"/>
        <filter val="Sankheswar Complex, Adajan Patiya"/>
        <filter val="Santvan Lexon, Palanpur"/>
        <filter val="Santvan Newon, Palanpur"/>
        <filter val="Santvan Seron, Palanpur"/>
        <filter val="Santvan Skyon, Palanpur"/>
        <filter val="Saradar Complex, Adajan"/>
        <filter val="Sardar Complex Behind Sarswati School"/>
        <filter val="Saroli"/>
        <filter val="Sat Aria, Pal"/>
        <filter val="Sattvam, Pal"/>
        <filter val="Shagun Avenue, Parvat Patiya"/>
        <filter val="Shagun Residency, Jahangir Pura"/>
        <filter val="Shakuntal Complex, Adajan"/>
        <filter val="Shalibhadra Complex, Nan Pura"/>
        <filter val="Shaligram Flats, Vesu"/>
        <filter val="Shankheshwer Complax, Kailash Nagar"/>
        <filter val="Shayona Janki Residency, Jahangirabad"/>
        <filter val="Shilalekh Imperia, Pal"/>
        <filter val="Shilp"/>
        <filter val="Shiv Samarth 1, Pal Gam"/>
        <filter val="Shiv Samarth Ii, Pal"/>
        <filter val="Shiv Shakti Row House, Adajan"/>
        <filter val="Shiv Shrungal Solitaire, Vip Road"/>
        <filter val="Shivalik Height"/>
        <filter val="Shivalik, Dabholi"/>
        <filter val="Shree Krishna Dreams, Godadara"/>
        <filter val="Shreehans Kalyan Residency, Palanpur Gam"/>
        <filter val="Shreeji Residency, Vesu"/>
        <filter val="Shreepad Antillia, Pal Gam"/>
        <filter val="Shreepad Celebrations, Palanpur Gam"/>
        <filter val="Shreepad Ethics, Palanpur Gam"/>
        <filter val="Shri Bhakti Dharm Township, Jahangirabad"/>
        <filter val="Shrungal Palace, Bamroli"/>
        <filter val="Shubh Enclave, Vesu"/>
        <filter val="Shubham Heights, Jahangirabad"/>
        <filter val="Shubham Pearl, Palanpur"/>
        <filter val="Shubham Residency, Pal"/>
        <filter val="Shyam Enclave, Jahangirabad"/>
        <filter val="Siddhi Ellipse, Althan"/>
        <filter val="Siddhi Residency, Pal Gam"/>
        <filter val="Siddhi Vinayak Elements, Jahangirabad"/>
        <filter val="Siddhi Vinayak Green, Laskana"/>
        <filter val="Siddhi Vinayak Heights, Pal"/>
        <filter val="Siddhi Vinayak Residency, Sachin"/>
        <filter val="Silicon Palm, Silicon Palm, Dindoli,"/>
        <filter val="Silver Plaza Complex, Rander"/>
        <filter val="Silver Plaza Complex, Silver Plaza Flats"/>
        <filter val="Silver Spring Appartment"/>
        <filter val="Society"/>
        <filter val="Soham Elegance, Pal"/>
        <filter val="Star Pavitra Nagri Kholvad"/>
        <filter val="Stuti Empress, Palan Pur Patiya"/>
        <filter val="Stuti Empress, Palanpur"/>
        <filter val="Subh Encklave"/>
        <filter val="Subhash Nagar"/>
        <filter val="Suman Ashish"/>
        <filter val="Suman Vihar"/>
        <filter val="Sumerru Sky Leaf, Palanpur"/>
        <filter val="Sumeru Sky Residency, Mota Varachha"/>
        <filter val="Sumul Dairy Road"/>
        <filter val="Sun Sarvam, Vesu"/>
        <filter val="Supath Enclave, Adajan"/>
        <filter val="Surbhi Apartment"/>
        <filter val="Surya Complex"/>
        <filter val="Suryam Primrose, Pal"/>
        <filter val="Suryam Square, Palanpur"/>
        <filter val="Suryanjali Residency, Amroli"/>
        <filter val="Suryarath Apartment, Adajan Patiya"/>
        <filter val="Suryoday Complex Adajan"/>
        <filter val="Swagat Callista, Bamroli"/>
        <filter val="Swagat Clifton, Althan"/>
        <filter val="Swagat Clifton, Bhimrad"/>
        <filter val="Swagat Coral Heights, Bhimrad"/>
        <filter val="Swagat Home"/>
        <filter val="Swami Twin City 5, Sachin"/>
        <filter val="Swapna Shrusti"/>
        <filter val="Swapna Srusthi Residency Plots, Bhestan"/>
        <filter val="Swapna Villa 2 Phase 2, Kamrej"/>
        <filter val="Swarna Sopan"/>
        <filter val="Swayam Residency"/>
        <filter val="Swicon Wings, Jahangirabad"/>
        <filter val="Tapi River Scape, Bhaktinandan Society"/>
        <filter val="Tha Grand Ultima"/>
        <filter val="Thakordwar Appartment"/>
        <filter val="The Address, Vesu"/>
        <filter val="The Capital, Palanpur"/>
        <filter val="The Iconic, Adajan"/>
        <filter val="The Legacy, Jahangirabad"/>
        <filter val="The Majestic, Althan"/>
        <filter val="The Ultima, Vesu"/>
        <filter val="Times Galaxy, Bhesan Gam"/>
        <filter val="Times Galaxy, Dahin Nagar"/>
        <filter val="Triyom Abode, Vesu"/>
        <filter val="True Reality Shree Umiya Residency, Udhna"/>
        <filter val="Udhana"/>
        <filter val="Udhna"/>
        <filter val="Umra"/>
        <filter val="Utran"/>
        <filter val="Vacanza Homes, Althan"/>
        <filter val="Vadod Gam"/>
        <filter val="Vaidehi Heights, Dindoli"/>
        <filter val="Vaishnodevi Amour Jahagirabad, Jahangirabad"/>
        <filter val="Vaishnodevi Blue Bells, Jahangir Pura"/>
        <filter val="Vaishnodevi Ideal Homes, Dahin Nagar"/>
        <filter val="Vaishnodevi Kingswood, Jahangirabad"/>
        <filter val="Vaishnodevi Residency, Dahin Nagar"/>
        <filter val="Vanakala"/>
        <filter val="Varacha"/>
        <filter val="Varachha"/>
        <filter val="Varachha Main Road"/>
        <filter val="Vasant Vihar Township, Althan"/>
        <filter val="Vastu Shilp, Adajan"/>
        <filter val="Vasty Residancy"/>
        <filter val="Veer Arihanta"/>
        <filter val="Veer Savarkar Heights"/>
        <filter val="Veer Swastik Heights, Pal"/>
        <filter val="Veer Swastik Hills, Pal"/>
        <filter val="Veer Swastik Sky, Pal"/>
        <filter val="Velanja"/>
        <filter val="Vesu"/>
        <filter val="Vip Road"/>
        <filter val="Vitoria Heights, Jahangirabad"/>
        <filter val="Vitthal Bunglows, Bardoli"/>
        <filter val="Vraj Township, Jahangir Pura"/>
        <filter val="Vraj Vihar Complex Koli Street Adajan Gam"/>
        <filter val="Western City, Adajan"/>
        <filter val="Western Heights, Pal"/>
      </filters>
    </filterColumn>
    <filterColumn colId="8">
      <filters>
        <filter val="1"/>
        <filter val="10"/>
        <filter val="100"/>
        <filter val="1000"/>
        <filter val="1001"/>
        <filter val="1003"/>
        <filter val="1006"/>
        <filter val="1008"/>
        <filter val="1010"/>
        <filter val="1011"/>
        <filter val="1013"/>
        <filter val="1015"/>
        <filter val="1017"/>
        <filter val="102"/>
        <filter val="1020"/>
        <filter val="1021"/>
        <filter val="1023"/>
        <filter val="1024"/>
        <filter val="1025"/>
        <filter val="1026"/>
        <filter val="1029"/>
        <filter val="1030"/>
        <filter val="1035"/>
        <filter val="1037"/>
        <filter val="104"/>
        <filter val="1040"/>
        <filter val="1044"/>
        <filter val="1045"/>
        <filter val="1048"/>
        <filter val="105"/>
        <filter val="1050"/>
        <filter val="1051"/>
        <filter val="1053"/>
        <filter val="1055"/>
        <filter val="1056"/>
        <filter val="1057"/>
        <filter val="1058"/>
        <filter val="106"/>
        <filter val="1060"/>
        <filter val="1062"/>
        <filter val="1063"/>
        <filter val="1064"/>
        <filter val="1065"/>
        <filter val="1066"/>
        <filter val="1068"/>
        <filter val="1070"/>
        <filter val="1071"/>
        <filter val="1072"/>
        <filter val="1075"/>
        <filter val="108"/>
        <filter val="1080"/>
        <filter val="1083"/>
        <filter val="1084"/>
        <filter val="1085"/>
        <filter val="1089"/>
        <filter val="1090"/>
        <filter val="1091"/>
        <filter val="1092"/>
        <filter val="1095"/>
        <filter val="110"/>
        <filter val="1100"/>
        <filter val="1102"/>
        <filter val="1104"/>
        <filter val="1105"/>
        <filter val="1107"/>
        <filter val="11070"/>
        <filter val="111"/>
        <filter val="1110"/>
        <filter val="1114"/>
        <filter val="1115"/>
        <filter val="1116"/>
        <filter val="1118"/>
        <filter val="1120"/>
        <filter val="1122"/>
        <filter val="1125"/>
        <filter val="1127"/>
        <filter val="1128"/>
        <filter val="1130"/>
        <filter val="1134"/>
        <filter val="1135"/>
        <filter val="1136"/>
        <filter val="1138"/>
        <filter val="114"/>
        <filter val="1140"/>
        <filter val="1141"/>
        <filter val="1143"/>
        <filter val="1144"/>
        <filter val="1145"/>
        <filter val="1147"/>
        <filter val="115"/>
        <filter val="1150"/>
        <filter val="1151"/>
        <filter val="1152"/>
        <filter val="1155"/>
        <filter val="1156"/>
        <filter val="1159"/>
        <filter val="1160"/>
        <filter val="1161"/>
        <filter val="1165"/>
        <filter val="1167"/>
        <filter val="1168"/>
        <filter val="1170"/>
        <filter val="1171"/>
        <filter val="1173"/>
        <filter val="1175"/>
        <filter val="1176"/>
        <filter val="1178"/>
        <filter val="1179"/>
        <filter val="118"/>
        <filter val="1180"/>
        <filter val="1184"/>
        <filter val="1185"/>
        <filter val="1187"/>
        <filter val="1188"/>
        <filter val="1190"/>
        <filter val="1191"/>
        <filter val="1193"/>
        <filter val="1197"/>
        <filter val="12"/>
        <filter val="120"/>
        <filter val="1200"/>
        <filter val="1201"/>
        <filter val="1203"/>
        <filter val="1204"/>
        <filter val="1205"/>
        <filter val="1206"/>
        <filter val="1207"/>
        <filter val="1208"/>
        <filter val="1209"/>
        <filter val="1210"/>
        <filter val="1212"/>
        <filter val="1215"/>
        <filter val="1218"/>
        <filter val="1219"/>
        <filter val="122"/>
        <filter val="1220"/>
        <filter val="1225"/>
        <filter val="1227"/>
        <filter val="1228"/>
        <filter val="123"/>
        <filter val="1230"/>
        <filter val="1233"/>
        <filter val="1235"/>
        <filter val="1236"/>
        <filter val="1237"/>
        <filter val="1240"/>
        <filter val="1241"/>
        <filter val="1245"/>
        <filter val="1246"/>
        <filter val="1248"/>
        <filter val="1249"/>
        <filter val="125"/>
        <filter val="1250"/>
        <filter val="1251"/>
        <filter val="1252"/>
        <filter val="1255"/>
        <filter val="1256"/>
        <filter val="1258"/>
        <filter val="1259"/>
        <filter val="126"/>
        <filter val="1260"/>
        <filter val="1261"/>
        <filter val="1264"/>
        <filter val="1265"/>
        <filter val="1266"/>
        <filter val="1267"/>
        <filter val="1269"/>
        <filter val="1270"/>
        <filter val="1272"/>
        <filter val="1274"/>
        <filter val="1275"/>
        <filter val="1276"/>
        <filter val="1278"/>
        <filter val="1280"/>
        <filter val="1283"/>
        <filter val="1284"/>
        <filter val="1285"/>
        <filter val="1287"/>
        <filter val="1288"/>
        <filter val="1290"/>
        <filter val="1294"/>
        <filter val="1295"/>
        <filter val="1296"/>
        <filter val="1299"/>
        <filter val="130"/>
        <filter val="1300"/>
        <filter val="1304"/>
        <filter val="1305"/>
        <filter val="1307"/>
        <filter val="1310"/>
        <filter val="1311"/>
        <filter val="1312"/>
        <filter val="1315"/>
        <filter val="1316"/>
        <filter val="1317"/>
        <filter val="1318"/>
        <filter val="1319"/>
        <filter val="132"/>
        <filter val="1320"/>
        <filter val="1321"/>
        <filter val="1322"/>
        <filter val="1325"/>
        <filter val="1326"/>
        <filter val="1327"/>
        <filter val="1328"/>
        <filter val="133"/>
        <filter val="1330"/>
        <filter val="1331"/>
        <filter val="1335"/>
        <filter val="1340"/>
        <filter val="1342"/>
        <filter val="1343"/>
        <filter val="1345"/>
        <filter val="135"/>
        <filter val="1350"/>
        <filter val="1351"/>
        <filter val="1354"/>
        <filter val="1355"/>
        <filter val="1360"/>
        <filter val="1361"/>
        <filter val="1365"/>
        <filter val="1367"/>
        <filter val="1368"/>
        <filter val="1370"/>
        <filter val="1371"/>
        <filter val="1374"/>
        <filter val="1375"/>
        <filter val="1378"/>
        <filter val="138"/>
        <filter val="1380"/>
        <filter val="1381"/>
        <filter val="1382"/>
        <filter val="1384"/>
        <filter val="1385"/>
        <filter val="1389"/>
        <filter val="1391"/>
        <filter val="1395"/>
        <filter val="140"/>
        <filter val="1400"/>
        <filter val="1402"/>
        <filter val="1404"/>
        <filter val="1405"/>
        <filter val="1412"/>
        <filter val="1413"/>
        <filter val="1415"/>
        <filter val="1417"/>
        <filter val="1420"/>
        <filter val="1422"/>
        <filter val="1423"/>
        <filter val="1425"/>
        <filter val="1429"/>
        <filter val="1430"/>
        <filter val="1433"/>
        <filter val="144"/>
        <filter val="1440"/>
        <filter val="1441"/>
        <filter val="1445"/>
        <filter val="1446"/>
        <filter val="145"/>
        <filter val="1450"/>
        <filter val="1455"/>
        <filter val="1462"/>
        <filter val="1467"/>
        <filter val="1472"/>
        <filter val="1480"/>
        <filter val="1485"/>
        <filter val="1490"/>
        <filter val="1493"/>
        <filter val="1495"/>
        <filter val="150"/>
        <filter val="1500"/>
        <filter val="1503"/>
        <filter val="1505"/>
        <filter val="1511"/>
        <filter val="1512"/>
        <filter val="1515"/>
        <filter val="1518"/>
        <filter val="152"/>
        <filter val="1520"/>
        <filter val="1522"/>
        <filter val="1525"/>
        <filter val="1527"/>
        <filter val="153"/>
        <filter val="1530"/>
        <filter val="1533"/>
        <filter val="1540"/>
        <filter val="1550"/>
        <filter val="1558"/>
        <filter val="1566"/>
        <filter val="1569"/>
        <filter val="1571"/>
        <filter val="1572"/>
        <filter val="1575"/>
        <filter val="1585"/>
        <filter val="1586"/>
        <filter val="1595"/>
        <filter val="1596"/>
        <filter val="1598"/>
        <filter val="16"/>
        <filter val="160"/>
        <filter val="1600"/>
        <filter val="1609"/>
        <filter val="1610"/>
        <filter val="1616"/>
        <filter val="1618"/>
        <filter val="1620"/>
        <filter val="1621"/>
        <filter val="1623"/>
        <filter val="1625"/>
        <filter val="1628"/>
        <filter val="1630"/>
        <filter val="1632"/>
        <filter val="1638"/>
        <filter val="164"/>
        <filter val="1643"/>
        <filter val="1644"/>
        <filter val="1645"/>
        <filter val="1646"/>
        <filter val="1647"/>
        <filter val="1649"/>
        <filter val="165"/>
        <filter val="1650"/>
        <filter val="1651"/>
        <filter val="1652"/>
        <filter val="1657"/>
        <filter val="1658"/>
        <filter val="1660"/>
        <filter val="1661"/>
        <filter val="1665"/>
        <filter val="1668"/>
        <filter val="1670"/>
        <filter val="1674"/>
        <filter val="1675"/>
        <filter val="168"/>
        <filter val="1680"/>
        <filter val="1685"/>
        <filter val="1688"/>
        <filter val="1690"/>
        <filter val="1695"/>
        <filter val="17"/>
        <filter val="170"/>
        <filter val="1700"/>
        <filter val="1704"/>
        <filter val="1710"/>
        <filter val="1715"/>
        <filter val="1720"/>
        <filter val="1725"/>
        <filter val="1726"/>
        <filter val="1729"/>
        <filter val="1735"/>
        <filter val="1737"/>
        <filter val="1738"/>
        <filter val="1740"/>
        <filter val="1741"/>
        <filter val="1745"/>
        <filter val="1746"/>
        <filter val="175"/>
        <filter val="1750"/>
        <filter val="1751"/>
        <filter val="1755"/>
        <filter val="1757"/>
        <filter val="1761"/>
        <filter val="1762"/>
        <filter val="1764"/>
        <filter val="1767"/>
        <filter val="1770"/>
        <filter val="1773"/>
        <filter val="1774"/>
        <filter val="1775"/>
        <filter val="1777"/>
        <filter val="1778"/>
        <filter val="178"/>
        <filter val="1780"/>
        <filter val="1781"/>
        <filter val="1782"/>
        <filter val="1795"/>
        <filter val="18"/>
        <filter val="180"/>
        <filter val="1800"/>
        <filter val="1802"/>
        <filter val="1803"/>
        <filter val="1805"/>
        <filter val="1806"/>
        <filter val="1810"/>
        <filter val="1811"/>
        <filter val="1812"/>
        <filter val="1815"/>
        <filter val="1818"/>
        <filter val="1820"/>
        <filter val="1825"/>
        <filter val="1827"/>
        <filter val="183"/>
        <filter val="1831"/>
        <filter val="1835"/>
        <filter val="18360"/>
        <filter val="1840"/>
        <filter val="1845"/>
        <filter val="1847"/>
        <filter val="1848"/>
        <filter val="1849"/>
        <filter val="185"/>
        <filter val="1850"/>
        <filter val="1851"/>
        <filter val="1854"/>
        <filter val="1855"/>
        <filter val="1856"/>
        <filter val="1857"/>
        <filter val="1859"/>
        <filter val="1860"/>
        <filter val="1861"/>
        <filter val="1863"/>
        <filter val="1865"/>
        <filter val="1867"/>
        <filter val="187"/>
        <filter val="1872"/>
        <filter val="1881"/>
        <filter val="1882"/>
        <filter val="1884"/>
        <filter val="1885"/>
        <filter val="1889"/>
        <filter val="1890"/>
        <filter val="1891"/>
        <filter val="1895"/>
        <filter val="1898"/>
        <filter val="190"/>
        <filter val="1900"/>
        <filter val="1902"/>
        <filter val="1906"/>
        <filter val="1911"/>
        <filter val="1912"/>
        <filter val="1915"/>
        <filter val="1918"/>
        <filter val="1919"/>
        <filter val="192"/>
        <filter val="1925"/>
        <filter val="1927"/>
        <filter val="1930"/>
        <filter val="1934"/>
        <filter val="1935"/>
        <filter val="1936"/>
        <filter val="194"/>
        <filter val="1940"/>
        <filter val="1944"/>
        <filter val="1948"/>
        <filter val="195"/>
        <filter val="1950"/>
        <filter val="1953"/>
        <filter val="1955"/>
        <filter val="1956"/>
        <filter val="1958"/>
        <filter val="1960"/>
        <filter val="1962"/>
        <filter val="1965"/>
        <filter val="1968"/>
        <filter val="1971"/>
        <filter val="1975"/>
        <filter val="1976"/>
        <filter val="1978"/>
        <filter val="198"/>
        <filter val="1980"/>
        <filter val="1990"/>
        <filter val="1993"/>
        <filter val="1994"/>
        <filter val="20"/>
        <filter val="200"/>
        <filter val="2000"/>
        <filter val="2003"/>
        <filter val="2018"/>
        <filter val="2025"/>
        <filter val="2034"/>
        <filter val="2036"/>
        <filter val="2041"/>
        <filter val="2045"/>
        <filter val="2050"/>
        <filter val="2051"/>
        <filter val="2052"/>
        <filter val="2056"/>
        <filter val="2060"/>
        <filter val="2061"/>
        <filter val="2063"/>
        <filter val="2065"/>
        <filter val="2070"/>
        <filter val="2075"/>
        <filter val="2085"/>
        <filter val="209"/>
        <filter val="2093"/>
        <filter val="2097"/>
        <filter val="210"/>
        <filter val="2100"/>
        <filter val="211"/>
        <filter val="2111"/>
        <filter val="2113"/>
        <filter val="2117"/>
        <filter val="2121"/>
        <filter val="2125"/>
        <filter val="2142"/>
        <filter val="215"/>
        <filter val="2151"/>
        <filter val="2152"/>
        <filter val="2158"/>
        <filter val="216"/>
        <filter val="2160"/>
        <filter val="2164"/>
        <filter val="2177"/>
        <filter val="2186"/>
        <filter val="2196"/>
        <filter val="2198"/>
        <filter val="2199"/>
        <filter val="220"/>
        <filter val="2200"/>
        <filter val="2204"/>
        <filter val="2205"/>
        <filter val="221"/>
        <filter val="2210"/>
        <filter val="2215"/>
        <filter val="222"/>
        <filter val="2240"/>
        <filter val="2246"/>
        <filter val="225"/>
        <filter val="2250"/>
        <filter val="2255"/>
        <filter val="226"/>
        <filter val="2260"/>
        <filter val="2262"/>
        <filter val="2270"/>
        <filter val="230"/>
        <filter val="2300"/>
        <filter val="2301"/>
        <filter val="2302"/>
        <filter val="2305"/>
        <filter val="2321"/>
        <filter val="2325"/>
        <filter val="2331"/>
        <filter val="2332"/>
        <filter val="2345"/>
        <filter val="2346"/>
        <filter val="2358"/>
        <filter val="2359"/>
        <filter val="2360"/>
        <filter val="2362"/>
        <filter val="2367"/>
        <filter val="237"/>
        <filter val="2370"/>
        <filter val="2375"/>
        <filter val="238"/>
        <filter val="2380"/>
        <filter val="240"/>
        <filter val="2400"/>
        <filter val="2410"/>
        <filter val="2412"/>
        <filter val="242"/>
        <filter val="2422"/>
        <filter val="2427"/>
        <filter val="2430"/>
        <filter val="2432"/>
        <filter val="2433"/>
        <filter val="2440"/>
        <filter val="2441"/>
        <filter val="2442"/>
        <filter val="245"/>
        <filter val="2450"/>
        <filter val="2475"/>
        <filter val="2490"/>
        <filter val="2492"/>
        <filter val="2493"/>
        <filter val="25"/>
        <filter val="250"/>
        <filter val="2500"/>
        <filter val="25000"/>
        <filter val="252"/>
        <filter val="2520"/>
        <filter val="2522"/>
        <filter val="2525"/>
        <filter val="2536"/>
        <filter val="2550"/>
        <filter val="256"/>
        <filter val="2560"/>
        <filter val="2565"/>
        <filter val="2578"/>
        <filter val="2591"/>
        <filter val="2592"/>
        <filter val="26"/>
        <filter val="260"/>
        <filter val="2600"/>
        <filter val="2601"/>
        <filter val="261"/>
        <filter val="265"/>
        <filter val="268"/>
        <filter val="2695"/>
        <filter val="270"/>
        <filter val="2700"/>
        <filter val="272"/>
        <filter val="2720"/>
        <filter val="2745"/>
        <filter val="275"/>
        <filter val="2750"/>
        <filter val="2751"/>
        <filter val="2763"/>
        <filter val="2781"/>
        <filter val="2790"/>
        <filter val="280"/>
        <filter val="2800"/>
        <filter val="2810"/>
        <filter val="286"/>
        <filter val="2870"/>
        <filter val="2875"/>
        <filter val="2889"/>
        <filter val="290"/>
        <filter val="2900"/>
        <filter val="2910"/>
        <filter val="2911"/>
        <filter val="292"/>
        <filter val="2920"/>
        <filter val="293"/>
        <filter val="299"/>
        <filter val="3"/>
        <filter val="30"/>
        <filter val="300"/>
        <filter val="3000"/>
        <filter val="3006"/>
        <filter val="3015"/>
        <filter val="302"/>
        <filter val="303"/>
        <filter val="310"/>
        <filter val="3100"/>
        <filter val="311"/>
        <filter val="312"/>
        <filter val="314"/>
        <filter val="315"/>
        <filter val="3150"/>
        <filter val="316"/>
        <filter val="318"/>
        <filter val="320"/>
        <filter val="3200"/>
        <filter val="3231"/>
        <filter val="324"/>
        <filter val="3240"/>
        <filter val="330"/>
        <filter val="3339"/>
        <filter val="336"/>
        <filter val="34"/>
        <filter val="340"/>
        <filter val="3400"/>
        <filter val="341"/>
        <filter val="342"/>
        <filter val="350"/>
        <filter val="3500"/>
        <filter val="3528"/>
        <filter val="357"/>
        <filter val="36"/>
        <filter val="3618"/>
        <filter val="364"/>
        <filter val="366"/>
        <filter val="367"/>
        <filter val="380"/>
        <filter val="385"/>
        <filter val="390"/>
        <filter val="392"/>
        <filter val="393"/>
        <filter val="395009"/>
        <filter val="396"/>
        <filter val="40"/>
        <filter val="400"/>
        <filter val="4000"/>
        <filter val="4005"/>
        <filter val="403"/>
        <filter val="405"/>
        <filter val="4050"/>
        <filter val="407"/>
        <filter val="408"/>
        <filter val="410"/>
        <filter val="413"/>
        <filter val="417"/>
        <filter val="42"/>
        <filter val="420"/>
        <filter val="421"/>
        <filter val="422"/>
        <filter val="424"/>
        <filter val="425"/>
        <filter val="427"/>
        <filter val="428"/>
        <filter val="430"/>
        <filter val="431"/>
        <filter val="432"/>
        <filter val="434"/>
        <filter val="436"/>
        <filter val="440"/>
        <filter val="441"/>
        <filter val="443"/>
        <filter val="445"/>
        <filter val="447"/>
        <filter val="449"/>
        <filter val="450"/>
        <filter val="4500"/>
        <filter val="455"/>
        <filter val="456"/>
        <filter val="460"/>
        <filter val="462"/>
        <filter val="464"/>
        <filter val="466"/>
        <filter val="468"/>
        <filter val="470"/>
        <filter val="4700"/>
        <filter val="475"/>
        <filter val="476"/>
        <filter val="48"/>
        <filter val="480"/>
        <filter val="4800"/>
        <filter val="482"/>
        <filter val="484"/>
        <filter val="485"/>
        <filter val="486"/>
        <filter val="490"/>
        <filter val="492"/>
        <filter val="493"/>
        <filter val="494"/>
        <filter val="495"/>
        <filter val="496"/>
        <filter val="498"/>
        <filter val="500"/>
        <filter val="5000"/>
        <filter val="504"/>
        <filter val="506"/>
        <filter val="510"/>
        <filter val="512"/>
        <filter val="520"/>
        <filter val="522"/>
        <filter val="525"/>
        <filter val="527"/>
        <filter val="53"/>
        <filter val="530"/>
        <filter val="532"/>
        <filter val="5364"/>
        <filter val="537"/>
        <filter val="5373"/>
        <filter val="54"/>
        <filter val="540"/>
        <filter val="5400"/>
        <filter val="545"/>
        <filter val="546"/>
        <filter val="547"/>
        <filter val="55"/>
        <filter val="550"/>
        <filter val="551"/>
        <filter val="553"/>
        <filter val="555"/>
        <filter val="558"/>
        <filter val="560"/>
        <filter val="562"/>
        <filter val="565"/>
        <filter val="567"/>
        <filter val="570"/>
        <filter val="575"/>
        <filter val="576"/>
        <filter val="578"/>
        <filter val="580"/>
        <filter val="582"/>
        <filter val="590"/>
        <filter val="591"/>
        <filter val="592"/>
        <filter val="600"/>
        <filter val="602"/>
        <filter val="603"/>
        <filter val="605"/>
        <filter val="606"/>
        <filter val="610"/>
        <filter val="611"/>
        <filter val="612"/>
        <filter val="614"/>
        <filter val="615"/>
        <filter val="616"/>
        <filter val="620"/>
        <filter val="622"/>
        <filter val="623"/>
        <filter val="625"/>
        <filter val="630"/>
        <filter val="635"/>
        <filter val="636"/>
        <filter val="640"/>
        <filter val="642"/>
        <filter val="644"/>
        <filter val="645"/>
        <filter val="646"/>
        <filter val="647"/>
        <filter val="648"/>
        <filter val="650"/>
        <filter val="659"/>
        <filter val="660"/>
        <filter val="662"/>
        <filter val="665"/>
        <filter val="666"/>
        <filter val="669"/>
        <filter val="67"/>
        <filter val="670"/>
        <filter val="671"/>
        <filter val="674"/>
        <filter val="675"/>
        <filter val="680"/>
        <filter val="682"/>
        <filter val="684"/>
        <filter val="6840"/>
        <filter val="685"/>
        <filter val="687"/>
        <filter val="688"/>
        <filter val="690"/>
        <filter val="691"/>
        <filter val="695"/>
        <filter val="697"/>
        <filter val="698"/>
        <filter val="69970"/>
        <filter val="70"/>
        <filter val="700"/>
        <filter val="701"/>
        <filter val="702"/>
        <filter val="703"/>
        <filter val="704"/>
        <filter val="706"/>
        <filter val="707"/>
        <filter val="710"/>
        <filter val="711"/>
        <filter val="713"/>
        <filter val="714"/>
        <filter val="715"/>
        <filter val="716"/>
        <filter val="718"/>
        <filter val="719"/>
        <filter val="72"/>
        <filter val="720"/>
        <filter val="721"/>
        <filter val="722"/>
        <filter val="723"/>
        <filter val="725"/>
        <filter val="726"/>
        <filter val="727"/>
        <filter val="728"/>
        <filter val="73"/>
        <filter val="730"/>
        <filter val="731"/>
        <filter val="732"/>
        <filter val="733"/>
        <filter val="734"/>
        <filter val="735"/>
        <filter val="737"/>
        <filter val="738"/>
        <filter val="74"/>
        <filter val="740"/>
        <filter val="745"/>
        <filter val="747"/>
        <filter val="748"/>
        <filter val="749"/>
        <filter val="75"/>
        <filter val="750"/>
        <filter val="751"/>
        <filter val="753"/>
        <filter val="756"/>
        <filter val="759"/>
        <filter val="760"/>
        <filter val="761"/>
        <filter val="762"/>
        <filter val="763"/>
        <filter val="765"/>
        <filter val="766"/>
        <filter val="768"/>
        <filter val="77"/>
        <filter val="770"/>
        <filter val="775"/>
        <filter val="78"/>
        <filter val="780"/>
        <filter val="785"/>
        <filter val="786"/>
        <filter val="790"/>
        <filter val="792"/>
        <filter val="796"/>
        <filter val="797"/>
        <filter val="798"/>
        <filter val="799"/>
        <filter val="80"/>
        <filter val="800"/>
        <filter val="801"/>
        <filter val="803"/>
        <filter val="804"/>
        <filter val="810"/>
        <filter val="812"/>
        <filter val="813"/>
        <filter val="814"/>
        <filter val="815"/>
        <filter val="816"/>
        <filter val="817"/>
        <filter val="82"/>
        <filter val="820"/>
        <filter val="822"/>
        <filter val="824"/>
        <filter val="825"/>
        <filter val="828"/>
        <filter val="830"/>
        <filter val="832"/>
        <filter val="833"/>
        <filter val="837"/>
        <filter val="84"/>
        <filter val="840"/>
        <filter val="8400000"/>
        <filter val="844"/>
        <filter val="845"/>
        <filter val="846"/>
        <filter val="847"/>
        <filter val="849"/>
        <filter val="85"/>
        <filter val="850"/>
        <filter val="851"/>
        <filter val="852"/>
        <filter val="855"/>
        <filter val="859"/>
        <filter val="860"/>
        <filter val="861"/>
        <filter val="862"/>
        <filter val="863"/>
        <filter val="864"/>
        <filter val="865"/>
        <filter val="867"/>
        <filter val="87"/>
        <filter val="870"/>
        <filter val="873"/>
        <filter val="874"/>
        <filter val="876"/>
        <filter val="878"/>
        <filter val="88"/>
        <filter val="880"/>
        <filter val="882"/>
        <filter val="885"/>
        <filter val="889"/>
        <filter val="89"/>
        <filter val="890"/>
        <filter val="893"/>
        <filter val="895"/>
        <filter val="896"/>
        <filter val="897"/>
        <filter val="90"/>
        <filter val="900"/>
        <filter val="902"/>
        <filter val="904"/>
        <filter val="907"/>
        <filter val="909"/>
        <filter val="91"/>
        <filter val="910"/>
        <filter val="911"/>
        <filter val="912"/>
        <filter val="915"/>
        <filter val="918"/>
        <filter val="92"/>
        <filter val="920"/>
        <filter val="922"/>
        <filter val="925"/>
        <filter val="927"/>
        <filter val="929"/>
        <filter val="93"/>
        <filter val="930"/>
        <filter val="933"/>
        <filter val="934"/>
        <filter val="935"/>
        <filter val="936"/>
        <filter val="937"/>
        <filter val="940"/>
        <filter val="942"/>
        <filter val="943"/>
        <filter val="944"/>
        <filter val="945"/>
        <filter val="946"/>
        <filter val="947"/>
        <filter val="948"/>
        <filter val="949"/>
        <filter val="95"/>
        <filter val="950"/>
        <filter val="95000"/>
        <filter val="951"/>
        <filter val="955"/>
        <filter val="957"/>
        <filter val="958"/>
        <filter val="960"/>
        <filter val="961"/>
        <filter val="962"/>
        <filter val="963"/>
        <filter val="965"/>
        <filter val="966"/>
        <filter val="970"/>
        <filter val="972"/>
        <filter val="973"/>
        <filter val="974"/>
        <filter val="975"/>
        <filter val="976"/>
        <filter val="977"/>
        <filter val="98"/>
        <filter val="980"/>
        <filter val="981"/>
        <filter val="985"/>
        <filter val="990"/>
        <filter val="991"/>
        <filter val="996"/>
        <filter val="997"/>
        <filter val="999"/>
      </filters>
    </filterColumn>
    <filterColumn colId="10">
      <filters>
        <filter val="1"/>
        <filter val="1 Covered"/>
        <filter val="10 m"/>
        <filter val="2"/>
        <filter val="20 Covered,"/>
        <filter val="3"/>
        <filter val="3 Covered"/>
        <filter val="4"/>
        <filter val="5"/>
        <filter val="6"/>
        <filter val="8 m"/>
        <filter val="Aakash Echo Point"/>
        <filter val="Casa Rivera"/>
        <filter val="Congo"/>
        <filter val="Co-operative Society"/>
        <filter val="Furnished"/>
        <filter val="Garden/Park"/>
        <filter val="Green City"/>
        <filter val="Jolly Residency"/>
        <filter val="Mahavir Nagar"/>
        <filter val="Main Road"/>
        <filter val="Main Road, Garden/Park"/>
        <filter val="Mangalam Heights"/>
        <filter val="New Property"/>
        <filter val="No"/>
        <filter val="Orchid Fantasia"/>
        <filter val="Orchid Gardenia"/>
        <filter val="Other"/>
        <filter val="Pool, Garden/Park, Main Road"/>
        <filter val="Resale"/>
        <filter val="Semi-Furnished"/>
        <filter val="Shagun Residency"/>
        <filter val="Soham Elegance"/>
        <filter val="Sundaram Residency"/>
        <filter val="Unfurnished"/>
        <filter val="Yes"/>
      </filters>
    </filterColumn>
    <filterColumn colId="13">
      <filters>
        <filter val="1 out of 1"/>
        <filter val="1 out of 10"/>
        <filter val="1 out of 11"/>
        <filter val="1 out of 12"/>
        <filter val="1 out of 13"/>
        <filter val="1 out of 14"/>
        <filter val="1 out of 15"/>
        <filter val="1 out of 2"/>
        <filter val="1 out of 3"/>
        <filter val="1 out of 4"/>
        <filter val="1 out of 5"/>
        <filter val="1 out of 6"/>
        <filter val="1 out of 7"/>
        <filter val="1 out of 9"/>
        <filter val="10 out of 10"/>
        <filter val="10 out of 11"/>
        <filter val="10 out of 12"/>
        <filter val="10 out of 13"/>
        <filter val="10 out of 14"/>
        <filter val="10 out of 19"/>
        <filter val="10 out of 20"/>
        <filter val="10 out of 21"/>
        <filter val="11 out of 11"/>
        <filter val="11 out of 12"/>
        <filter val="11 out of 13"/>
        <filter val="11 out of 14"/>
        <filter val="11 out of 15"/>
        <filter val="12 out of 12"/>
        <filter val="12 out of 13"/>
        <filter val="12 out of 14"/>
        <filter val="12 out of 15"/>
        <filter val="13 out of 13"/>
        <filter val="13 out of 14"/>
        <filter val="13 out of 15"/>
        <filter val="14 out of 14"/>
        <filter val="15 out of 15"/>
        <filter val="15 out of 19"/>
        <filter val="16 out of 19"/>
        <filter val="18 out of 19"/>
        <filter val="2 out of 10"/>
        <filter val="2 out of 11"/>
        <filter val="2 out of 12"/>
        <filter val="2 out of 13"/>
        <filter val="2 out of 14"/>
        <filter val="2 out of 2"/>
        <filter val="2 out of 3"/>
        <filter val="2 out of 4"/>
        <filter val="2 out of 5"/>
        <filter val="2 out of 6"/>
        <filter val="2 out of 7"/>
        <filter val="2 out of 9"/>
        <filter val="20 out of 21"/>
        <filter val="3 out of 10"/>
        <filter val="3 out of 11"/>
        <filter val="3 out of 12"/>
        <filter val="3 out of 13"/>
        <filter val="3 out of 14"/>
        <filter val="3 out of 3"/>
        <filter val="3 out of 4"/>
        <filter val="3 out of 5"/>
        <filter val="3 out of 6"/>
        <filter val="3 out of 7"/>
        <filter val="3 out of 8"/>
        <filter val="3 out of 9"/>
        <filter val="4 out of 10"/>
        <filter val="4 out of 11"/>
        <filter val="4 out of 12"/>
        <filter val="4 out of 13"/>
        <filter val="4 out of 14"/>
        <filter val="4 out of 15"/>
        <filter val="4 out of 19"/>
        <filter val="4 out of 4"/>
        <filter val="4 out of 5"/>
        <filter val="4 out of 6"/>
        <filter val="4 out of 7"/>
        <filter val="4 out of 8"/>
        <filter val="5 out of 10"/>
        <filter val="5 out of 11"/>
        <filter val="5 out of 12"/>
        <filter val="5 out of 13"/>
        <filter val="5 out of 14"/>
        <filter val="5 out of 15"/>
        <filter val="5 out of 5"/>
        <filter val="5 out of 6"/>
        <filter val="5 out of 7"/>
        <filter val="5 out of 8"/>
        <filter val="5 out of 9"/>
        <filter val="6 out of 10"/>
        <filter val="6 out of 11"/>
        <filter val="6 out of 12"/>
        <filter val="6 out of 13"/>
        <filter val="6 out of 14"/>
        <filter val="6 out of 15"/>
        <filter val="6 out of 19"/>
        <filter val="6 out of 7"/>
        <filter val="6 out of 8"/>
        <filter val="6 out of 9"/>
        <filter val="7 out of 10"/>
        <filter val="7 out of 11"/>
        <filter val="7 out of 12"/>
        <filter val="7 out of 13"/>
        <filter val="7 out of 14"/>
        <filter val="7 out of 15"/>
        <filter val="7 out of 19"/>
        <filter val="7 out of 7"/>
        <filter val="7 out of 8"/>
        <filter val="7 out of 9"/>
        <filter val="8 out of 10"/>
        <filter val="8 out of 11"/>
        <filter val="8 out of 12"/>
        <filter val="8 out of 13"/>
        <filter val="8 out of 14"/>
        <filter val="8 out of 15"/>
        <filter val="8 out of 19"/>
        <filter val="8 out of 8"/>
        <filter val="8 out of 9"/>
        <filter val="9 out of 10"/>
        <filter val="9 out of 11"/>
        <filter val="9 out of 12"/>
        <filter val="9 out of 13"/>
        <filter val="9 out of 14"/>
        <filter val="9 out of 15"/>
        <filter val="9 out of 19"/>
        <filter val="9 out of 9"/>
        <filter val="Lower Basement out of 14"/>
        <filter val="Lower Basement out of 4"/>
        <filter val="Lower Basement out of 5"/>
      </filters>
    </filterColumn>
    <filterColumn colId="17">
      <filters>
        <filter val="Aakash Homes"/>
        <filter val="Amber Palace"/>
        <filter val="Ambika Heaven"/>
        <filter val="Anjani Enclave"/>
        <filter val="Apt Swaminagar Society"/>
        <filter val="Ashirwad Enclave"/>
        <filter val="Atlanta Sky Desk"/>
        <filter val="Co-operative Society"/>
        <filter val="Coral Heights"/>
        <filter val="Dhvani Royal Residency"/>
        <filter val="Dream World Residency"/>
        <filter val="East"/>
        <filter val="Galaxy Imperia"/>
        <filter val="Garden/Park"/>
        <filter val="Garden/Park, Main Road"/>
        <filter val="Garden/Park, Pool"/>
        <filter val="GHB Mukhya Mantri Gruh Yojana"/>
        <filter val="Gordhan Green Valley Mangalam Park Bldg S"/>
        <filter val="Green Arcade Phase 1 And 2"/>
        <filter val="Green City"/>
        <filter val="Green Leaf"/>
        <filter val="Gruham Luxuria"/>
        <filter val="Gruham Royal Park"/>
        <filter val="Happy Elegance"/>
        <filter val="Jolly Residency"/>
        <filter val="JT Stuti Highland"/>
        <filter val="Lake Castle"/>
        <filter val="Madhav Residency"/>
        <filter val="Main Road"/>
        <filter val="Majura Gate Surat"/>
        <filter val="Manvay Residency"/>
        <filter val="Marvella Residency"/>
        <filter val="Meera Avenue"/>
        <filter val="Nakshatra Galaxia"/>
        <filter val="Nakshatra Nebula"/>
        <filter val="Nakshatra Platinum"/>
        <filter val="North"/>
        <filter val="North - East"/>
        <filter val="North - West"/>
        <filter val="Orchid Greens"/>
        <filter val="Pan Sharanam"/>
        <filter val="Peak Living"/>
        <filter val="Pooja Aagam Cross Roads"/>
        <filter val="Pool"/>
        <filter val="Pool, Garden/Park, Main Road"/>
        <filter val="Prasidhi Apartment"/>
        <filter val="Prayosha Shine"/>
        <filter val="Raj Abhishek City Homes"/>
        <filter val="Rajhans Apple"/>
        <filter val="Rajhans Orange"/>
        <filter val="Rajhans Platinum"/>
        <filter val="Rajhans Swapna"/>
        <filter val="Rajhans Synfonia"/>
        <filter val="Rajhans Wings"/>
        <filter val="Royal Nest"/>
        <filter val="Sai Residency"/>
        <filter val="Salasar Icon"/>
        <filter val="Sangini Gardenia"/>
        <filter val="Santvan Lexon"/>
        <filter val="Santvan Seron"/>
        <filter val="Sat Aria"/>
        <filter val="Satyam Tower"/>
        <filter val="Shakuntal Complex"/>
        <filter val="Shalibhadra Complex"/>
        <filter val="SHANKHESHWER COMPLAX"/>
        <filter val="Shayona Janki Residency"/>
        <filter val="Shiv Shrungal Solitaire"/>
        <filter val="Shreepad Ethics"/>
        <filter val="Shyam enclave"/>
        <filter val="Siddhi Vinayak Green"/>
        <filter val="Siddhi Vinayak Heights"/>
        <filter val="Silicon Palm"/>
        <filter val="Silver Plaza Complex"/>
        <filter val="South"/>
        <filter val="South - East"/>
        <filter val="South -West"/>
        <filter val="Suryanjali Residency"/>
        <filter val="Swagat Clifton"/>
        <filter val="Swami Twin City 5"/>
        <filter val="Swapna Villa 2 Phase 2"/>
        <filter val="Times Galaxy"/>
        <filter val="Vaishnodevi Amour Jahagirabad"/>
        <filter val="Vaishnodevi Ideal Homes"/>
        <filter val="Vasant Vihar Township"/>
        <filter val="Vibrant Eco Park"/>
        <filter val="Vitthal Bunglows"/>
        <filter val="West"/>
      </filters>
    </filterColumn>
    <filterColumn colId="19">
      <filters>
        <filter val="100"/>
        <filter val="1000"/>
        <filter val="10000"/>
        <filter val="10101"/>
        <filter val="10275"/>
        <filter val="10395"/>
        <filter val="1061"/>
        <filter val="10648"/>
        <filter val="1071"/>
        <filter val="10714"/>
        <filter val="10802"/>
        <filter val="10998"/>
        <filter val="11111"/>
        <filter val="11299"/>
        <filter val="11481"/>
        <filter val="11549"/>
        <filter val="11574"/>
        <filter val="1161"/>
        <filter val="11624"/>
        <filter val="1167"/>
        <filter val="12108"/>
        <filter val="12121"/>
        <filter val="1220"/>
        <filter val="1250"/>
        <filter val="12726"/>
        <filter val="1312"/>
        <filter val="13393"/>
        <filter val="1375"/>
        <filter val="13788"/>
        <filter val="1383"/>
        <filter val="13889"/>
        <filter val="14286"/>
        <filter val="1430"/>
        <filter val="1444"/>
        <filter val="1455"/>
        <filter val="1462"/>
        <filter val="14727"/>
        <filter val="1481"/>
        <filter val="15079"/>
        <filter val="1532"/>
        <filter val="1560"/>
        <filter val="1562"/>
        <filter val="1600"/>
        <filter val="1615"/>
        <filter val="1620"/>
        <filter val="1621"/>
        <filter val="1627"/>
        <filter val="1631"/>
        <filter val="1661"/>
        <filter val="16667"/>
        <filter val="1667"/>
        <filter val="1675"/>
        <filter val="1682"/>
        <filter val="1688"/>
        <filter val="1699"/>
        <filter val="1735"/>
        <filter val="17708"/>
        <filter val="1776"/>
        <filter val="1786"/>
        <filter val="1800"/>
        <filter val="1810"/>
        <filter val="1818"/>
        <filter val="1831"/>
        <filter val="1851"/>
        <filter val="1858"/>
        <filter val="1875"/>
        <filter val="1918"/>
        <filter val="1923"/>
        <filter val="1941"/>
        <filter val="1951"/>
        <filter val="19608"/>
        <filter val="1979"/>
        <filter val="1984"/>
        <filter val="1998"/>
        <filter val="20"/>
        <filter val="2000"/>
        <filter val="2032"/>
        <filter val="2035"/>
        <filter val="2045"/>
        <filter val="2051"/>
        <filter val="2056"/>
        <filter val="2069"/>
        <filter val="2077"/>
        <filter val="2100"/>
        <filter val="2118"/>
        <filter val="2124"/>
        <filter val="2129"/>
        <filter val="2143"/>
        <filter val="2160"/>
        <filter val="2174"/>
        <filter val="2179"/>
        <filter val="2180"/>
        <filter val="2217"/>
        <filter val="2222"/>
        <filter val="2229"/>
        <filter val="22353"/>
        <filter val="2250"/>
        <filter val="2251"/>
        <filter val="2253"/>
        <filter val="2256"/>
        <filter val="2257"/>
        <filter val="2264"/>
        <filter val="2273"/>
        <filter val="2275"/>
        <filter val="2276"/>
        <filter val="2282"/>
        <filter val="2288"/>
        <filter val="2300"/>
        <filter val="2303"/>
        <filter val="2308"/>
        <filter val="2315"/>
        <filter val="2317"/>
        <filter val="2318"/>
        <filter val="2323"/>
        <filter val="2329"/>
        <filter val="2333"/>
        <filter val="2336"/>
        <filter val="2344"/>
        <filter val="2346"/>
        <filter val="2347"/>
        <filter val="2348"/>
        <filter val="2353"/>
        <filter val="2355"/>
        <filter val="2364"/>
        <filter val="2368"/>
        <filter val="2373"/>
        <filter val="2375"/>
        <filter val="2378"/>
        <filter val="2381"/>
        <filter val="2400"/>
        <filter val="2401"/>
        <filter val="2404"/>
        <filter val="2406"/>
        <filter val="2409"/>
        <filter val="2412"/>
        <filter val="2415"/>
        <filter val="2422"/>
        <filter val="2424"/>
        <filter val="2428"/>
        <filter val="2429"/>
        <filter val="2435"/>
        <filter val="2436"/>
        <filter val="2444"/>
        <filter val="2446"/>
        <filter val="2449"/>
        <filter val="2455"/>
        <filter val="2458"/>
        <filter val="2473"/>
        <filter val="2480"/>
        <filter val="2485"/>
        <filter val="2486"/>
        <filter val="2492"/>
        <filter val="2497"/>
        <filter val="2500"/>
        <filter val="25000"/>
        <filter val="2501"/>
        <filter val="2508"/>
        <filter val="2512"/>
        <filter val="2514"/>
        <filter val="2522"/>
        <filter val="2527"/>
        <filter val="2533"/>
        <filter val="2544"/>
        <filter val="2545"/>
        <filter val="2547"/>
        <filter val="2551"/>
        <filter val="2554"/>
        <filter val="2555"/>
        <filter val="2556"/>
        <filter val="2559"/>
        <filter val="2564"/>
        <filter val="2566"/>
        <filter val="2569"/>
        <filter val="2571"/>
        <filter val="2582"/>
        <filter val="2583"/>
        <filter val="2588"/>
        <filter val="2597"/>
        <filter val="2600"/>
        <filter val="2601"/>
        <filter val="2604"/>
        <filter val="2607"/>
        <filter val="2609"/>
        <filter val="2616"/>
        <filter val="2618"/>
        <filter val="2619"/>
        <filter val="2620"/>
        <filter val="2624"/>
        <filter val="2632"/>
        <filter val="2636"/>
        <filter val="2637"/>
        <filter val="2638"/>
        <filter val="2641"/>
        <filter val="2642"/>
        <filter val="2646"/>
        <filter val="2647"/>
        <filter val="2650"/>
        <filter val="2667"/>
        <filter val="2671"/>
        <filter val="2676"/>
        <filter val="2683"/>
        <filter val="2686"/>
        <filter val="2687"/>
        <filter val="2689"/>
        <filter val="2691"/>
        <filter val="2692"/>
        <filter val="2695"/>
        <filter val="2696"/>
        <filter val="2700"/>
        <filter val="2708"/>
        <filter val="2712"/>
        <filter val="2714"/>
        <filter val="2719"/>
        <filter val="2720"/>
        <filter val="2722"/>
        <filter val="2724"/>
        <filter val="2727"/>
        <filter val="2731"/>
        <filter val="2733"/>
        <filter val="2735"/>
        <filter val="2736"/>
        <filter val="2740"/>
        <filter val="2741"/>
        <filter val="2747"/>
        <filter val="2749"/>
        <filter val="2750"/>
        <filter val="2759"/>
        <filter val="2761"/>
        <filter val="2768"/>
        <filter val="2769"/>
        <filter val="2778"/>
        <filter val="2783"/>
        <filter val="2787"/>
        <filter val="2789"/>
        <filter val="2791"/>
        <filter val="2796"/>
        <filter val="2797"/>
        <filter val="2800"/>
        <filter val="2802"/>
        <filter val="2811"/>
        <filter val="2812"/>
        <filter val="2815"/>
        <filter val="2817"/>
        <filter val="2826"/>
        <filter val="2828"/>
        <filter val="2829"/>
        <filter val="2834"/>
        <filter val="2839"/>
        <filter val="2844"/>
        <filter val="2847"/>
        <filter val="2849"/>
        <filter val="2850"/>
        <filter val="2851"/>
        <filter val="2853"/>
        <filter val="2854"/>
        <filter val="2857"/>
        <filter val="2859"/>
        <filter val="2860"/>
        <filter val="2862"/>
        <filter val="2863"/>
        <filter val="2868"/>
        <filter val="2871"/>
        <filter val="2872"/>
        <filter val="2875"/>
        <filter val="2878"/>
        <filter val="2881"/>
        <filter val="2888"/>
        <filter val="2889"/>
        <filter val="2891"/>
        <filter val="2896"/>
        <filter val="2900"/>
        <filter val="2909"/>
        <filter val="2910"/>
        <filter val="2912"/>
        <filter val="2917"/>
        <filter val="2922"/>
        <filter val="2929"/>
        <filter val="2933"/>
        <filter val="2936"/>
        <filter val="2941"/>
        <filter val="2944"/>
        <filter val="2946"/>
        <filter val="2947"/>
        <filter val="2948"/>
        <filter val="2952"/>
        <filter val="2955"/>
        <filter val="2956"/>
        <filter val="2963"/>
        <filter val="2964"/>
        <filter val="2967"/>
        <filter val="2973"/>
        <filter val="2976"/>
        <filter val="2977"/>
        <filter val="2978"/>
        <filter val="2979"/>
        <filter val="2980"/>
        <filter val="2983"/>
        <filter val="2994"/>
        <filter val="3000"/>
        <filter val="3001"/>
        <filter val="3009"/>
        <filter val="3012"/>
        <filter val="3013"/>
        <filter val="3016"/>
        <filter val="3017"/>
        <filter val="3022"/>
        <filter val="3023"/>
        <filter val="3024"/>
        <filter val="3030"/>
        <filter val="3035"/>
        <filter val="3036"/>
        <filter val="3043"/>
        <filter val="3048"/>
        <filter val="3051"/>
        <filter val="3056"/>
        <filter val="3060"/>
        <filter val="3065"/>
        <filter val="3067"/>
        <filter val="3071"/>
        <filter val="3075"/>
        <filter val="3077"/>
        <filter val="3083"/>
        <filter val="3086"/>
        <filter val="3087"/>
        <filter val="3090"/>
        <filter val="3091"/>
        <filter val="3093"/>
        <filter val="3099"/>
        <filter val="3100"/>
        <filter val="3101"/>
        <filter val="3106"/>
        <filter val="3111"/>
        <filter val="3116"/>
        <filter val="3118"/>
        <filter val="3120"/>
        <filter val="3125"/>
        <filter val="3129"/>
        <filter val="3130"/>
        <filter val="3137"/>
        <filter val="3143"/>
        <filter val="3151"/>
        <filter val="3153"/>
        <filter val="3155"/>
        <filter val="3158"/>
        <filter val="3162"/>
        <filter val="3164"/>
        <filter val="3165"/>
        <filter val="3167"/>
        <filter val="3169"/>
        <filter val="3171"/>
        <filter val="3175"/>
        <filter val="3178"/>
        <filter val="3179"/>
        <filter val="3182"/>
        <filter val="3185"/>
        <filter val="3189"/>
        <filter val="3191"/>
        <filter val="3195"/>
        <filter val="3196"/>
        <filter val="3199"/>
        <filter val="3200"/>
        <filter val="3202"/>
        <filter val="3203"/>
        <filter val="3204"/>
        <filter val="3205"/>
        <filter val="3206"/>
        <filter val="3208"/>
        <filter val="3212"/>
        <filter val="3213"/>
        <filter val="3214"/>
        <filter val="3220"/>
        <filter val="3222"/>
        <filter val="3226"/>
        <filter val="3231"/>
        <filter val="3233"/>
        <filter val="3234"/>
        <filter val="3235"/>
        <filter val="32381"/>
        <filter val="3239"/>
        <filter val="3241"/>
        <filter val="3247"/>
        <filter val="3248"/>
        <filter val="3250"/>
        <filter val="3251"/>
        <filter val="3252"/>
        <filter val="3254"/>
        <filter val="3259"/>
        <filter val="3260"/>
        <filter val="3265"/>
        <filter val="3268"/>
        <filter val="3269"/>
        <filter val="3273"/>
        <filter val="3274"/>
        <filter val="3280"/>
        <filter val="3281"/>
        <filter val="3282"/>
        <filter val="3285"/>
        <filter val="3286"/>
        <filter val="3288"/>
        <filter val="3289"/>
        <filter val="3290"/>
        <filter val="3291"/>
        <filter val="3300"/>
        <filter val="3304"/>
        <filter val="3308"/>
        <filter val="33081"/>
        <filter val="3309"/>
        <filter val="3311"/>
        <filter val="3315"/>
        <filter val="3317"/>
        <filter val="3321"/>
        <filter val="3325"/>
        <filter val="3329"/>
        <filter val="3333"/>
        <filter val="33333"/>
        <filter val="3350"/>
        <filter val="3351"/>
        <filter val="3360"/>
        <filter val="3361"/>
        <filter val="3363"/>
        <filter val="3364"/>
        <filter val="3368"/>
        <filter val="3371"/>
        <filter val="3375"/>
        <filter val="3377"/>
        <filter val="3379"/>
        <filter val="3384"/>
        <filter val="3385"/>
        <filter val="3400"/>
        <filter val="3404"/>
        <filter val="3409"/>
        <filter val="3411"/>
        <filter val="3415"/>
        <filter val="3417"/>
        <filter val="3418"/>
        <filter val="3420"/>
        <filter val="3423"/>
        <filter val="3429"/>
        <filter val="3435"/>
        <filter val="3437"/>
        <filter val="3438"/>
        <filter val="3440"/>
        <filter val="3444"/>
        <filter val="3445"/>
        <filter val="3448"/>
        <filter val="3450"/>
        <filter val="3451"/>
        <filter val="3455"/>
        <filter val="3462"/>
        <filter val="3466"/>
        <filter val="3467"/>
        <filter val="3472"/>
        <filter val="3473"/>
        <filter val="3475"/>
        <filter val="3477"/>
        <filter val="3478"/>
        <filter val="3480"/>
        <filter val="3486"/>
        <filter val="3487"/>
        <filter val="3488"/>
        <filter val="3492"/>
        <filter val="3498"/>
        <filter val="3500"/>
        <filter val="35000"/>
        <filter val="3501"/>
        <filter val="3502"/>
        <filter val="3505"/>
        <filter val="3507"/>
        <filter val="3509"/>
        <filter val="3510"/>
        <filter val="3512"/>
        <filter val="3514"/>
        <filter val="3517"/>
        <filter val="3521"/>
        <filter val="3522"/>
        <filter val="3525"/>
        <filter val="3527"/>
        <filter val="3529"/>
        <filter val="3531"/>
        <filter val="3532"/>
        <filter val="3534"/>
        <filter val="3535"/>
        <filter val="3538"/>
        <filter val="3542"/>
        <filter val="3545"/>
        <filter val="3546"/>
        <filter val="3548"/>
        <filter val="3550"/>
        <filter val="3551"/>
        <filter val="3552"/>
        <filter val="3556"/>
        <filter val="3557"/>
        <filter val="3561"/>
        <filter val="3562"/>
        <filter val="3565"/>
        <filter val="3567"/>
        <filter val="3571"/>
        <filter val="3574"/>
        <filter val="3582"/>
        <filter val="3587"/>
        <filter val="3593"/>
        <filter val="3594"/>
        <filter val="3599"/>
        <filter val="3600"/>
        <filter val="3602"/>
        <filter val="3608"/>
        <filter val="3609"/>
        <filter val="3610"/>
        <filter val="3611"/>
        <filter val="3612"/>
        <filter val="3613"/>
        <filter val="3615"/>
        <filter val="3616"/>
        <filter val="3619"/>
        <filter val="3623"/>
        <filter val="3624"/>
        <filter val="3626"/>
        <filter val="3628"/>
        <filter val="3629"/>
        <filter val="3635"/>
        <filter val="3636"/>
        <filter val="3641"/>
        <filter val="3643"/>
        <filter val="3644"/>
        <filter val="3647"/>
        <filter val="3648"/>
        <filter val="3650"/>
        <filter val="3651"/>
        <filter val="3652"/>
        <filter val="3655"/>
        <filter val="3659"/>
        <filter val="3663"/>
        <filter val="3667"/>
        <filter val="3673"/>
        <filter val="3674"/>
        <filter val="3675"/>
        <filter val="3678"/>
        <filter val="3681"/>
        <filter val="3682"/>
        <filter val="3683"/>
        <filter val="3684"/>
        <filter val="3691"/>
        <filter val="3692"/>
        <filter val="3695"/>
        <filter val="3696"/>
        <filter val="3700"/>
        <filter val="3704"/>
        <filter val="3706"/>
        <filter val="3707"/>
        <filter val="3714"/>
        <filter val="3719"/>
        <filter val="3728"/>
        <filter val="3732"/>
        <filter val="3733"/>
        <filter val="3734"/>
        <filter val="3735"/>
        <filter val="3736"/>
        <filter val="3739"/>
        <filter val="3740"/>
        <filter val="3743"/>
        <filter val="3745"/>
        <filter val="3747"/>
        <filter val="3749"/>
        <filter val="3750"/>
        <filter val="3751"/>
        <filter val="3752"/>
        <filter val="3759"/>
        <filter val="3760"/>
        <filter val="3766"/>
        <filter val="3771"/>
        <filter val="3774"/>
        <filter val="3778"/>
        <filter val="3781"/>
        <filter val="3784"/>
        <filter val="3791"/>
        <filter val="3796"/>
        <filter val="3797"/>
        <filter val="3800"/>
        <filter val="3810"/>
        <filter val="3813"/>
        <filter val="3814"/>
        <filter val="3815"/>
        <filter val="3817"/>
        <filter val="3818"/>
        <filter val="3823"/>
        <filter val="3824"/>
        <filter val="3827"/>
        <filter val="3831"/>
        <filter val="3832"/>
        <filter val="3833"/>
        <filter val="3836"/>
        <filter val="3837"/>
        <filter val="3838"/>
        <filter val="3842"/>
        <filter val="3843"/>
        <filter val="3846"/>
        <filter val="3851"/>
        <filter val="3852"/>
        <filter val="3855"/>
        <filter val="3858"/>
        <filter val="3861"/>
        <filter val="3869"/>
        <filter val="3871"/>
        <filter val="3889"/>
        <filter val="3895"/>
        <filter val="3896"/>
        <filter val="3900"/>
        <filter val="3904"/>
        <filter val="3909"/>
        <filter val="3911"/>
        <filter val="3913"/>
        <filter val="3914"/>
        <filter val="3915"/>
        <filter val="3917"/>
        <filter val="3918"/>
        <filter val="3922"/>
        <filter val="3926"/>
        <filter val="3932"/>
        <filter val="3937"/>
        <filter val="3941"/>
        <filter val="3946"/>
        <filter val="3947"/>
        <filter val="3948"/>
        <filter val="3949"/>
        <filter val="3950"/>
        <filter val="3951"/>
        <filter val="3956"/>
        <filter val="3959"/>
        <filter val="3960"/>
        <filter val="3966"/>
        <filter val="3968"/>
        <filter val="3973"/>
        <filter val="3974"/>
        <filter val="3975"/>
        <filter val="3981"/>
        <filter val="3984"/>
        <filter val="3985"/>
        <filter val="3988"/>
        <filter val="3989"/>
        <filter val="3991"/>
        <filter val="3993"/>
        <filter val="3994"/>
        <filter val="3996"/>
        <filter val="3998"/>
        <filter val="3999"/>
        <filter val="4"/>
        <filter val="4000"/>
        <filter val="4005"/>
        <filter val="4006"/>
        <filter val="4007"/>
        <filter val="4013"/>
        <filter val="4018"/>
        <filter val="4023"/>
        <filter val="4027"/>
        <filter val="4028"/>
        <filter val="4034"/>
        <filter val="4035"/>
        <filter val="4040"/>
        <filter val="4044"/>
        <filter val="4048"/>
        <filter val="4049"/>
        <filter val="4051"/>
        <filter val="4052"/>
        <filter val="4056"/>
        <filter val="4062"/>
        <filter val="4070"/>
        <filter val="4076"/>
        <filter val="4079"/>
        <filter val="4091"/>
        <filter val="4092"/>
        <filter val="4100"/>
        <filter val="4101"/>
        <filter val="4104"/>
        <filter val="4106"/>
        <filter val="4109"/>
        <filter val="4111"/>
        <filter val="4114"/>
        <filter val="4116"/>
        <filter val="4118"/>
        <filter val="4121"/>
        <filter val="4123"/>
        <filter val="4124"/>
        <filter val="4125"/>
        <filter val="4130"/>
        <filter val="4138"/>
        <filter val="4145"/>
        <filter val="4146"/>
        <filter val="4150"/>
        <filter val="4151"/>
        <filter val="4156"/>
        <filter val="4157"/>
        <filter val="4159"/>
        <filter val="4160"/>
        <filter val="4167"/>
        <filter val="4171"/>
        <filter val="4179"/>
        <filter val="4180"/>
        <filter val="4185"/>
        <filter val="4193"/>
        <filter val="4195"/>
        <filter val="4196"/>
        <filter val="4200"/>
        <filter val="4202"/>
        <filter val="4210"/>
        <filter val="4211"/>
        <filter val="4218"/>
        <filter val="4222"/>
        <filter val="4228"/>
        <filter val="4234"/>
        <filter val="4237"/>
        <filter val="4240"/>
        <filter val="4242"/>
        <filter val="4243"/>
        <filter val="4249"/>
        <filter val="4250"/>
        <filter val="4251"/>
        <filter val="4252"/>
        <filter val="4257"/>
        <filter val="4259"/>
        <filter val="4262"/>
        <filter val="4271"/>
        <filter val="4281"/>
        <filter val="4286"/>
        <filter val="4287"/>
        <filter val="4290"/>
        <filter val="4291"/>
        <filter val="4293"/>
        <filter val="4294"/>
        <filter val="4296"/>
        <filter val="4297"/>
        <filter val="4299"/>
        <filter val="4300"/>
        <filter val="4301"/>
        <filter val="4316"/>
        <filter val="4321"/>
        <filter val="4324"/>
        <filter val="4325"/>
        <filter val="4331"/>
        <filter val="4333"/>
        <filter val="4348"/>
        <filter val="4351"/>
        <filter val="4361"/>
        <filter val="4364"/>
        <filter val="4365"/>
        <filter val="4372"/>
        <filter val="4373"/>
        <filter val="4375"/>
        <filter val="4380"/>
        <filter val="4381"/>
        <filter val="4385"/>
        <filter val="4388"/>
        <filter val="4389"/>
        <filter val="4393"/>
        <filter val="4396"/>
        <filter val="4400"/>
        <filter val="4401"/>
        <filter val="4403"/>
        <filter val="441"/>
        <filter val="4413"/>
        <filter val="4419"/>
        <filter val="4422"/>
        <filter val="4423"/>
        <filter val="4437"/>
        <filter val="4444"/>
        <filter val="4453"/>
        <filter val="4457"/>
        <filter val="4462"/>
        <filter val="4465"/>
        <filter val="4470"/>
        <filter val="4471"/>
        <filter val="4496"/>
        <filter val="4497"/>
        <filter val="4500"/>
        <filter val="4501"/>
        <filter val="4503"/>
        <filter val="4509"/>
        <filter val="4511"/>
        <filter val="4533"/>
        <filter val="4545"/>
        <filter val="4548"/>
        <filter val="4549"/>
        <filter val="4550"/>
        <filter val="4551"/>
        <filter val="4553"/>
        <filter val="4554"/>
        <filter val="4558"/>
        <filter val="4569"/>
        <filter val="4571"/>
        <filter val="4577"/>
        <filter val="4579"/>
        <filter val="4587"/>
        <filter val="4592"/>
        <filter val="4598"/>
        <filter val="4600"/>
        <filter val="4604"/>
        <filter val="4611"/>
        <filter val="4615"/>
        <filter val="4627"/>
        <filter val="4630"/>
        <filter val="4640"/>
        <filter val="4641"/>
        <filter val="4646"/>
        <filter val="4659"/>
        <filter val="4661"/>
        <filter val="4665"/>
        <filter val="4666"/>
        <filter val="4667"/>
        <filter val="4673"/>
        <filter val="4681"/>
        <filter val="4683"/>
        <filter val="4689"/>
        <filter val="4690"/>
        <filter val="4701"/>
        <filter val="4706"/>
        <filter val="4714"/>
        <filter val="4727"/>
        <filter val="4735"/>
        <filter val="4737"/>
        <filter val="4740"/>
        <filter val="4750"/>
        <filter val="4751"/>
        <filter val="4755"/>
        <filter val="4762"/>
        <filter val="4765"/>
        <filter val="4774"/>
        <filter val="4781"/>
        <filter val="4788"/>
        <filter val="4789"/>
        <filter val="4798"/>
        <filter val="4800"/>
        <filter val="4802"/>
        <filter val="4804"/>
        <filter val="4815"/>
        <filter val="4839"/>
        <filter val="4842"/>
        <filter val="4848"/>
        <filter val="4851"/>
        <filter val="4854"/>
        <filter val="4857"/>
        <filter val="4860"/>
        <filter val="4861"/>
        <filter val="4862"/>
        <filter val="4863"/>
        <filter val="4867"/>
        <filter val="4885"/>
        <filter val="4887"/>
        <filter val="4888"/>
        <filter val="4898"/>
        <filter val="4929"/>
        <filter val="4938"/>
        <filter val="4944"/>
        <filter val="4946"/>
        <filter val="4947"/>
        <filter val="4956"/>
        <filter val="5000"/>
        <filter val="5023"/>
        <filter val="5041"/>
        <filter val="5079"/>
        <filter val="5082"/>
        <filter val="5089"/>
        <filter val="5111"/>
        <filter val="5127"/>
        <filter val="5128"/>
        <filter val="5143"/>
        <filter val="5159"/>
        <filter val="5172"/>
        <filter val="5181"/>
        <filter val="5200"/>
        <filter val="5207"/>
        <filter val="5217"/>
        <filter val="5238"/>
        <filter val="5255"/>
        <filter val="5268"/>
        <filter val="5278"/>
        <filter val="5282"/>
        <filter val="5285"/>
        <filter val="5310"/>
        <filter val="5312"/>
        <filter val="5340"/>
        <filter val="5352"/>
        <filter val="5355"/>
        <filter val="5357"/>
        <filter val="5381"/>
        <filter val="5385"/>
        <filter val="5389"/>
        <filter val="5398"/>
        <filter val="5411"/>
        <filter val="5430"/>
        <filter val="5454"/>
        <filter val="5455"/>
        <filter val="5456"/>
        <filter val="5474"/>
        <filter val="5478"/>
        <filter val="5484"/>
        <filter val="5500"/>
        <filter val="5503"/>
        <filter val="5510"/>
        <filter val="5556"/>
        <filter val="5578"/>
        <filter val="5625"/>
        <filter val="5628"/>
        <filter val="5735"/>
        <filter val="5750"/>
        <filter val="5785"/>
        <filter val="5786"/>
        <filter val="5794"/>
        <filter val="5795"/>
        <filter val="5848"/>
        <filter val="5867"/>
        <filter val="5875"/>
        <filter val="5879"/>
        <filter val="5882"/>
        <filter val="5894"/>
        <filter val="5903"/>
        <filter val="5926"/>
        <filter val="5962"/>
        <filter val="6000"/>
        <filter val="6031"/>
        <filter val="6076"/>
        <filter val="6111"/>
        <filter val="6191"/>
        <filter val="6198"/>
        <filter val="6203"/>
        <filter val="6219"/>
        <filter val="6250"/>
        <filter val="6297"/>
        <filter val="6316"/>
        <filter val="6328"/>
        <filter val="636"/>
        <filter val="6479"/>
        <filter val="6481"/>
        <filter val="6494"/>
        <filter val="6500"/>
        <filter val="6541"/>
        <filter val="6587"/>
        <filter val="6643"/>
        <filter val="6648"/>
        <filter val="6688"/>
        <filter val="6704"/>
        <filter val="6726"/>
        <filter val="6773"/>
        <filter val="6774"/>
        <filter val="6790"/>
        <filter val="6839"/>
        <filter val="6849"/>
        <filter val="6872"/>
        <filter val="6961"/>
        <filter val="7000"/>
        <filter val="7130"/>
        <filter val="7143"/>
        <filter val="7182"/>
        <filter val="7227"/>
        <filter val="7258"/>
        <filter val="7273"/>
        <filter val="7292"/>
        <filter val="731"/>
        <filter val="7353"/>
        <filter val="7407"/>
        <filter val="7460"/>
        <filter val="7471"/>
        <filter val="7500"/>
        <filter val="7564"/>
        <filter val="7601"/>
        <filter val="7605"/>
        <filter val="76389"/>
        <filter val="76577"/>
        <filter val="7692"/>
        <filter val="7778"/>
        <filter val="7812"/>
        <filter val="7905"/>
        <filter val="7938"/>
        <filter val="800"/>
        <filter val="80000"/>
        <filter val="8025"/>
        <filter val="8421"/>
        <filter val="8454"/>
        <filter val="8529"/>
        <filter val="8571"/>
        <filter val="8600"/>
        <filter val="8636"/>
        <filter val="8668"/>
        <filter val="8772"/>
        <filter val="88889"/>
        <filter val="9000"/>
        <filter val="9012"/>
        <filter val="9074"/>
        <filter val="9211"/>
        <filter val="9259"/>
        <filter val="938"/>
        <filter val="9430"/>
        <filter val="9524"/>
        <filter val="9589"/>
        <filter val="9615"/>
        <filter val="9630"/>
        <filter val="9667"/>
        <filter val="9684"/>
        <filter val="97222"/>
        <filter val="9900"/>
        <filter val="9921"/>
      </filters>
    </filterColumn>
    <filterColumn colId="21">
      <filters>
        <filter val="1000000"/>
        <filter val="10000000"/>
        <filter val="1050000"/>
        <filter val="1100000"/>
        <filter val="1200000"/>
        <filter val="1250000"/>
        <filter val="1280000"/>
        <filter val="1300000"/>
        <filter val="1350000"/>
        <filter val="1400000"/>
        <filter val="1420000"/>
        <filter val="1440000"/>
        <filter val="1450000"/>
        <filter val="1500000"/>
        <filter val="1550000"/>
        <filter val="1600000"/>
        <filter val="1630000"/>
        <filter val="1640000"/>
        <filter val="1650000"/>
        <filter val="1700000"/>
        <filter val="1750000"/>
        <filter val="1800000"/>
        <filter val="1840000"/>
        <filter val="1850000"/>
        <filter val="1900000"/>
        <filter val="1950000"/>
        <filter val="1980000"/>
        <filter val="1990000"/>
        <filter val="200000"/>
        <filter val="2000000"/>
        <filter val="2010000"/>
        <filter val="2050000"/>
        <filter val="2100000"/>
        <filter val="2150000"/>
        <filter val="2160000"/>
        <filter val="2200000"/>
        <filter val="2250000"/>
        <filter val="2300000"/>
        <filter val="2320000"/>
        <filter val="2350000"/>
        <filter val="2400000"/>
        <filter val="2450000"/>
        <filter val="2490000"/>
        <filter val="2500000"/>
        <filter val="2510000"/>
        <filter val="2520000"/>
        <filter val="2530000"/>
        <filter val="2550000"/>
        <filter val="2570000"/>
        <filter val="2580000"/>
        <filter val="2590000"/>
        <filter val="2600000"/>
        <filter val="2640000"/>
        <filter val="2650000"/>
        <filter val="2690000"/>
        <filter val="2700000"/>
        <filter val="2720000"/>
        <filter val="2750000"/>
        <filter val="2800000"/>
        <filter val="2820000"/>
        <filter val="2850000"/>
        <filter val="2900000"/>
        <filter val="2910000"/>
        <filter val="2950000"/>
        <filter val="2990000"/>
        <filter val="3000000"/>
        <filter val="3040000"/>
        <filter val="3050000"/>
        <filter val="3060000"/>
        <filter val="3100000"/>
        <filter val="3150000"/>
        <filter val="3160000"/>
        <filter val="3200000"/>
        <filter val="3250000"/>
        <filter val="3270000"/>
        <filter val="3300000"/>
        <filter val="3320000"/>
        <filter val="3340000"/>
        <filter val="3350000"/>
        <filter val="3380000"/>
        <filter val="3390000"/>
        <filter val="3400000"/>
        <filter val="3430000"/>
        <filter val="3440000"/>
        <filter val="3450000"/>
        <filter val="3460000"/>
        <filter val="3470000"/>
        <filter val="3490000"/>
        <filter val="3500000"/>
        <filter val="3510000"/>
        <filter val="3520000"/>
        <filter val="3530000"/>
        <filter val="3550000"/>
        <filter val="3570000"/>
        <filter val="3580000"/>
        <filter val="3600000"/>
        <filter val="3610000"/>
        <filter val="3640000"/>
        <filter val="3650000"/>
        <filter val="3680000"/>
        <filter val="3700000"/>
        <filter val="3720000"/>
        <filter val="3750000"/>
        <filter val="3760000"/>
        <filter val="3790000"/>
        <filter val="3800000"/>
        <filter val="3810000"/>
        <filter val="3820000"/>
        <filter val="3850000"/>
        <filter val="3870000"/>
        <filter val="3900000"/>
        <filter val="3920000"/>
        <filter val="3950000"/>
        <filter val="3970000"/>
        <filter val="3980000"/>
        <filter val="3990000"/>
        <filter val="4000000"/>
        <filter val="4040000"/>
        <filter val="4050000"/>
        <filter val="4070000"/>
        <filter val="4100000"/>
        <filter val="4110000"/>
        <filter val="4130000"/>
        <filter val="4150000"/>
        <filter val="4160000"/>
        <filter val="4170000"/>
        <filter val="4200000"/>
        <filter val="4220000"/>
        <filter val="4230000"/>
        <filter val="4240000"/>
        <filter val="4250000"/>
        <filter val="4270000"/>
        <filter val="4280000"/>
        <filter val="4300000"/>
        <filter val="4310000"/>
        <filter val="4320000"/>
        <filter val="4340000"/>
        <filter val="4350000"/>
        <filter val="4360000"/>
        <filter val="4370000"/>
        <filter val="4380000"/>
        <filter val="4390000"/>
        <filter val="4400000"/>
        <filter val="4410000"/>
        <filter val="4420000"/>
        <filter val="4430000"/>
        <filter val="4450000"/>
        <filter val="4460000"/>
        <filter val="4480000"/>
        <filter val="4490000"/>
        <filter val="450000"/>
        <filter val="4500000"/>
        <filter val="4510000"/>
        <filter val="4520000"/>
        <filter val="4530000"/>
        <filter val="4540000"/>
        <filter val="4550000"/>
        <filter val="4560000"/>
        <filter val="4600000"/>
        <filter val="4610000"/>
        <filter val="4620000"/>
        <filter val="4630000"/>
        <filter val="4640000"/>
        <filter val="4650000"/>
        <filter val="4670000"/>
        <filter val="4690000"/>
        <filter val="4700000"/>
        <filter val="4710000"/>
        <filter val="4750000"/>
        <filter val="4780000"/>
        <filter val="4800000"/>
        <filter val="4820000"/>
        <filter val="4850000"/>
        <filter val="4860000"/>
        <filter val="4880000"/>
        <filter val="4900000"/>
        <filter val="4910000"/>
        <filter val="4930000"/>
        <filter val="4950000"/>
        <filter val="4970000"/>
        <filter val="4990000"/>
        <filter val="500000"/>
        <filter val="5000000"/>
        <filter val="5030000"/>
        <filter val="5040000"/>
        <filter val="5050000"/>
        <filter val="5060000"/>
        <filter val="5080000"/>
        <filter val="5090000"/>
        <filter val="5100000"/>
        <filter val="5120000"/>
        <filter val="5150000"/>
        <filter val="5170000"/>
        <filter val="5180000"/>
        <filter val="5190000"/>
        <filter val="5200000"/>
        <filter val="5210000"/>
        <filter val="5240000"/>
        <filter val="5250000"/>
        <filter val="5260000"/>
        <filter val="5280000"/>
        <filter val="5300000"/>
        <filter val="5320000"/>
        <filter val="5350000"/>
        <filter val="5360000"/>
        <filter val="5400000"/>
        <filter val="5420000"/>
        <filter val="5450000"/>
        <filter val="5500000"/>
        <filter val="5540000"/>
        <filter val="5550000"/>
        <filter val="5560000"/>
        <filter val="5570000"/>
        <filter val="5600000"/>
        <filter val="5610000"/>
        <filter val="5620000"/>
        <filter val="5640000"/>
        <filter val="5650000"/>
        <filter val="5670000"/>
        <filter val="5680000"/>
        <filter val="5700000"/>
        <filter val="5710000"/>
        <filter val="5720000"/>
        <filter val="5740000"/>
        <filter val="5750000"/>
        <filter val="5800000"/>
        <filter val="5810000"/>
        <filter val="5820000"/>
        <filter val="5830000"/>
        <filter val="5840000"/>
        <filter val="5850000"/>
        <filter val="5870000"/>
        <filter val="5880000"/>
        <filter val="5900000"/>
        <filter val="5910000"/>
        <filter val="5920000"/>
        <filter val="5940000"/>
        <filter val="5950000"/>
        <filter val="5970000"/>
        <filter val="5980000"/>
        <filter val="5990000"/>
        <filter val="600000"/>
        <filter val="6000000"/>
        <filter val="6020000"/>
        <filter val="6030000"/>
        <filter val="6040000"/>
        <filter val="6050000"/>
        <filter val="6060000"/>
        <filter val="6080000"/>
        <filter val="6100000"/>
        <filter val="6120000"/>
        <filter val="6160000"/>
        <filter val="6170000"/>
        <filter val="6190000"/>
        <filter val="6200000"/>
        <filter val="6210000"/>
        <filter val="6220000"/>
        <filter val="6240000"/>
        <filter val="6250000"/>
        <filter val="6260000"/>
        <filter val="6280000"/>
        <filter val="6300000"/>
        <filter val="6330000"/>
        <filter val="6350000"/>
        <filter val="6390000"/>
        <filter val="6400000"/>
        <filter val="6410000"/>
        <filter val="6420000"/>
        <filter val="6430000"/>
        <filter val="6440000"/>
        <filter val="6460000"/>
        <filter val="6470000"/>
        <filter val="6500000"/>
        <filter val="6510000"/>
        <filter val="6520000"/>
        <filter val="6530000"/>
        <filter val="6540000"/>
        <filter val="6550000"/>
        <filter val="6560000"/>
        <filter val="6570000"/>
        <filter val="6580000"/>
        <filter val="6590000"/>
        <filter val="6600000"/>
        <filter val="6610000"/>
        <filter val="6660000"/>
        <filter val="6700000"/>
        <filter val="6730000"/>
        <filter val="6740000"/>
        <filter val="6750000"/>
        <filter val="6770000"/>
        <filter val="6780000"/>
        <filter val="6790000"/>
        <filter val="6800000"/>
        <filter val="6820000"/>
        <filter val="6830000"/>
        <filter val="6840000"/>
        <filter val="6890000"/>
        <filter val="6920000"/>
        <filter val="6930000"/>
        <filter val="6940000"/>
        <filter val="6950000"/>
        <filter val="6970000"/>
        <filter val="700000"/>
        <filter val="7000000"/>
        <filter val="7020000"/>
        <filter val="7030000"/>
        <filter val="7040000"/>
        <filter val="7060000"/>
        <filter val="7070000"/>
        <filter val="7080000"/>
        <filter val="7100000"/>
        <filter val="7110000"/>
        <filter val="7170000"/>
        <filter val="7190000"/>
        <filter val="7200000"/>
        <filter val="7210000"/>
        <filter val="7240000"/>
        <filter val="7250000"/>
        <filter val="7260000"/>
        <filter val="7280000"/>
        <filter val="7300000"/>
        <filter val="7310000"/>
        <filter val="7340000"/>
        <filter val="7390000"/>
        <filter val="7400000"/>
        <filter val="7420000"/>
        <filter val="7440000"/>
        <filter val="7450000"/>
        <filter val="7490000"/>
        <filter val="750000"/>
        <filter val="7500000"/>
        <filter val="7510000"/>
        <filter val="7530000"/>
        <filter val="7540000"/>
        <filter val="7550000"/>
        <filter val="7570000"/>
        <filter val="7590000"/>
        <filter val="7600000"/>
        <filter val="7620000"/>
        <filter val="7630000"/>
        <filter val="7640000"/>
        <filter val="7660000"/>
        <filter val="7680000"/>
        <filter val="7690000"/>
        <filter val="7700000"/>
        <filter val="7710000"/>
        <filter val="7730000"/>
        <filter val="7750000"/>
        <filter val="7770000"/>
        <filter val="7780000"/>
        <filter val="7800000"/>
        <filter val="7820000"/>
        <filter val="7850000"/>
        <filter val="7890000"/>
        <filter val="7900000"/>
        <filter val="7910000"/>
        <filter val="7920000"/>
        <filter val="7930000"/>
        <filter val="7940000"/>
        <filter val="7970000"/>
        <filter val="7980000"/>
        <filter val="7990000"/>
        <filter val="800000"/>
        <filter val="8000000"/>
        <filter val="8020000"/>
        <filter val="8030000"/>
        <filter val="8100000"/>
        <filter val="8140000"/>
        <filter val="8200000"/>
        <filter val="8210000"/>
        <filter val="8250000"/>
        <filter val="8300000"/>
        <filter val="8310000"/>
        <filter val="8370000"/>
        <filter val="8400000"/>
        <filter val="8450000"/>
        <filter val="8460000"/>
        <filter val="8470000"/>
        <filter val="8480000"/>
        <filter val="8490000"/>
        <filter val="850000"/>
        <filter val="8500000"/>
        <filter val="8510000"/>
        <filter val="8540000"/>
        <filter val="8550000"/>
        <filter val="8560000"/>
        <filter val="8600000"/>
        <filter val="8610000"/>
        <filter val="8650000"/>
        <filter val="8670000"/>
        <filter val="8690000"/>
        <filter val="8700000"/>
        <filter val="8740000"/>
        <filter val="8800000"/>
        <filter val="8810000"/>
        <filter val="8850000"/>
        <filter val="8860000"/>
        <filter val="8880000"/>
        <filter val="8890000"/>
        <filter val="890000"/>
        <filter val="8940000"/>
        <filter val="8970000"/>
        <filter val="8980000"/>
        <filter val="900000"/>
        <filter val="9000000"/>
        <filter val="9040000"/>
        <filter val="9060000"/>
        <filter val="9070000"/>
        <filter val="9080000"/>
        <filter val="9100000"/>
        <filter val="9150000"/>
        <filter val="9180000"/>
        <filter val="9200000"/>
        <filter val="9230000"/>
        <filter val="9240000"/>
        <filter val="9250000"/>
        <filter val="9280000"/>
        <filter val="9290000"/>
        <filter val="930000"/>
        <filter val="9300000"/>
        <filter val="9350000"/>
        <filter val="9360000"/>
        <filter val="9400000"/>
        <filter val="9430000"/>
        <filter val="9450000"/>
        <filter val="9470000"/>
        <filter val="9480000"/>
        <filter val="950000"/>
        <filter val="9500000"/>
        <filter val="9520000"/>
        <filter val="9550000"/>
        <filter val="9560000"/>
        <filter val="9600000"/>
        <filter val="9650000"/>
        <filter val="9700000"/>
        <filter val="9760000"/>
        <filter val="9770000"/>
        <filter val="9800000"/>
        <filter val="9810000"/>
        <filter val="9830000"/>
        <filter val="9840000"/>
        <filter val="9900000"/>
        <filter val="9950000"/>
        <filter val="9960000"/>
      </filters>
    </filterColumn>
  </autoFilter>
  <tableColumns count="22">
    <tableColumn id="1" xr3:uid="{32184F97-C6EF-48F3-AF25-AFE104EF36CF}" name="Property_name"/>
    <tableColumn id="2" xr3:uid="{EB086C13-EC9E-4220-9551-C7D2B9B47E1E}" name="Cleaned propert name"/>
    <tableColumn id="3" xr3:uid="{0B41F367-0C61-4098-934C-3E498D1E6203}" name="Bhk"/>
    <tableColumn id="4" xr3:uid="{0679AA6D-5451-42BF-8807-9548430ECA9D}" name="Property type"/>
    <tableColumn id="5" xr3:uid="{02D82E80-EF9F-4D05-AA48-4D53752ACE08}" name="Area"/>
    <tableColumn id="6" xr3:uid="{E6742D20-403D-4DF0-AB0E-E054D6157B02}" name="City"/>
    <tableColumn id="7" xr3:uid="{850A19D7-5E89-4B8B-BC6F-44E3E4BA632E}" name="AreaWithType"/>
    <tableColumn id="8" xr3:uid="{B13D98F6-DEA3-4925-878D-B02ABDAE2A4C}" name="square_feet"/>
    <tableColumn id="9" xr3:uid="{8CA33D8A-F03E-44A4-8B82-C5550DE9C82E}" name="Area2"/>
    <tableColumn id="10" xr3:uid="{9F7F63D2-61AD-4566-8F8C-CDFC7C5DC96A}" name="Unit"/>
    <tableColumn id="11" xr3:uid="{98E91EF1-F5B2-4150-80A1-E90E4CACD028}" name="Transaction"/>
    <tableColumn id="12" xr3:uid="{3DBE3C2E-4ADF-4CB2-89BC-12C934E362F2}" name="Status"/>
    <tableColumn id="13" xr3:uid="{CE070E47-AFA8-42AB-BB73-06C62D954220}" name="Status type"/>
    <tableColumn id="14" xr3:uid="{60FE6CE3-BA0A-4CFE-A3F6-A926DFC75EBB}" name="Floor"/>
    <tableColumn id="15" xr3:uid="{B55D4875-3173-4838-A7FD-E86D1D15B53E}" name="Current floor"/>
    <tableColumn id="16" xr3:uid="{BB50E93B-4FC7-4F08-A33F-DFB4595EFFED}" name="Total floor"/>
    <tableColumn id="17" xr3:uid="{58040120-101A-4EA9-8EDD-2B1D6EF08D8C}" name="furnishing"/>
    <tableColumn id="19" xr3:uid="{59C279A9-1DEE-4450-AD6D-19343E04AA02}" name="Facing"/>
    <tableColumn id="21" xr3:uid="{5292C56D-ED43-42E8-861A-90977E84FAEC}" name="price_per_sqft"/>
    <tableColumn id="22" xr3:uid="{0B0E0796-BD17-4EBE-92C2-7F24955653BC}" name="Price  per-sqft"/>
    <tableColumn id="23" xr3:uid="{4E321920-AA95-484A-8B12-5D85BAE0D55C}" name="price"/>
    <tableColumn id="24" xr3:uid="{58D260C1-012A-4A50-97AE-1E3BE767AA28}" name="Pri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4527"/>
  <sheetViews>
    <sheetView tabSelected="1" topLeftCell="P1" workbookViewId="0">
      <selection activeCell="S1" sqref="S1:S1048576"/>
    </sheetView>
  </sheetViews>
  <sheetFormatPr defaultColWidth="28.42578125" defaultRowHeight="15"/>
  <cols>
    <col min="1" max="2" width="75.5703125" style="3" customWidth="1"/>
    <col min="3" max="4" width="18.28515625" style="3" customWidth="1"/>
    <col min="5" max="5" width="47.42578125" style="3" customWidth="1"/>
    <col min="6" max="6" width="18.28515625" style="3" customWidth="1"/>
    <col min="7" max="7" width="28.42578125" style="3"/>
    <col min="8" max="8" width="18.28515625" style="3" customWidth="1"/>
    <col min="9" max="9" width="28.7109375" style="3" bestFit="1" customWidth="1"/>
    <col min="10" max="15" width="28.42578125" style="3"/>
    <col min="16" max="16" width="36.5703125" style="3" bestFit="1" customWidth="1"/>
    <col min="17" max="17" width="26.28515625" style="6" bestFit="1" customWidth="1"/>
    <col min="18" max="18" width="30.7109375" style="3" bestFit="1" customWidth="1"/>
    <col min="19" max="19" width="20.42578125" hidden="1" customWidth="1"/>
    <col min="20" max="20" width="27.85546875" style="3" customWidth="1"/>
    <col min="21" max="21" width="12" style="3" bestFit="1" customWidth="1"/>
    <col min="22" max="16384" width="28.42578125" style="3"/>
  </cols>
  <sheetData>
    <row r="1" spans="1:32" ht="15.75">
      <c r="A1" s="1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5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19" t="s">
        <v>16</v>
      </c>
      <c r="R1" s="8" t="s">
        <v>17</v>
      </c>
      <c r="S1" s="2" t="s">
        <v>18</v>
      </c>
      <c r="T1" s="8" t="s">
        <v>19</v>
      </c>
      <c r="U1" s="8" t="s">
        <v>20</v>
      </c>
      <c r="V1" s="10" t="s">
        <v>21</v>
      </c>
    </row>
    <row r="2" spans="1:32" ht="15.75">
      <c r="A2" s="18" t="s">
        <v>22</v>
      </c>
      <c r="B2" s="25" t="str">
        <f>PROPER(TRIM(A2))</f>
        <v>2 Apartment For Sale In Dindoli Surat</v>
      </c>
      <c r="C2" s="24" t="str">
        <f>LEFT(B2,FIND(" ",B2)-1)</f>
        <v>2</v>
      </c>
      <c r="D2" s="29" t="str">
        <f>MID(B2, FIND(" ", B2)+1, FIND("For", B2)-FIND(" ", B2)-1)</f>
        <v xml:space="preserve">Apartment </v>
      </c>
      <c r="E2" s="14" t="str">
        <f>TRIM(MID(B2, FIND("In", B2)+3, FIND("Surat", B2)-FIND("In", B2)-3))</f>
        <v>Dindoli</v>
      </c>
      <c r="F2" s="24" t="str">
        <f>"surat"</f>
        <v>surat</v>
      </c>
      <c r="G2" s="3" t="s">
        <v>23</v>
      </c>
      <c r="H2" s="3" t="s">
        <v>24</v>
      </c>
      <c r="I2" s="9">
        <f>VALUE(LEFT(H2,FIND(" ",H2)-1))</f>
        <v>644</v>
      </c>
      <c r="J2" s="3" t="str">
        <f>TRIM(RIGHT(H2,LEN(H2)-FIND(" ",H2)))</f>
        <v>sqft</v>
      </c>
      <c r="K2" s="3" t="s">
        <v>25</v>
      </c>
      <c r="L2" s="3" t="s">
        <v>26</v>
      </c>
      <c r="M2" s="24" t="str">
        <f>IF(LEFT(L2,5)="poss.","expected","ready")</f>
        <v>expected</v>
      </c>
      <c r="N2" s="24" t="s">
        <v>27</v>
      </c>
      <c r="O2" s="24" t="str">
        <f>IFERROR(LEFT(N2,FIND("out of",N2)-1),N2)</f>
        <v xml:space="preserve">5 </v>
      </c>
      <c r="P2" s="29" t="str">
        <f>IFERROR(RIGHT(N2,LEN(N2)-FIND("out of",N2)-6),"")</f>
        <v>10</v>
      </c>
      <c r="Q2" s="24" t="s">
        <v>28</v>
      </c>
      <c r="R2" s="24" t="s">
        <v>29</v>
      </c>
      <c r="S2" s="3" t="s">
        <v>30</v>
      </c>
      <c r="T2" s="32">
        <f>VALUE(SUBSTITUTE(SUBSTITUTE(S2,"â‚¹",""),"per sqft",""))</f>
        <v>2891</v>
      </c>
      <c r="U2" s="24">
        <v>33.799999999999997</v>
      </c>
      <c r="V2" s="28">
        <f>VALUE(U2)*100000</f>
        <v>3379999.9999999995</v>
      </c>
      <c r="W2" s="44"/>
      <c r="X2" s="68"/>
      <c r="Y2" s="40"/>
      <c r="Z2" s="22"/>
      <c r="AA2" s="22"/>
      <c r="AB2" s="22"/>
      <c r="AC2" s="22"/>
      <c r="AD2" s="22"/>
    </row>
    <row r="3" spans="1:32" ht="15.75">
      <c r="A3" s="25" t="s">
        <v>31</v>
      </c>
      <c r="B3" s="28" t="str">
        <f t="shared" ref="B3:B5" si="0">PROPER(TRIM(A3))</f>
        <v>2 Apartment For Sale In Althan Surat</v>
      </c>
      <c r="C3" s="24" t="str">
        <f t="shared" ref="C3:C5" si="1">LEFT(B3,FIND(" ",B3)-1)</f>
        <v>2</v>
      </c>
      <c r="D3" s="29" t="str">
        <f t="shared" ref="D3:D5" si="2">MID(B3, FIND(" ", B3)+1, FIND("For", B3)-FIND(" ", B3)-1)</f>
        <v xml:space="preserve">Apartment </v>
      </c>
      <c r="E3" s="14" t="str">
        <f t="shared" ref="E3:E5" si="3">TRIM(MID(B3, FIND("In", B3)+3, FIND("Surat", B3)-FIND("In", B3)-3))</f>
        <v>Althan</v>
      </c>
      <c r="F3" s="24" t="str">
        <f t="shared" ref="F3:F5" si="4">"surat"</f>
        <v>surat</v>
      </c>
      <c r="G3" s="12" t="s">
        <v>32</v>
      </c>
      <c r="H3" s="6" t="s">
        <v>33</v>
      </c>
      <c r="I3" s="13">
        <f>VALUE(LEFT(H3,FIND(" ",H3)-1))</f>
        <v>1278</v>
      </c>
      <c r="J3" s="6" t="str">
        <f>TRIM(RIGHT(H3,LEN(H3)-FIND(" ",H3)))</f>
        <v>sqft</v>
      </c>
      <c r="K3" s="6" t="s">
        <v>25</v>
      </c>
      <c r="L3" s="16" t="s">
        <v>34</v>
      </c>
      <c r="M3" s="24" t="str">
        <f t="shared" ref="M3:M5" si="5">IF(LEFT(L3,5)="poss.","expected","ready")</f>
        <v>expected</v>
      </c>
      <c r="N3" s="24" t="s">
        <v>35</v>
      </c>
      <c r="O3" s="24" t="str">
        <f t="shared" ref="O3:O5" si="6">IFERROR(LEFT(N3,FIND("out of",N3)-1),N3)</f>
        <v xml:space="preserve">6 </v>
      </c>
      <c r="P3" s="29" t="str">
        <f t="shared" ref="P3:P5" si="7">IFERROR(RIGHT(N3,LEN(N3)-FIND("out of",N3)-6),"")</f>
        <v>14</v>
      </c>
      <c r="Q3" s="24" t="s">
        <v>28</v>
      </c>
      <c r="R3" s="24" t="s">
        <v>36</v>
      </c>
      <c r="S3" s="3" t="s">
        <v>37</v>
      </c>
      <c r="T3" s="32">
        <f t="shared" ref="T3:T63" si="8">VALUE(SUBSTITUTE(SUBSTITUTE(S3,"â‚¹",""),"per sqft",""))</f>
        <v>3551</v>
      </c>
      <c r="U3" s="24">
        <v>45.4</v>
      </c>
      <c r="V3" s="28">
        <f>VALUE(U3)*100000</f>
        <v>4540000</v>
      </c>
      <c r="W3" s="65"/>
      <c r="X3" s="48"/>
      <c r="Y3" s="49"/>
      <c r="Z3" s="50"/>
      <c r="AA3" s="50"/>
      <c r="AB3" s="50"/>
      <c r="AC3" s="50"/>
      <c r="AD3" s="50"/>
      <c r="AE3" s="51"/>
      <c r="AF3" s="52"/>
    </row>
    <row r="4" spans="1:32" ht="15.75">
      <c r="A4" s="24" t="s">
        <v>38</v>
      </c>
      <c r="B4" s="31" t="str">
        <f t="shared" si="0"/>
        <v>2 Apartment For Sale In Pal Gam Surat</v>
      </c>
      <c r="C4" s="24" t="str">
        <f t="shared" si="1"/>
        <v>2</v>
      </c>
      <c r="D4" s="29" t="str">
        <f t="shared" si="2"/>
        <v xml:space="preserve">Apartment </v>
      </c>
      <c r="E4" s="14" t="str">
        <f t="shared" si="3"/>
        <v>Pal Gam</v>
      </c>
      <c r="F4" s="24" t="str">
        <f t="shared" si="4"/>
        <v>surat</v>
      </c>
      <c r="G4" s="12" t="s">
        <v>32</v>
      </c>
      <c r="H4" s="6" t="s">
        <v>39</v>
      </c>
      <c r="I4" s="13">
        <f>VALUE(LEFT(H4,FIND(" ",H4)-1))</f>
        <v>1173</v>
      </c>
      <c r="J4" s="6" t="str">
        <f>TRIM(RIGHT(H4,LEN(H4)-FIND(" ",H4)))</f>
        <v>sqft</v>
      </c>
      <c r="K4" s="6" t="s">
        <v>40</v>
      </c>
      <c r="L4" s="16" t="s">
        <v>41</v>
      </c>
      <c r="M4" s="24" t="str">
        <f t="shared" si="5"/>
        <v>ready</v>
      </c>
      <c r="N4" s="24" t="s">
        <v>42</v>
      </c>
      <c r="O4" s="24" t="str">
        <f t="shared" si="6"/>
        <v xml:space="preserve">5 </v>
      </c>
      <c r="P4" s="29" t="str">
        <f t="shared" si="7"/>
        <v>13</v>
      </c>
      <c r="Q4" s="24" t="s">
        <v>43</v>
      </c>
      <c r="R4" s="24" t="s">
        <v>44</v>
      </c>
      <c r="S4" s="3" t="s">
        <v>45</v>
      </c>
      <c r="T4" s="32">
        <f t="shared" si="8"/>
        <v>3800</v>
      </c>
      <c r="U4" s="24">
        <v>44.6</v>
      </c>
      <c r="V4" s="28">
        <f>VALUE(U4)*100000</f>
        <v>4460000</v>
      </c>
      <c r="W4" s="65"/>
      <c r="X4" s="53"/>
      <c r="Y4" s="27"/>
      <c r="Z4" s="24"/>
      <c r="AA4" s="24"/>
      <c r="AB4" s="24"/>
      <c r="AC4" s="24"/>
      <c r="AD4" s="24"/>
      <c r="AE4" s="18"/>
      <c r="AF4" s="54"/>
    </row>
    <row r="5" spans="1:32" ht="15.75">
      <c r="A5" s="26" t="s">
        <v>46</v>
      </c>
      <c r="B5" s="28" t="str">
        <f t="shared" si="0"/>
        <v>2 Apartment For Sale In Jahangirabad Surat</v>
      </c>
      <c r="C5" s="24" t="str">
        <f t="shared" si="1"/>
        <v>2</v>
      </c>
      <c r="D5" s="29" t="str">
        <f t="shared" si="2"/>
        <v xml:space="preserve">Apartment </v>
      </c>
      <c r="E5" s="14" t="str">
        <f t="shared" si="3"/>
        <v>Jahangirabad</v>
      </c>
      <c r="F5" s="24" t="str">
        <f t="shared" si="4"/>
        <v>surat</v>
      </c>
      <c r="G5" s="12" t="s">
        <v>23</v>
      </c>
      <c r="H5" s="6" t="s">
        <v>47</v>
      </c>
      <c r="I5" s="13">
        <f>VALUE(LEFT(H5,FIND(" ",H5)-1))</f>
        <v>700</v>
      </c>
      <c r="J5" s="6" t="str">
        <f>TRIM(RIGHT(H5,LEN(H5)-FIND(" ",H5)))</f>
        <v>sqft</v>
      </c>
      <c r="K5" s="6" t="s">
        <v>25</v>
      </c>
      <c r="L5" s="16" t="s">
        <v>41</v>
      </c>
      <c r="M5" s="24" t="str">
        <f t="shared" si="5"/>
        <v>ready</v>
      </c>
      <c r="N5" s="24" t="s">
        <v>35</v>
      </c>
      <c r="O5" s="24" t="str">
        <f t="shared" si="6"/>
        <v xml:space="preserve">6 </v>
      </c>
      <c r="P5" s="29" t="str">
        <f t="shared" si="7"/>
        <v>14</v>
      </c>
      <c r="Q5" s="24" t="s">
        <v>28</v>
      </c>
      <c r="R5" s="24" t="s">
        <v>44</v>
      </c>
      <c r="S5" s="3" t="s">
        <v>48</v>
      </c>
      <c r="T5" s="32">
        <f t="shared" si="8"/>
        <v>3966</v>
      </c>
      <c r="U5" s="24">
        <v>47</v>
      </c>
      <c r="V5" s="28">
        <f>VALUE(U5)*100000</f>
        <v>4700000</v>
      </c>
      <c r="W5" s="66"/>
      <c r="X5" s="55"/>
      <c r="Y5" s="56"/>
      <c r="Z5" s="57"/>
      <c r="AA5" s="57"/>
      <c r="AB5" s="57"/>
      <c r="AC5" s="57"/>
      <c r="AD5" s="57"/>
      <c r="AE5" s="58"/>
      <c r="AF5" s="59"/>
    </row>
    <row r="6" spans="1:32" customFormat="1" hidden="1">
      <c r="A6" t="s">
        <v>49</v>
      </c>
      <c r="G6" t="s">
        <v>32</v>
      </c>
      <c r="H6" t="s">
        <v>50</v>
      </c>
      <c r="I6">
        <f>VALUE(LEFT(H6,FIND(" ",H6)-1))</f>
        <v>1250</v>
      </c>
      <c r="J6" t="str">
        <f>TRIM(RIGHT(H6,LEN(H6)-FIND(" ",H6)))</f>
        <v>sqft</v>
      </c>
      <c r="K6" t="s">
        <v>51</v>
      </c>
      <c r="L6" t="s">
        <v>25</v>
      </c>
      <c r="N6" t="s">
        <v>28</v>
      </c>
      <c r="Q6">
        <v>2</v>
      </c>
      <c r="R6">
        <v>2</v>
      </c>
      <c r="S6" t="s">
        <v>52</v>
      </c>
      <c r="T6" s="1">
        <f t="shared" si="8"/>
        <v>3600</v>
      </c>
      <c r="U6">
        <v>45</v>
      </c>
      <c r="V6">
        <f>VALUE(U6)*100000</f>
        <v>4500000</v>
      </c>
    </row>
    <row r="7" spans="1:32" customFormat="1" hidden="1">
      <c r="A7" t="s">
        <v>53</v>
      </c>
      <c r="G7" t="s">
        <v>32</v>
      </c>
      <c r="H7" t="s">
        <v>54</v>
      </c>
      <c r="I7">
        <f>VALUE(LEFT(H7,FIND(" ",H7)-1))</f>
        <v>1265</v>
      </c>
      <c r="J7" t="str">
        <f>TRIM(RIGHT(H7,LEN(H7)-FIND(" ",H7)))</f>
        <v>sqft</v>
      </c>
      <c r="K7" t="s">
        <v>28</v>
      </c>
      <c r="L7" t="s">
        <v>55</v>
      </c>
      <c r="N7" t="s">
        <v>25</v>
      </c>
      <c r="Q7" t="s">
        <v>56</v>
      </c>
      <c r="R7">
        <v>2</v>
      </c>
      <c r="S7" t="s">
        <v>57</v>
      </c>
      <c r="T7" s="1">
        <f t="shared" si="8"/>
        <v>3411</v>
      </c>
      <c r="U7">
        <v>43.2</v>
      </c>
      <c r="V7">
        <f>VALUE(U7)*100000</f>
        <v>4320000</v>
      </c>
    </row>
    <row r="8" spans="1:32" customFormat="1" hidden="1">
      <c r="A8" t="s">
        <v>58</v>
      </c>
      <c r="G8" t="s">
        <v>23</v>
      </c>
      <c r="H8" t="s">
        <v>47</v>
      </c>
      <c r="I8">
        <f>VALUE(LEFT(H8,FIND(" ",H8)-1))</f>
        <v>700</v>
      </c>
      <c r="J8" t="str">
        <f>TRIM(RIGHT(H8,LEN(H8)-FIND(" ",H8)))</f>
        <v>sqft</v>
      </c>
      <c r="K8" t="s">
        <v>25</v>
      </c>
      <c r="L8" t="s">
        <v>59</v>
      </c>
      <c r="N8" t="s">
        <v>60</v>
      </c>
      <c r="Q8">
        <v>1</v>
      </c>
      <c r="S8" t="s">
        <v>61</v>
      </c>
      <c r="T8" s="1">
        <f t="shared" si="8"/>
        <v>3392</v>
      </c>
      <c r="U8">
        <v>44.1</v>
      </c>
      <c r="V8">
        <f>VALUE(U8)*100000</f>
        <v>4410000</v>
      </c>
    </row>
    <row r="9" spans="1:32" customFormat="1" hidden="1">
      <c r="A9" t="s">
        <v>62</v>
      </c>
      <c r="G9" t="s">
        <v>32</v>
      </c>
      <c r="H9" t="s">
        <v>63</v>
      </c>
      <c r="I9">
        <f>VALUE(LEFT(H9,FIND(" ",H9)-1))</f>
        <v>1180</v>
      </c>
      <c r="J9" t="str">
        <f>TRIM(RIGHT(H9,LEN(H9)-FIND(" ",H9)))</f>
        <v>sqft</v>
      </c>
      <c r="K9" t="s">
        <v>64</v>
      </c>
      <c r="L9" t="s">
        <v>25</v>
      </c>
      <c r="N9" t="s">
        <v>28</v>
      </c>
      <c r="Q9">
        <v>2</v>
      </c>
      <c r="R9">
        <v>2</v>
      </c>
      <c r="S9" t="s">
        <v>65</v>
      </c>
      <c r="T9" s="1">
        <f t="shared" si="8"/>
        <v>3751</v>
      </c>
      <c r="U9">
        <v>44.3</v>
      </c>
      <c r="V9">
        <f>VALUE(U9)*100000</f>
        <v>4430000</v>
      </c>
    </row>
    <row r="10" spans="1:32" customFormat="1" hidden="1">
      <c r="A10" t="s">
        <v>66</v>
      </c>
      <c r="G10" t="s">
        <v>23</v>
      </c>
      <c r="H10" t="s">
        <v>67</v>
      </c>
      <c r="I10">
        <f>VALUE(LEFT(H10,FIND(" ",H10)-1))</f>
        <v>720</v>
      </c>
      <c r="J10" t="str">
        <f>TRIM(RIGHT(H10,LEN(H10)-FIND(" ",H10)))</f>
        <v>sqft</v>
      </c>
      <c r="K10" t="s">
        <v>25</v>
      </c>
      <c r="L10" t="s">
        <v>55</v>
      </c>
      <c r="N10" t="s">
        <v>68</v>
      </c>
      <c r="Q10" t="s">
        <v>28</v>
      </c>
      <c r="R10" t="s">
        <v>44</v>
      </c>
      <c r="S10" t="s">
        <v>69</v>
      </c>
      <c r="T10" s="1"/>
      <c r="U10">
        <v>40</v>
      </c>
      <c r="V10">
        <f>VALUE(U10)*100000</f>
        <v>4000000</v>
      </c>
    </row>
    <row r="11" spans="1:32" ht="15.75">
      <c r="A11" s="25" t="s">
        <v>46</v>
      </c>
      <c r="B11" s="28" t="str">
        <f t="shared" ref="B11:B15" si="9">PROPER(TRIM(A11))</f>
        <v>2 Apartment For Sale In Jahangirabad Surat</v>
      </c>
      <c r="C11" s="24" t="str">
        <f t="shared" ref="C11:C15" si="10">LEFT(B11,FIND(" ",B11)-1)</f>
        <v>2</v>
      </c>
      <c r="D11" s="29" t="str">
        <f t="shared" ref="D11:D15" si="11">MID(B11, FIND(" ", B11)+1, FIND("For", B11)-FIND(" ", B11)-1)</f>
        <v xml:space="preserve">Apartment </v>
      </c>
      <c r="E11" s="14" t="str">
        <f t="shared" ref="E11:E15" si="12">TRIM(MID(B11, FIND("In", B11)+3, FIND("Surat", B11)-FIND("In", B11)-3))</f>
        <v>Jahangirabad</v>
      </c>
      <c r="F11" s="24" t="str">
        <f t="shared" ref="F11:F15" si="13">"surat"</f>
        <v>surat</v>
      </c>
      <c r="G11" s="12" t="s">
        <v>23</v>
      </c>
      <c r="H11" s="6" t="s">
        <v>70</v>
      </c>
      <c r="I11" s="13">
        <f>VALUE(LEFT(H11,FIND(" ",H11)-1))</f>
        <v>748</v>
      </c>
      <c r="J11" s="6" t="str">
        <f>TRIM(RIGHT(H11,LEN(H11)-FIND(" ",H11)))</f>
        <v>sqft</v>
      </c>
      <c r="K11" s="6" t="s">
        <v>25</v>
      </c>
      <c r="L11" s="16" t="s">
        <v>55</v>
      </c>
      <c r="M11" s="24" t="str">
        <f t="shared" ref="M11:M15" si="14">IF(LEFT(L11,5)="poss.","expected","ready")</f>
        <v>expected</v>
      </c>
      <c r="N11" s="24" t="s">
        <v>71</v>
      </c>
      <c r="O11" s="24" t="str">
        <f t="shared" ref="O11:O15" si="15">IFERROR(LEFT(N11,FIND("out of",N11)-1),N11)</f>
        <v xml:space="preserve">6 </v>
      </c>
      <c r="P11" s="29" t="str">
        <f t="shared" ref="P11:P15" si="16">IFERROR(RIGHT(N11,LEN(N11)-FIND("out of",N11)-6),"")</f>
        <v>13</v>
      </c>
      <c r="Q11" s="24" t="s">
        <v>28</v>
      </c>
      <c r="R11" s="24" t="s">
        <v>44</v>
      </c>
      <c r="S11" s="3" t="s">
        <v>72</v>
      </c>
      <c r="T11" s="32">
        <f t="shared" si="8"/>
        <v>3235</v>
      </c>
      <c r="U11" s="24">
        <v>44</v>
      </c>
      <c r="V11" s="28">
        <f>VALUE(U11)*100000</f>
        <v>4400000</v>
      </c>
      <c r="W11" s="67"/>
      <c r="X11" s="48"/>
      <c r="Y11" s="49"/>
      <c r="Z11" s="50"/>
      <c r="AA11" s="50"/>
      <c r="AB11" s="50"/>
      <c r="AC11" s="50"/>
      <c r="AD11" s="50"/>
      <c r="AE11" s="51"/>
      <c r="AF11" s="52"/>
    </row>
    <row r="12" spans="1:32" ht="15.75">
      <c r="A12" s="28" t="s">
        <v>73</v>
      </c>
      <c r="B12" s="28" t="str">
        <f t="shared" si="9"/>
        <v>1 House For Sale In Kim Surat</v>
      </c>
      <c r="C12" s="24" t="str">
        <f t="shared" si="10"/>
        <v>1</v>
      </c>
      <c r="D12" s="29" t="str">
        <f t="shared" si="11"/>
        <v xml:space="preserve">House </v>
      </c>
      <c r="E12" s="12" t="str">
        <f t="shared" si="12"/>
        <v>Kim</v>
      </c>
      <c r="F12" s="3" t="str">
        <f t="shared" si="13"/>
        <v>surat</v>
      </c>
      <c r="G12" s="6" t="s">
        <v>23</v>
      </c>
      <c r="H12" s="6" t="s">
        <v>74</v>
      </c>
      <c r="I12" s="13">
        <f>VALUE(LEFT(H12,FIND(" ",H12)-1))</f>
        <v>480</v>
      </c>
      <c r="J12" s="6" t="str">
        <f>TRIM(RIGHT(H12,LEN(H12)-FIND(" ",H12)))</f>
        <v>sqft</v>
      </c>
      <c r="K12" s="6" t="s">
        <v>40</v>
      </c>
      <c r="L12" s="16" t="s">
        <v>41</v>
      </c>
      <c r="M12" s="24" t="str">
        <f t="shared" si="14"/>
        <v>ready</v>
      </c>
      <c r="N12" s="24" t="s">
        <v>75</v>
      </c>
      <c r="O12" s="24" t="str">
        <f t="shared" si="15"/>
        <v xml:space="preserve">1 </v>
      </c>
      <c r="P12" s="29" t="str">
        <f t="shared" si="16"/>
        <v>1</v>
      </c>
      <c r="Q12" s="24" t="s">
        <v>28</v>
      </c>
      <c r="R12" s="24" t="s">
        <v>44</v>
      </c>
      <c r="S12" s="3" t="s">
        <v>76</v>
      </c>
      <c r="T12" s="32">
        <f t="shared" si="8"/>
        <v>2315</v>
      </c>
      <c r="U12" s="24">
        <v>12.5</v>
      </c>
      <c r="V12" s="28">
        <f>VALUE(U12)*100000</f>
        <v>1250000</v>
      </c>
      <c r="W12" s="65"/>
      <c r="X12" s="53"/>
      <c r="Y12" s="27"/>
      <c r="Z12" s="24"/>
      <c r="AA12" s="24"/>
      <c r="AB12" s="24"/>
      <c r="AC12" s="24"/>
      <c r="AD12" s="24"/>
      <c r="AE12" s="18"/>
      <c r="AF12" s="54"/>
    </row>
    <row r="13" spans="1:32" ht="15.75">
      <c r="A13" s="28" t="s">
        <v>77</v>
      </c>
      <c r="B13" s="28" t="str">
        <f t="shared" si="9"/>
        <v>2 Apartment For Sale In Navyug College Surat</v>
      </c>
      <c r="C13" s="24" t="str">
        <f t="shared" si="10"/>
        <v>2</v>
      </c>
      <c r="D13" s="29" t="str">
        <f t="shared" si="11"/>
        <v xml:space="preserve">Apartment </v>
      </c>
      <c r="E13" s="12" t="str">
        <f t="shared" si="12"/>
        <v>Navyug College</v>
      </c>
      <c r="F13" s="33" t="str">
        <f t="shared" si="13"/>
        <v>surat</v>
      </c>
      <c r="G13" s="6" t="s">
        <v>23</v>
      </c>
      <c r="H13" s="6" t="s">
        <v>78</v>
      </c>
      <c r="I13" s="13">
        <f>VALUE(LEFT(H13,FIND(" ",H13)-1))</f>
        <v>1650</v>
      </c>
      <c r="J13" s="6" t="str">
        <f>TRIM(RIGHT(H13,LEN(H13)-FIND(" ",H13)))</f>
        <v>sqft</v>
      </c>
      <c r="K13" s="6" t="s">
        <v>40</v>
      </c>
      <c r="L13" s="16" t="s">
        <v>41</v>
      </c>
      <c r="M13" s="24" t="str">
        <f t="shared" si="14"/>
        <v>ready</v>
      </c>
      <c r="N13" s="24" t="s">
        <v>60</v>
      </c>
      <c r="O13" s="24" t="str">
        <f t="shared" si="15"/>
        <v xml:space="preserve">7 </v>
      </c>
      <c r="P13" s="29" t="str">
        <f t="shared" si="16"/>
        <v>10</v>
      </c>
      <c r="Q13" s="24" t="s">
        <v>28</v>
      </c>
      <c r="R13" s="24" t="s">
        <v>44</v>
      </c>
      <c r="S13" s="3" t="s">
        <v>79</v>
      </c>
      <c r="T13" s="32">
        <f t="shared" si="8"/>
        <v>3125</v>
      </c>
      <c r="U13" s="24">
        <v>50</v>
      </c>
      <c r="V13" s="28">
        <f>VALUE(U13)*100000</f>
        <v>5000000</v>
      </c>
      <c r="W13" s="65"/>
      <c r="X13" s="53"/>
      <c r="Y13" s="27"/>
      <c r="Z13" s="24"/>
      <c r="AA13" s="24"/>
      <c r="AB13" s="24"/>
      <c r="AC13" s="24"/>
      <c r="AD13" s="24"/>
      <c r="AE13" s="18"/>
      <c r="AF13" s="54"/>
    </row>
    <row r="14" spans="1:32" ht="15.75">
      <c r="A14" s="28" t="s">
        <v>80</v>
      </c>
      <c r="B14" s="28" t="str">
        <f t="shared" si="9"/>
        <v>2 Apartment For Sale In Adajan Surat</v>
      </c>
      <c r="C14" s="24" t="str">
        <f t="shared" si="10"/>
        <v>2</v>
      </c>
      <c r="D14" s="29" t="str">
        <f t="shared" si="11"/>
        <v xml:space="preserve">Apartment </v>
      </c>
      <c r="E14" s="14" t="str">
        <f t="shared" si="12"/>
        <v>Adajan</v>
      </c>
      <c r="F14" s="24" t="str">
        <f t="shared" si="13"/>
        <v>surat</v>
      </c>
      <c r="G14" s="12" t="s">
        <v>32</v>
      </c>
      <c r="H14" s="6" t="s">
        <v>81</v>
      </c>
      <c r="I14" s="13">
        <f>VALUE(LEFT(H14,FIND(" ",H14)-1))</f>
        <v>847</v>
      </c>
      <c r="J14" s="6" t="str">
        <f>TRIM(RIGHT(H14,LEN(H14)-FIND(" ",H14)))</f>
        <v>sqft</v>
      </c>
      <c r="K14" s="6" t="s">
        <v>40</v>
      </c>
      <c r="L14" s="16" t="s">
        <v>41</v>
      </c>
      <c r="M14" s="24" t="str">
        <f t="shared" si="14"/>
        <v>ready</v>
      </c>
      <c r="N14" s="24" t="s">
        <v>82</v>
      </c>
      <c r="O14" s="24" t="str">
        <f t="shared" si="15"/>
        <v xml:space="preserve">1 </v>
      </c>
      <c r="P14" s="29" t="str">
        <f t="shared" si="16"/>
        <v>13</v>
      </c>
      <c r="Q14" s="24" t="s">
        <v>83</v>
      </c>
      <c r="R14" s="24" t="s">
        <v>44</v>
      </c>
      <c r="S14" s="3" t="s">
        <v>84</v>
      </c>
      <c r="T14" s="32">
        <f t="shared" si="8"/>
        <v>5903</v>
      </c>
      <c r="U14" s="24">
        <v>50</v>
      </c>
      <c r="V14" s="28">
        <f>VALUE(U14)*100000</f>
        <v>5000000</v>
      </c>
      <c r="W14" s="65"/>
      <c r="X14" s="53"/>
      <c r="Y14" s="27"/>
      <c r="Z14" s="24"/>
      <c r="AA14" s="24"/>
      <c r="AB14" s="24"/>
      <c r="AC14" s="24"/>
      <c r="AD14" s="24"/>
      <c r="AE14" s="18"/>
      <c r="AF14" s="54"/>
    </row>
    <row r="15" spans="1:32" ht="15.75">
      <c r="A15" s="28" t="s">
        <v>85</v>
      </c>
      <c r="B15" s="28" t="str">
        <f t="shared" si="9"/>
        <v>3 Apartment For Sale In Dindoli Surat</v>
      </c>
      <c r="C15" s="24" t="str">
        <f t="shared" si="10"/>
        <v>3</v>
      </c>
      <c r="D15" s="29" t="str">
        <f t="shared" si="11"/>
        <v xml:space="preserve">Apartment </v>
      </c>
      <c r="E15" s="14" t="str">
        <f t="shared" si="12"/>
        <v>Dindoli</v>
      </c>
      <c r="F15" s="24" t="str">
        <f t="shared" si="13"/>
        <v>surat</v>
      </c>
      <c r="G15" s="12" t="s">
        <v>32</v>
      </c>
      <c r="H15" s="6" t="s">
        <v>86</v>
      </c>
      <c r="I15" s="13">
        <f>VALUE(LEFT(H15,FIND(" ",H15)-1))</f>
        <v>1511</v>
      </c>
      <c r="J15" s="6" t="str">
        <f>TRIM(RIGHT(H15,LEN(H15)-FIND(" ",H15)))</f>
        <v>sqft</v>
      </c>
      <c r="K15" s="6" t="s">
        <v>25</v>
      </c>
      <c r="L15" s="16" t="s">
        <v>87</v>
      </c>
      <c r="M15" s="24" t="str">
        <f t="shared" si="14"/>
        <v>expected</v>
      </c>
      <c r="N15" s="24" t="s">
        <v>42</v>
      </c>
      <c r="O15" s="24" t="str">
        <f t="shared" si="15"/>
        <v xml:space="preserve">5 </v>
      </c>
      <c r="P15" s="29" t="str">
        <f t="shared" si="16"/>
        <v>13</v>
      </c>
      <c r="Q15" s="24" t="s">
        <v>28</v>
      </c>
      <c r="R15" s="24" t="s">
        <v>88</v>
      </c>
      <c r="S15" s="3" t="s">
        <v>89</v>
      </c>
      <c r="T15" s="32">
        <f t="shared" si="8"/>
        <v>2368</v>
      </c>
      <c r="U15" s="24">
        <v>35.799999999999997</v>
      </c>
      <c r="V15" s="28">
        <f>VALUE(U15)*100000</f>
        <v>3579999.9999999995</v>
      </c>
      <c r="W15" s="66"/>
      <c r="X15" s="55"/>
      <c r="Y15" s="56"/>
      <c r="Z15" s="57"/>
      <c r="AA15" s="57"/>
      <c r="AB15" s="57"/>
      <c r="AC15" s="57"/>
      <c r="AD15" s="57"/>
      <c r="AE15" s="58"/>
      <c r="AF15" s="59"/>
    </row>
    <row r="16" spans="1:32" customFormat="1" hidden="1">
      <c r="A16" t="s">
        <v>90</v>
      </c>
      <c r="G16" t="s">
        <v>23</v>
      </c>
      <c r="H16" t="s">
        <v>91</v>
      </c>
      <c r="I16">
        <f>VALUE(LEFT(H16,FIND(" ",H16)-1))</f>
        <v>180</v>
      </c>
      <c r="J16" t="str">
        <f>TRIM(RIGHT(H16,LEN(H16)-FIND(" ",H16)))</f>
        <v>sqft</v>
      </c>
      <c r="K16" t="s">
        <v>40</v>
      </c>
      <c r="L16" t="s">
        <v>41</v>
      </c>
      <c r="N16" t="s">
        <v>92</v>
      </c>
      <c r="S16" t="s">
        <v>93</v>
      </c>
      <c r="T16" s="1">
        <f t="shared" si="8"/>
        <v>14728</v>
      </c>
      <c r="U16">
        <v>26.5</v>
      </c>
      <c r="V16">
        <f>VALUE(U16)*100000</f>
        <v>2650000</v>
      </c>
    </row>
    <row r="17" spans="1:32" customFormat="1" hidden="1">
      <c r="A17" t="s">
        <v>94</v>
      </c>
      <c r="G17" t="s">
        <v>32</v>
      </c>
      <c r="H17" t="s">
        <v>95</v>
      </c>
      <c r="I17">
        <f>VALUE(LEFT(H17,FIND(" ",H17)-1))</f>
        <v>800</v>
      </c>
      <c r="J17" t="str">
        <f>TRIM(RIGHT(H17,LEN(H17)-FIND(" ",H17)))</f>
        <v>sqft</v>
      </c>
      <c r="K17" t="s">
        <v>40</v>
      </c>
      <c r="L17" t="s">
        <v>41</v>
      </c>
      <c r="N17" t="s">
        <v>96</v>
      </c>
      <c r="Q17">
        <v>1</v>
      </c>
      <c r="S17" t="s">
        <v>97</v>
      </c>
      <c r="T17" s="1">
        <f t="shared" si="8"/>
        <v>5250</v>
      </c>
      <c r="U17">
        <v>42</v>
      </c>
      <c r="V17">
        <f>VALUE(U17)*100000</f>
        <v>4200000</v>
      </c>
    </row>
    <row r="18" spans="1:32" ht="15.75">
      <c r="A18" s="28" t="s">
        <v>98</v>
      </c>
      <c r="B18" s="28" t="str">
        <f t="shared" ref="B18:B19" si="17">PROPER(TRIM(A18))</f>
        <v>3 Apartment For Sale In Mota Varachha Surat</v>
      </c>
      <c r="C18" s="24" t="str">
        <f t="shared" ref="C18:C19" si="18">LEFT(B18,FIND(" ",B18)-1)</f>
        <v>3</v>
      </c>
      <c r="D18" s="29" t="str">
        <f t="shared" ref="D18:D19" si="19">MID(B18, FIND(" ", B18)+1, FIND("For", B18)-FIND(" ", B18)-1)</f>
        <v xml:space="preserve">Apartment </v>
      </c>
      <c r="E18" s="14" t="str">
        <f t="shared" ref="E18:E19" si="20">TRIM(MID(B18, FIND("In", B18)+3, FIND("Surat", B18)-FIND("In", B18)-3))</f>
        <v>Mota Varachha</v>
      </c>
      <c r="F18" s="24" t="str">
        <f t="shared" ref="F18:F19" si="21">"surat"</f>
        <v>surat</v>
      </c>
      <c r="G18" s="12" t="s">
        <v>23</v>
      </c>
      <c r="H18" s="6" t="s">
        <v>99</v>
      </c>
      <c r="I18" s="13">
        <f>VALUE(LEFT(H18,FIND(" ",H18)-1))</f>
        <v>1000</v>
      </c>
      <c r="J18" s="6" t="str">
        <f>TRIM(RIGHT(H18,LEN(H18)-FIND(" ",H18)))</f>
        <v>sqft</v>
      </c>
      <c r="K18" s="6" t="s">
        <v>25</v>
      </c>
      <c r="L18" s="16" t="s">
        <v>41</v>
      </c>
      <c r="M18" s="24" t="str">
        <f t="shared" ref="M18:M19" si="22">IF(LEFT(L18,5)="poss.","expected","ready")</f>
        <v>ready</v>
      </c>
      <c r="N18" s="24" t="s">
        <v>100</v>
      </c>
      <c r="O18" s="24" t="str">
        <f t="shared" ref="O18:O19" si="23">IFERROR(LEFT(N18,FIND("out of",N18)-1),N18)</f>
        <v xml:space="preserve">3 </v>
      </c>
      <c r="P18" s="29" t="str">
        <f t="shared" ref="P18:P19" si="24">IFERROR(RIGHT(N18,LEN(N18)-FIND("out of",N18)-6),"")</f>
        <v>5</v>
      </c>
      <c r="Q18" s="24" t="s">
        <v>83</v>
      </c>
      <c r="R18" s="24" t="s">
        <v>44</v>
      </c>
      <c r="S18" s="3" t="s">
        <v>101</v>
      </c>
      <c r="T18" s="32">
        <f t="shared" si="8"/>
        <v>3185</v>
      </c>
      <c r="U18" s="24">
        <v>43</v>
      </c>
      <c r="V18" s="28">
        <f>VALUE(U18)*100000</f>
        <v>4300000</v>
      </c>
      <c r="W18" s="28"/>
      <c r="X18" s="44"/>
      <c r="Y18" s="49"/>
      <c r="Z18" s="50"/>
      <c r="AA18" s="50"/>
      <c r="AB18" s="50"/>
      <c r="AC18" s="50"/>
      <c r="AD18" s="50"/>
      <c r="AE18" s="51"/>
      <c r="AF18" s="52"/>
    </row>
    <row r="19" spans="1:32" ht="15.75">
      <c r="A19" s="28" t="s">
        <v>102</v>
      </c>
      <c r="B19" s="28" t="str">
        <f t="shared" si="17"/>
        <v>1 Apartment For Sale In Ramnagar Surat</v>
      </c>
      <c r="C19" s="24" t="str">
        <f t="shared" si="18"/>
        <v>1</v>
      </c>
      <c r="D19" s="29" t="str">
        <f t="shared" si="19"/>
        <v xml:space="preserve">Apartment </v>
      </c>
      <c r="E19" s="14" t="str">
        <f t="shared" si="20"/>
        <v>Ramnagar</v>
      </c>
      <c r="F19" s="24" t="str">
        <f t="shared" si="21"/>
        <v>surat</v>
      </c>
      <c r="G19" s="12" t="s">
        <v>23</v>
      </c>
      <c r="H19" s="6" t="s">
        <v>103</v>
      </c>
      <c r="I19" s="13">
        <f>VALUE(LEFT(H19,FIND(" ",H19)-1))</f>
        <v>731</v>
      </c>
      <c r="J19" s="6" t="str">
        <f>TRIM(RIGHT(H19,LEN(H19)-FIND(" ",H19)))</f>
        <v>sqft</v>
      </c>
      <c r="K19" s="6" t="s">
        <v>40</v>
      </c>
      <c r="L19" s="16" t="s">
        <v>41</v>
      </c>
      <c r="M19" s="24" t="str">
        <f t="shared" si="22"/>
        <v>ready</v>
      </c>
      <c r="N19" s="24" t="s">
        <v>104</v>
      </c>
      <c r="O19" s="24" t="str">
        <f t="shared" si="23"/>
        <v xml:space="preserve">2 </v>
      </c>
      <c r="P19" s="29" t="str">
        <f t="shared" si="24"/>
        <v>5</v>
      </c>
      <c r="Q19" s="24" t="s">
        <v>28</v>
      </c>
      <c r="R19" s="24" t="s">
        <v>44</v>
      </c>
      <c r="S19" s="3" t="s">
        <v>105</v>
      </c>
      <c r="T19" s="32">
        <f t="shared" si="8"/>
        <v>2736</v>
      </c>
      <c r="U19" s="24">
        <v>20</v>
      </c>
      <c r="V19" s="28">
        <f>VALUE(U19)*100000</f>
        <v>2000000</v>
      </c>
      <c r="W19" s="26"/>
      <c r="X19" s="60"/>
      <c r="Y19" s="57"/>
      <c r="Z19" s="57"/>
      <c r="AA19" s="57"/>
      <c r="AB19" s="57"/>
      <c r="AC19" s="57"/>
      <c r="AD19" s="57"/>
      <c r="AE19" s="58"/>
      <c r="AF19" s="59"/>
    </row>
    <row r="20" spans="1:32" customFormat="1" hidden="1">
      <c r="A20" t="s">
        <v>106</v>
      </c>
      <c r="G20" t="s">
        <v>23</v>
      </c>
      <c r="H20" t="s">
        <v>107</v>
      </c>
      <c r="I20">
        <f>VALUE(LEFT(H20,FIND(" ",H20)-1))</f>
        <v>816</v>
      </c>
      <c r="J20" t="str">
        <f>TRIM(RIGHT(H20,LEN(H20)-FIND(" ",H20)))</f>
        <v>sqft</v>
      </c>
      <c r="K20" t="s">
        <v>40</v>
      </c>
      <c r="L20" t="s">
        <v>41</v>
      </c>
      <c r="N20" t="s">
        <v>108</v>
      </c>
      <c r="Q20">
        <v>1</v>
      </c>
      <c r="S20" t="s">
        <v>109</v>
      </c>
      <c r="T20" s="1">
        <f t="shared" si="8"/>
        <v>4534</v>
      </c>
      <c r="U20">
        <v>37</v>
      </c>
      <c r="V20">
        <f>VALUE(U20)*100000</f>
        <v>3700000</v>
      </c>
    </row>
    <row r="21" spans="1:32" ht="15.75">
      <c r="A21" s="28" t="s">
        <v>110</v>
      </c>
      <c r="B21" s="28" t="str">
        <f>PROPER(TRIM(A21))</f>
        <v>2 Builder Floor For Sale In Amroli Surat</v>
      </c>
      <c r="C21" s="24" t="str">
        <f>LEFT(B21,FIND(" ",B21)-1)</f>
        <v>2</v>
      </c>
      <c r="D21" s="29" t="str">
        <f>MID(B21, FIND(" ", B21)+1, FIND("For", B21)-FIND(" ", B21)-1)</f>
        <v xml:space="preserve">Builder Floor </v>
      </c>
      <c r="E21" s="14" t="str">
        <f>TRIM(MID(B21, FIND("In", B21)+3, FIND("Surat", B21)-FIND("In", B21)-3))</f>
        <v>Amroli</v>
      </c>
      <c r="F21" s="24" t="str">
        <f>"surat"</f>
        <v>surat</v>
      </c>
      <c r="G21" s="12" t="s">
        <v>23</v>
      </c>
      <c r="H21" s="6" t="s">
        <v>111</v>
      </c>
      <c r="I21" s="13">
        <f>VALUE(LEFT(H21,FIND(" ",H21)-1))</f>
        <v>950</v>
      </c>
      <c r="J21" s="6" t="str">
        <f>TRIM(RIGHT(H21,LEN(H21)-FIND(" ",H21)))</f>
        <v>sqft</v>
      </c>
      <c r="K21" s="6" t="s">
        <v>40</v>
      </c>
      <c r="L21" s="16" t="s">
        <v>41</v>
      </c>
      <c r="M21" s="24" t="str">
        <f>IF(LEFT(L21,5)="poss.","expected","ready")</f>
        <v>ready</v>
      </c>
      <c r="N21" s="24" t="s">
        <v>112</v>
      </c>
      <c r="O21" s="24" t="str">
        <f>IFERROR(LEFT(N21,FIND("out of",N21)-1),N21)</f>
        <v xml:space="preserve">5 </v>
      </c>
      <c r="P21" s="29" t="str">
        <f>IFERROR(RIGHT(N21,LEN(N21)-FIND("out of",N21)-6),"")</f>
        <v>5</v>
      </c>
      <c r="Q21" s="24" t="s">
        <v>28</v>
      </c>
      <c r="R21" s="24" t="s">
        <v>29</v>
      </c>
      <c r="S21" s="3" t="s">
        <v>113</v>
      </c>
      <c r="T21" s="32">
        <f t="shared" si="8"/>
        <v>2829</v>
      </c>
      <c r="U21" s="24">
        <v>29</v>
      </c>
      <c r="V21" s="28">
        <f>VALUE(U21)*100000</f>
        <v>2900000</v>
      </c>
      <c r="W21" s="28"/>
      <c r="X21" s="61"/>
      <c r="Y21" s="62"/>
      <c r="Z21" s="62"/>
      <c r="AA21" s="62"/>
      <c r="AB21" s="62"/>
      <c r="AC21" s="62"/>
      <c r="AD21" s="62"/>
      <c r="AE21" s="63"/>
      <c r="AF21" s="64"/>
    </row>
    <row r="22" spans="1:32" customFormat="1" hidden="1">
      <c r="A22" t="s">
        <v>114</v>
      </c>
      <c r="G22" t="s">
        <v>32</v>
      </c>
      <c r="H22" t="s">
        <v>115</v>
      </c>
      <c r="I22">
        <f>VALUE(LEFT(H22,FIND(" ",H22)-1))</f>
        <v>1150</v>
      </c>
      <c r="J22" t="str">
        <f>TRIM(RIGHT(H22,LEN(H22)-FIND(" ",H22)))</f>
        <v>sqft</v>
      </c>
      <c r="K22" t="s">
        <v>28</v>
      </c>
      <c r="L22" t="s">
        <v>116</v>
      </c>
      <c r="N22" t="s">
        <v>40</v>
      </c>
      <c r="Q22">
        <v>1</v>
      </c>
      <c r="R22">
        <v>1</v>
      </c>
      <c r="S22" t="s">
        <v>117</v>
      </c>
      <c r="T22" s="1">
        <f t="shared" si="8"/>
        <v>3304</v>
      </c>
      <c r="U22">
        <v>38</v>
      </c>
      <c r="V22">
        <f>VALUE(U22)*100000</f>
        <v>3800000</v>
      </c>
    </row>
    <row r="23" spans="1:32" customFormat="1" hidden="1">
      <c r="A23" t="s">
        <v>118</v>
      </c>
      <c r="G23" t="s">
        <v>23</v>
      </c>
      <c r="H23" t="s">
        <v>119</v>
      </c>
      <c r="I23">
        <f>VALUE(LEFT(H23,FIND(" ",H23)-1))</f>
        <v>432</v>
      </c>
      <c r="J23" t="str">
        <f>TRIM(RIGHT(H23,LEN(H23)-FIND(" ",H23)))</f>
        <v>sqft</v>
      </c>
      <c r="K23" t="s">
        <v>25</v>
      </c>
      <c r="L23" t="s">
        <v>41</v>
      </c>
      <c r="N23" t="s">
        <v>120</v>
      </c>
      <c r="Q23" t="s">
        <v>28</v>
      </c>
      <c r="R23" t="s">
        <v>29</v>
      </c>
      <c r="S23" t="s">
        <v>121</v>
      </c>
      <c r="T23" s="1">
        <f t="shared" si="8"/>
        <v>3009</v>
      </c>
      <c r="U23">
        <v>13</v>
      </c>
      <c r="V23">
        <f>VALUE(U23)*100000</f>
        <v>1300000</v>
      </c>
    </row>
    <row r="24" spans="1:32" customFormat="1" hidden="1">
      <c r="A24" t="s">
        <v>122</v>
      </c>
      <c r="G24" t="s">
        <v>23</v>
      </c>
      <c r="H24" t="s">
        <v>123</v>
      </c>
      <c r="I24">
        <f>VALUE(LEFT(H24,FIND(" ",H24)-1))</f>
        <v>350</v>
      </c>
      <c r="J24" t="str">
        <f>TRIM(RIGHT(H24,LEN(H24)-FIND(" ",H24)))</f>
        <v>sqft</v>
      </c>
      <c r="K24" t="s">
        <v>40</v>
      </c>
      <c r="L24" t="s">
        <v>41</v>
      </c>
      <c r="N24" t="s">
        <v>124</v>
      </c>
      <c r="S24" t="s">
        <v>125</v>
      </c>
      <c r="T24" s="1">
        <f t="shared" si="8"/>
        <v>12857</v>
      </c>
      <c r="U24">
        <v>45</v>
      </c>
      <c r="V24">
        <f>VALUE(U24)*100000</f>
        <v>4500000</v>
      </c>
    </row>
    <row r="25" spans="1:32" ht="15.75">
      <c r="A25" s="28" t="s">
        <v>126</v>
      </c>
      <c r="B25" s="28" t="str">
        <f>PROPER(TRIM(A25))</f>
        <v>3 Apartment For Sale In Jahangirabad Surat</v>
      </c>
      <c r="C25" s="24" t="str">
        <f>LEFT(B25,FIND(" ",B25)-1)</f>
        <v>3</v>
      </c>
      <c r="D25" s="29" t="str">
        <f>MID(B25, FIND(" ", B25)+1, FIND("For", B25)-FIND(" ", B25)-1)</f>
        <v xml:space="preserve">Apartment </v>
      </c>
      <c r="E25" s="3" t="str">
        <f>TRIM(MID(B25, FIND("In", B25)+3, FIND("Surat", B25)-FIND("In", B25)-3))</f>
        <v>Jahangirabad</v>
      </c>
      <c r="F25" s="24" t="str">
        <f>"surat"</f>
        <v>surat</v>
      </c>
      <c r="G25" s="12" t="s">
        <v>23</v>
      </c>
      <c r="H25" s="6" t="s">
        <v>127</v>
      </c>
      <c r="I25" s="13">
        <f>VALUE(LEFT(H25,FIND(" ",H25)-1))</f>
        <v>910</v>
      </c>
      <c r="J25" s="6" t="str">
        <f>TRIM(RIGHT(H25,LEN(H25)-FIND(" ",H25)))</f>
        <v>sqft</v>
      </c>
      <c r="K25" s="6" t="s">
        <v>40</v>
      </c>
      <c r="L25" s="16" t="s">
        <v>41</v>
      </c>
      <c r="M25" s="24" t="str">
        <f>IF(LEFT(L25,5)="poss.","expected","ready")</f>
        <v>ready</v>
      </c>
      <c r="N25" s="24" t="s">
        <v>128</v>
      </c>
      <c r="O25" s="24" t="str">
        <f>IFERROR(LEFT(N25,FIND("out of",N25)-1),N25)</f>
        <v xml:space="preserve">1 </v>
      </c>
      <c r="P25" s="29" t="str">
        <f>IFERROR(RIGHT(N25,LEN(N25)-FIND("out of",N25)-6),"")</f>
        <v>5</v>
      </c>
      <c r="Q25" s="24" t="s">
        <v>28</v>
      </c>
      <c r="R25" s="24" t="s">
        <v>44</v>
      </c>
      <c r="S25" s="3" t="s">
        <v>129</v>
      </c>
      <c r="T25" s="32">
        <f t="shared" si="8"/>
        <v>2857</v>
      </c>
      <c r="U25" s="24">
        <v>40</v>
      </c>
      <c r="V25" s="28">
        <f>VALUE(U25)*100000</f>
        <v>4000000</v>
      </c>
      <c r="W25" s="28"/>
      <c r="X25" s="61"/>
      <c r="Y25" s="62"/>
      <c r="Z25" s="62"/>
      <c r="AA25" s="62"/>
      <c r="AB25" s="62"/>
      <c r="AC25" s="62"/>
      <c r="AD25" s="62"/>
      <c r="AE25" s="63"/>
      <c r="AF25" s="64"/>
    </row>
    <row r="26" spans="1:32" customFormat="1" hidden="1">
      <c r="A26" t="s">
        <v>66</v>
      </c>
      <c r="G26" t="s">
        <v>23</v>
      </c>
      <c r="H26" t="s">
        <v>130</v>
      </c>
      <c r="I26">
        <f>VALUE(LEFT(H26,FIND(" ",H26)-1))</f>
        <v>650</v>
      </c>
      <c r="J26" t="str">
        <f>TRIM(RIGHT(H26,LEN(H26)-FIND(" ",H26)))</f>
        <v>sqft</v>
      </c>
      <c r="K26" t="s">
        <v>28</v>
      </c>
      <c r="L26" t="s">
        <v>41</v>
      </c>
      <c r="N26" t="s">
        <v>25</v>
      </c>
      <c r="Q26" t="s">
        <v>44</v>
      </c>
      <c r="R26" t="s">
        <v>131</v>
      </c>
      <c r="S26" t="s">
        <v>132</v>
      </c>
      <c r="T26" s="1">
        <f t="shared" si="8"/>
        <v>4150</v>
      </c>
      <c r="U26">
        <v>46.5</v>
      </c>
      <c r="V26">
        <f>VALUE(U26)*100000</f>
        <v>4650000</v>
      </c>
    </row>
    <row r="27" spans="1:32" ht="15.75">
      <c r="A27" s="28" t="s">
        <v>133</v>
      </c>
      <c r="B27" s="28" t="str">
        <f>PROPER(TRIM(A27))</f>
        <v>2 Apartment For Sale In Palanpur Surat</v>
      </c>
      <c r="C27" s="24" t="str">
        <f>LEFT(B27,FIND(" ",B27)-1)</f>
        <v>2</v>
      </c>
      <c r="D27" s="32" t="str">
        <f>MID(B27, FIND(" ", B27)+1, FIND("For", B27)-FIND(" ", B27)-1)</f>
        <v xml:space="preserve">Apartment </v>
      </c>
      <c r="E27" s="28" t="str">
        <f>TRIM(MID(B27, FIND("In", B27)+3, FIND("Surat", B27)-FIND("In", B27)-3))</f>
        <v>Palanpur</v>
      </c>
      <c r="F27" s="24" t="str">
        <f>"surat"</f>
        <v>surat</v>
      </c>
      <c r="G27" s="12" t="s">
        <v>32</v>
      </c>
      <c r="H27" s="6" t="s">
        <v>50</v>
      </c>
      <c r="I27" s="13">
        <f>VALUE(LEFT(H27,FIND(" ",H27)-1))</f>
        <v>1250</v>
      </c>
      <c r="J27" s="6" t="str">
        <f>TRIM(RIGHT(H27,LEN(H27)-FIND(" ",H27)))</f>
        <v>sqft</v>
      </c>
      <c r="K27" s="6" t="s">
        <v>25</v>
      </c>
      <c r="L27" s="16" t="s">
        <v>41</v>
      </c>
      <c r="M27" s="24" t="str">
        <f>IF(LEFT(L27,5)="poss.","expected","ready")</f>
        <v>ready</v>
      </c>
      <c r="N27" s="24" t="s">
        <v>134</v>
      </c>
      <c r="O27" s="24" t="str">
        <f>IFERROR(LEFT(N27,FIND("out of",N27)-1),N27)</f>
        <v xml:space="preserve">7 </v>
      </c>
      <c r="P27" s="29" t="str">
        <f>IFERROR(RIGHT(N27,LEN(N27)-FIND("out of",N27)-6),"")</f>
        <v>14</v>
      </c>
      <c r="Q27" s="24" t="s">
        <v>28</v>
      </c>
      <c r="R27" s="24" t="s">
        <v>36</v>
      </c>
      <c r="S27" s="3" t="s">
        <v>135</v>
      </c>
      <c r="T27" s="32">
        <f t="shared" si="8"/>
        <v>3325</v>
      </c>
      <c r="U27" s="24">
        <v>41.6</v>
      </c>
      <c r="V27" s="28">
        <f>VALUE(U27)*100000</f>
        <v>4160000</v>
      </c>
      <c r="W27" s="28"/>
      <c r="X27" s="61"/>
      <c r="Y27" s="62"/>
      <c r="Z27" s="62"/>
      <c r="AA27" s="62"/>
      <c r="AB27" s="62"/>
      <c r="AC27" s="62"/>
      <c r="AD27" s="62"/>
      <c r="AE27" s="63"/>
      <c r="AF27" s="64"/>
    </row>
    <row r="28" spans="1:32" customFormat="1" hidden="1">
      <c r="A28" t="s">
        <v>136</v>
      </c>
      <c r="G28" t="s">
        <v>23</v>
      </c>
      <c r="H28" t="s">
        <v>137</v>
      </c>
      <c r="I28">
        <f>VALUE(LEFT(H28,FIND(" ",H28)-1))</f>
        <v>1480</v>
      </c>
      <c r="J28" t="str">
        <f>TRIM(RIGHT(H28,LEN(H28)-FIND(" ",H28)))</f>
        <v>sqft</v>
      </c>
      <c r="K28" t="s">
        <v>28</v>
      </c>
      <c r="L28" t="s">
        <v>138</v>
      </c>
      <c r="N28" t="s">
        <v>25</v>
      </c>
      <c r="Q28" t="s">
        <v>44</v>
      </c>
      <c r="R28" t="s">
        <v>139</v>
      </c>
      <c r="S28" t="s">
        <v>140</v>
      </c>
      <c r="T28" s="1">
        <f t="shared" si="8"/>
        <v>2264</v>
      </c>
      <c r="U28">
        <v>33.5</v>
      </c>
      <c r="V28">
        <f>VALUE(U28)*100000</f>
        <v>3350000</v>
      </c>
    </row>
    <row r="29" spans="1:32" ht="15.75">
      <c r="A29" s="28" t="s">
        <v>141</v>
      </c>
      <c r="B29" s="25" t="str">
        <f t="shared" ref="B29:B36" si="25">PROPER(TRIM(A29))</f>
        <v>2 Apartment For Sale In Shivalik Height Surat</v>
      </c>
      <c r="C29" s="24" t="str">
        <f t="shared" ref="C29:C36" si="26">LEFT(B29,FIND(" ",B29)-1)</f>
        <v>2</v>
      </c>
      <c r="D29" s="32" t="str">
        <f t="shared" ref="D29:D36" si="27">MID(B29, FIND(" ", B29)+1, FIND("For", B29)-FIND(" ", B29)-1)</f>
        <v xml:space="preserve">Apartment </v>
      </c>
      <c r="E29" s="28" t="str">
        <f t="shared" ref="E29:E36" si="28">TRIM(MID(B29, FIND("In", B29)+3, FIND("Surat", B29)-FIND("In", B29)-3))</f>
        <v>Shivalik Height</v>
      </c>
      <c r="F29" s="24" t="str">
        <f t="shared" ref="F29:F36" si="29">"surat"</f>
        <v>surat</v>
      </c>
      <c r="G29" s="12" t="s">
        <v>32</v>
      </c>
      <c r="H29" s="6" t="s">
        <v>142</v>
      </c>
      <c r="I29" s="13">
        <f>VALUE(LEFT(H29,FIND(" ",H29)-1))</f>
        <v>1105</v>
      </c>
      <c r="J29" s="6" t="str">
        <f>TRIM(RIGHT(H29,LEN(H29)-FIND(" ",H29)))</f>
        <v>sqft</v>
      </c>
      <c r="K29" s="6" t="s">
        <v>40</v>
      </c>
      <c r="L29" s="16" t="s">
        <v>41</v>
      </c>
      <c r="M29" s="24" t="str">
        <f t="shared" ref="M29:M36" si="30">IF(LEFT(L29,5)="poss.","expected","ready")</f>
        <v>ready</v>
      </c>
      <c r="N29" s="24" t="s">
        <v>143</v>
      </c>
      <c r="O29" s="24" t="str">
        <f t="shared" ref="O29:O36" si="31">IFERROR(LEFT(N29,FIND("out of",N29)-1),N29)</f>
        <v xml:space="preserve">9 </v>
      </c>
      <c r="P29" s="29" t="str">
        <f t="shared" ref="P29:P36" si="32">IFERROR(RIGHT(N29,LEN(N29)-FIND("out of",N29)-6),"")</f>
        <v>14</v>
      </c>
      <c r="Q29" s="24" t="s">
        <v>28</v>
      </c>
      <c r="R29" s="24" t="s">
        <v>36</v>
      </c>
      <c r="S29" s="3" t="s">
        <v>144</v>
      </c>
      <c r="T29" s="32">
        <f t="shared" si="8"/>
        <v>3842</v>
      </c>
      <c r="U29" s="24">
        <v>42.5</v>
      </c>
      <c r="V29" s="28">
        <f>VALUE(U29)*100000</f>
        <v>4250000</v>
      </c>
      <c r="W29" s="28"/>
      <c r="X29" s="44"/>
      <c r="Y29" s="50"/>
      <c r="Z29" s="50"/>
      <c r="AA29" s="50"/>
      <c r="AB29" s="50"/>
      <c r="AC29" s="50"/>
      <c r="AD29" s="50"/>
      <c r="AE29" s="51"/>
      <c r="AF29" s="52"/>
    </row>
    <row r="30" spans="1:32" ht="15.75">
      <c r="A30" s="28" t="s">
        <v>31</v>
      </c>
      <c r="B30" s="28" t="str">
        <f t="shared" si="25"/>
        <v>2 Apartment For Sale In Althan Surat</v>
      </c>
      <c r="C30" s="24" t="str">
        <f t="shared" si="26"/>
        <v>2</v>
      </c>
      <c r="D30" s="32" t="str">
        <f t="shared" si="27"/>
        <v xml:space="preserve">Apartment </v>
      </c>
      <c r="E30" s="28" t="str">
        <f t="shared" si="28"/>
        <v>Althan</v>
      </c>
      <c r="F30" s="24" t="str">
        <f t="shared" si="29"/>
        <v>surat</v>
      </c>
      <c r="G30" s="12" t="s">
        <v>32</v>
      </c>
      <c r="H30" s="6" t="s">
        <v>145</v>
      </c>
      <c r="I30" s="13">
        <f>VALUE(LEFT(H30,FIND(" ",H30)-1))</f>
        <v>1305</v>
      </c>
      <c r="J30" s="6" t="str">
        <f>TRIM(RIGHT(H30,LEN(H30)-FIND(" ",H30)))</f>
        <v>sqft</v>
      </c>
      <c r="K30" s="6" t="s">
        <v>25</v>
      </c>
      <c r="L30" s="16" t="s">
        <v>146</v>
      </c>
      <c r="M30" s="24" t="str">
        <f t="shared" si="30"/>
        <v>expected</v>
      </c>
      <c r="N30" s="24" t="s">
        <v>147</v>
      </c>
      <c r="O30" s="24" t="str">
        <f t="shared" si="31"/>
        <v xml:space="preserve">5 </v>
      </c>
      <c r="P30" s="29" t="str">
        <f t="shared" si="32"/>
        <v>12</v>
      </c>
      <c r="Q30" s="24" t="s">
        <v>28</v>
      </c>
      <c r="R30" s="24" t="s">
        <v>44</v>
      </c>
      <c r="S30" s="3" t="s">
        <v>148</v>
      </c>
      <c r="T30" s="32">
        <f t="shared" si="8"/>
        <v>3678</v>
      </c>
      <c r="U30" s="24">
        <v>48</v>
      </c>
      <c r="V30" s="28">
        <f>VALUE(U30)*100000</f>
        <v>4800000</v>
      </c>
      <c r="W30" s="28"/>
      <c r="X30" s="45"/>
      <c r="Y30" s="24"/>
      <c r="Z30" s="24"/>
      <c r="AA30" s="24"/>
      <c r="AB30" s="24"/>
      <c r="AC30" s="24"/>
      <c r="AD30" s="24"/>
      <c r="AE30" s="18"/>
      <c r="AF30" s="54"/>
    </row>
    <row r="31" spans="1:32" ht="15.75">
      <c r="A31" s="28" t="s">
        <v>133</v>
      </c>
      <c r="B31" s="28" t="str">
        <f t="shared" si="25"/>
        <v>2 Apartment For Sale In Palanpur Surat</v>
      </c>
      <c r="C31" s="24" t="str">
        <f t="shared" si="26"/>
        <v>2</v>
      </c>
      <c r="D31" s="32" t="str">
        <f t="shared" si="27"/>
        <v xml:space="preserve">Apartment </v>
      </c>
      <c r="E31" s="28" t="str">
        <f t="shared" si="28"/>
        <v>Palanpur</v>
      </c>
      <c r="F31" s="24" t="str">
        <f t="shared" si="29"/>
        <v>surat</v>
      </c>
      <c r="G31" s="12" t="s">
        <v>32</v>
      </c>
      <c r="H31" s="6" t="s">
        <v>149</v>
      </c>
      <c r="I31" s="13">
        <f>VALUE(LEFT(H31,FIND(" ",H31)-1))</f>
        <v>1290</v>
      </c>
      <c r="J31" s="6" t="str">
        <f>TRIM(RIGHT(H31,LEN(H31)-FIND(" ",H31)))</f>
        <v>sqft</v>
      </c>
      <c r="K31" s="6" t="s">
        <v>40</v>
      </c>
      <c r="L31" s="20" t="s">
        <v>41</v>
      </c>
      <c r="M31" s="24" t="str">
        <f t="shared" si="30"/>
        <v>ready</v>
      </c>
      <c r="N31" s="24" t="s">
        <v>42</v>
      </c>
      <c r="O31" s="24" t="str">
        <f t="shared" si="31"/>
        <v xml:space="preserve">5 </v>
      </c>
      <c r="P31" s="29" t="str">
        <f t="shared" si="32"/>
        <v>13</v>
      </c>
      <c r="Q31" s="24" t="s">
        <v>83</v>
      </c>
      <c r="R31" s="24" t="s">
        <v>44</v>
      </c>
      <c r="S31" s="3" t="s">
        <v>150</v>
      </c>
      <c r="T31" s="32">
        <f t="shared" si="8"/>
        <v>3488</v>
      </c>
      <c r="U31" s="24">
        <v>45</v>
      </c>
      <c r="V31" s="28">
        <f>VALUE(U31)*100000</f>
        <v>4500000</v>
      </c>
      <c r="W31" s="28"/>
      <c r="X31" s="45"/>
      <c r="Y31" s="24"/>
      <c r="Z31" s="24"/>
      <c r="AA31" s="24"/>
      <c r="AB31" s="24"/>
      <c r="AC31" s="24"/>
      <c r="AD31" s="24"/>
      <c r="AE31" s="18"/>
      <c r="AF31" s="54"/>
    </row>
    <row r="32" spans="1:32" ht="15.75">
      <c r="A32" s="28" t="s">
        <v>151</v>
      </c>
      <c r="B32" s="28" t="str">
        <f t="shared" si="25"/>
        <v>2 Apartment For Sale In Bamroli Surat</v>
      </c>
      <c r="C32" s="24" t="str">
        <f t="shared" si="26"/>
        <v>2</v>
      </c>
      <c r="D32" s="32" t="str">
        <f t="shared" si="27"/>
        <v xml:space="preserve">Apartment </v>
      </c>
      <c r="E32" s="28" t="str">
        <f t="shared" si="28"/>
        <v>Bamroli</v>
      </c>
      <c r="F32" s="24" t="str">
        <f t="shared" si="29"/>
        <v>surat</v>
      </c>
      <c r="G32" s="12" t="s">
        <v>32</v>
      </c>
      <c r="H32" s="6" t="s">
        <v>152</v>
      </c>
      <c r="I32" s="13">
        <f>VALUE(LEFT(H32,FIND(" ",H32)-1))</f>
        <v>975</v>
      </c>
      <c r="J32" s="6" t="str">
        <f>TRIM(RIGHT(H32,LEN(H32)-FIND(" ",H32)))</f>
        <v>sqft</v>
      </c>
      <c r="K32" s="16" t="s">
        <v>25</v>
      </c>
      <c r="L32" s="24" t="s">
        <v>153</v>
      </c>
      <c r="M32" s="27" t="str">
        <f t="shared" si="30"/>
        <v>expected</v>
      </c>
      <c r="N32" s="24" t="s">
        <v>71</v>
      </c>
      <c r="O32" s="24" t="str">
        <f t="shared" si="31"/>
        <v xml:space="preserve">6 </v>
      </c>
      <c r="P32" s="29" t="str">
        <f t="shared" si="32"/>
        <v>13</v>
      </c>
      <c r="Q32" s="24" t="s">
        <v>28</v>
      </c>
      <c r="R32" s="24" t="s">
        <v>154</v>
      </c>
      <c r="S32" s="3" t="s">
        <v>155</v>
      </c>
      <c r="T32" s="32">
        <f t="shared" si="8"/>
        <v>3282</v>
      </c>
      <c r="U32" s="24">
        <v>32</v>
      </c>
      <c r="V32" s="28">
        <f>VALUE(U32)*100000</f>
        <v>3200000</v>
      </c>
      <c r="W32" s="28"/>
      <c r="X32" s="45"/>
      <c r="Y32" s="24"/>
      <c r="Z32" s="24"/>
      <c r="AA32" s="24"/>
      <c r="AB32" s="24"/>
      <c r="AC32" s="24"/>
      <c r="AD32" s="24"/>
      <c r="AE32" s="18"/>
      <c r="AF32" s="54"/>
    </row>
    <row r="33" spans="1:32" ht="15.75">
      <c r="A33" s="26" t="s">
        <v>46</v>
      </c>
      <c r="B33" s="28" t="str">
        <f t="shared" si="25"/>
        <v>2 Apartment For Sale In Jahangirabad Surat</v>
      </c>
      <c r="C33" s="24" t="str">
        <f t="shared" si="26"/>
        <v>2</v>
      </c>
      <c r="D33" s="29" t="str">
        <f t="shared" si="27"/>
        <v xml:space="preserve">Apartment </v>
      </c>
      <c r="E33" s="3" t="str">
        <f t="shared" si="28"/>
        <v>Jahangirabad</v>
      </c>
      <c r="F33" s="3" t="str">
        <f t="shared" si="29"/>
        <v>surat</v>
      </c>
      <c r="G33" s="6" t="s">
        <v>32</v>
      </c>
      <c r="H33" s="6" t="s">
        <v>50</v>
      </c>
      <c r="I33" s="13">
        <f>VALUE(LEFT(H33,FIND(" ",H33)-1))</f>
        <v>1250</v>
      </c>
      <c r="J33" s="6" t="str">
        <f>TRIM(RIGHT(H33,LEN(H33)-FIND(" ",H33)))</f>
        <v>sqft</v>
      </c>
      <c r="K33" s="6" t="s">
        <v>25</v>
      </c>
      <c r="L33" s="17" t="s">
        <v>41</v>
      </c>
      <c r="M33" s="24" t="str">
        <f t="shared" si="30"/>
        <v>ready</v>
      </c>
      <c r="N33" s="24" t="s">
        <v>134</v>
      </c>
      <c r="O33" s="24" t="str">
        <f t="shared" si="31"/>
        <v xml:space="preserve">7 </v>
      </c>
      <c r="P33" s="29" t="str">
        <f t="shared" si="32"/>
        <v>14</v>
      </c>
      <c r="Q33" s="24" t="s">
        <v>28</v>
      </c>
      <c r="R33" s="24" t="s">
        <v>44</v>
      </c>
      <c r="S33" s="3" t="s">
        <v>156</v>
      </c>
      <c r="T33" s="32">
        <f t="shared" si="8"/>
        <v>2800</v>
      </c>
      <c r="U33" s="24">
        <v>35</v>
      </c>
      <c r="V33" s="28">
        <f>VALUE(U33)*100000</f>
        <v>3500000</v>
      </c>
      <c r="W33" s="28"/>
      <c r="X33" s="45"/>
      <c r="Y33" s="24"/>
      <c r="Z33" s="24"/>
      <c r="AA33" s="24"/>
      <c r="AB33" s="24"/>
      <c r="AC33" s="24"/>
      <c r="AD33" s="24"/>
      <c r="AE33" s="18"/>
      <c r="AF33" s="54"/>
    </row>
    <row r="34" spans="1:32" ht="15.75">
      <c r="A34" s="21" t="s">
        <v>157</v>
      </c>
      <c r="B34" s="18" t="str">
        <f t="shared" si="25"/>
        <v>2 Apartment For Sale In Godadara Surat</v>
      </c>
      <c r="C34" s="24" t="str">
        <f t="shared" si="26"/>
        <v>2</v>
      </c>
      <c r="D34" s="32" t="str">
        <f t="shared" si="27"/>
        <v xml:space="preserve">Apartment </v>
      </c>
      <c r="E34" s="28" t="str">
        <f t="shared" si="28"/>
        <v>Godadara</v>
      </c>
      <c r="F34" s="24" t="str">
        <f t="shared" si="29"/>
        <v>surat</v>
      </c>
      <c r="G34" s="12" t="s">
        <v>23</v>
      </c>
      <c r="H34" s="6" t="s">
        <v>158</v>
      </c>
      <c r="I34" s="13">
        <f>VALUE(LEFT(H34,FIND(" ",H34)-1))</f>
        <v>725</v>
      </c>
      <c r="J34" s="6" t="str">
        <f>TRIM(RIGHT(H34,LEN(H34)-FIND(" ",H34)))</f>
        <v>sqft</v>
      </c>
      <c r="K34" s="6" t="s">
        <v>25</v>
      </c>
      <c r="L34" s="16" t="s">
        <v>159</v>
      </c>
      <c r="M34" s="24" t="str">
        <f t="shared" si="30"/>
        <v>expected</v>
      </c>
      <c r="N34" s="24" t="s">
        <v>134</v>
      </c>
      <c r="O34" s="24" t="str">
        <f t="shared" si="31"/>
        <v xml:space="preserve">7 </v>
      </c>
      <c r="P34" s="29" t="str">
        <f t="shared" si="32"/>
        <v>14</v>
      </c>
      <c r="Q34" s="24" t="s">
        <v>28</v>
      </c>
      <c r="R34" s="24" t="s">
        <v>36</v>
      </c>
      <c r="S34" s="3" t="s">
        <v>160</v>
      </c>
      <c r="T34" s="32">
        <f t="shared" si="8"/>
        <v>3500</v>
      </c>
      <c r="U34" s="24">
        <v>46.2</v>
      </c>
      <c r="V34" s="28">
        <f>VALUE(U34)*100000</f>
        <v>4620000</v>
      </c>
      <c r="W34" s="28"/>
      <c r="X34" s="45"/>
      <c r="Y34" s="24"/>
      <c r="Z34" s="24"/>
      <c r="AA34" s="24"/>
      <c r="AB34" s="24"/>
      <c r="AC34" s="24"/>
      <c r="AD34" s="28"/>
      <c r="AE34" s="24"/>
      <c r="AF34" s="46"/>
    </row>
    <row r="35" spans="1:32" ht="15.75">
      <c r="A35" s="24" t="s">
        <v>161</v>
      </c>
      <c r="B35" s="31" t="str">
        <f t="shared" si="25"/>
        <v>3 Apartment For Sale In Palanpur Surat</v>
      </c>
      <c r="C35" s="24" t="str">
        <f t="shared" si="26"/>
        <v>3</v>
      </c>
      <c r="D35" s="32" t="str">
        <f t="shared" si="27"/>
        <v xml:space="preserve">Apartment </v>
      </c>
      <c r="E35" s="28" t="str">
        <f t="shared" si="28"/>
        <v>Palanpur</v>
      </c>
      <c r="F35" s="24" t="str">
        <f t="shared" si="29"/>
        <v>surat</v>
      </c>
      <c r="G35" s="12" t="s">
        <v>32</v>
      </c>
      <c r="H35" s="6" t="s">
        <v>162</v>
      </c>
      <c r="I35" s="13">
        <f>VALUE(LEFT(H35,FIND(" ",H35)-1))</f>
        <v>1558</v>
      </c>
      <c r="J35" s="6" t="str">
        <f>TRIM(RIGHT(H35,LEN(H35)-FIND(" ",H35)))</f>
        <v>sqft</v>
      </c>
      <c r="K35" s="6" t="s">
        <v>40</v>
      </c>
      <c r="L35" s="16" t="s">
        <v>41</v>
      </c>
      <c r="M35" s="24" t="str">
        <f t="shared" si="30"/>
        <v>ready</v>
      </c>
      <c r="N35" s="24" t="s">
        <v>128</v>
      </c>
      <c r="O35" s="24" t="str">
        <f t="shared" si="31"/>
        <v xml:space="preserve">1 </v>
      </c>
      <c r="P35" s="29" t="str">
        <f t="shared" si="32"/>
        <v>5</v>
      </c>
      <c r="Q35" s="24" t="s">
        <v>28</v>
      </c>
      <c r="R35" s="24" t="s">
        <v>88</v>
      </c>
      <c r="S35" s="3" t="s">
        <v>163</v>
      </c>
      <c r="T35" s="32">
        <f t="shared" si="8"/>
        <v>3017</v>
      </c>
      <c r="U35" s="24">
        <v>47</v>
      </c>
      <c r="V35" s="28">
        <f>VALUE(U35)*100000</f>
        <v>4700000</v>
      </c>
      <c r="W35" s="28"/>
      <c r="X35" s="47"/>
      <c r="Y35" s="57"/>
      <c r="Z35" s="57"/>
      <c r="AA35" s="57"/>
      <c r="AB35" s="57"/>
      <c r="AC35" s="57"/>
      <c r="AD35" s="57"/>
      <c r="AE35" s="58"/>
      <c r="AF35" s="59"/>
    </row>
    <row r="36" spans="1:32" ht="15.75">
      <c r="A36" s="24" t="s">
        <v>46</v>
      </c>
      <c r="B36" s="31" t="str">
        <f t="shared" si="25"/>
        <v>2 Apartment For Sale In Jahangirabad Surat</v>
      </c>
      <c r="C36" s="24" t="str">
        <f t="shared" si="26"/>
        <v>2</v>
      </c>
      <c r="D36" s="32" t="str">
        <f t="shared" si="27"/>
        <v xml:space="preserve">Apartment </v>
      </c>
      <c r="E36" s="28" t="str">
        <f t="shared" si="28"/>
        <v>Jahangirabad</v>
      </c>
      <c r="F36" s="24" t="str">
        <f t="shared" si="29"/>
        <v>surat</v>
      </c>
      <c r="G36" s="12" t="s">
        <v>23</v>
      </c>
      <c r="H36" s="6" t="s">
        <v>164</v>
      </c>
      <c r="I36" s="13">
        <f>VALUE(LEFT(H36,FIND(" ",H36)-1))</f>
        <v>727</v>
      </c>
      <c r="J36" s="6" t="str">
        <f>TRIM(RIGHT(H36,LEN(H36)-FIND(" ",H36)))</f>
        <v>sqft</v>
      </c>
      <c r="K36" s="6" t="s">
        <v>25</v>
      </c>
      <c r="L36" s="16" t="s">
        <v>41</v>
      </c>
      <c r="M36" s="24" t="str">
        <f t="shared" si="30"/>
        <v>ready</v>
      </c>
      <c r="N36" s="24" t="s">
        <v>165</v>
      </c>
      <c r="O36" s="24" t="str">
        <f t="shared" si="31"/>
        <v xml:space="preserve">7 </v>
      </c>
      <c r="P36" s="29" t="str">
        <f t="shared" si="32"/>
        <v>13</v>
      </c>
      <c r="Q36" s="24" t="s">
        <v>28</v>
      </c>
      <c r="R36" s="24" t="s">
        <v>44</v>
      </c>
      <c r="S36" s="3" t="s">
        <v>166</v>
      </c>
      <c r="T36" s="32">
        <f t="shared" si="8"/>
        <v>3075</v>
      </c>
      <c r="U36" s="24">
        <v>38.5</v>
      </c>
      <c r="V36" s="28">
        <f>VALUE(U36)*100000</f>
        <v>3850000</v>
      </c>
      <c r="W36" s="24"/>
      <c r="X36" s="23"/>
      <c r="Y36" s="23"/>
      <c r="Z36" s="23"/>
      <c r="AA36" s="23"/>
      <c r="AB36" s="23"/>
      <c r="AC36" s="23"/>
      <c r="AD36" s="23"/>
    </row>
    <row r="37" spans="1:32" customFormat="1" hidden="1">
      <c r="A37" t="s">
        <v>167</v>
      </c>
      <c r="G37" t="s">
        <v>168</v>
      </c>
      <c r="H37" t="s">
        <v>169</v>
      </c>
      <c r="I37">
        <f>VALUE(LEFT(H37,FIND(" ",H37)-1))</f>
        <v>120</v>
      </c>
      <c r="J37" t="str">
        <f>TRIM(RIGHT(H37,LEN(H37)-FIND(" ",H37)))</f>
        <v>sqft</v>
      </c>
      <c r="K37" t="s">
        <v>170</v>
      </c>
      <c r="L37" t="s">
        <v>139</v>
      </c>
      <c r="N37" t="s">
        <v>40</v>
      </c>
      <c r="Q37">
        <v>2</v>
      </c>
      <c r="R37" t="s">
        <v>171</v>
      </c>
      <c r="S37" t="s">
        <v>172</v>
      </c>
      <c r="T37" s="1">
        <f t="shared" si="8"/>
        <v>35000</v>
      </c>
      <c r="U37">
        <v>42</v>
      </c>
      <c r="V37">
        <f>VALUE(U37)*100000</f>
        <v>4200000</v>
      </c>
    </row>
    <row r="38" spans="1:32" customFormat="1" hidden="1">
      <c r="A38" t="s">
        <v>173</v>
      </c>
      <c r="G38" t="s">
        <v>23</v>
      </c>
      <c r="H38" t="s">
        <v>174</v>
      </c>
      <c r="I38">
        <f>VALUE(LEFT(H38,FIND(" ",H38)-1))</f>
        <v>425</v>
      </c>
      <c r="J38" t="str">
        <f>TRIM(RIGHT(H38,LEN(H38)-FIND(" ",H38)))</f>
        <v>sqft</v>
      </c>
      <c r="K38" t="s">
        <v>40</v>
      </c>
      <c r="L38" t="s">
        <v>41</v>
      </c>
      <c r="N38" t="s">
        <v>175</v>
      </c>
      <c r="S38" t="s">
        <v>176</v>
      </c>
      <c r="T38" s="1">
        <f t="shared" si="8"/>
        <v>4706</v>
      </c>
      <c r="U38">
        <v>20</v>
      </c>
      <c r="V38">
        <f>VALUE(U38)*100000</f>
        <v>2000000</v>
      </c>
    </row>
    <row r="39" spans="1:32" customFormat="1" hidden="1">
      <c r="A39" t="s">
        <v>177</v>
      </c>
      <c r="G39" t="s">
        <v>23</v>
      </c>
      <c r="H39" t="s">
        <v>178</v>
      </c>
      <c r="I39">
        <f>VALUE(LEFT(H39,FIND(" ",H39)-1))</f>
        <v>396</v>
      </c>
      <c r="J39" t="str">
        <f>TRIM(RIGHT(H39,LEN(H39)-FIND(" ",H39)))</f>
        <v>sqft</v>
      </c>
      <c r="K39" t="s">
        <v>40</v>
      </c>
      <c r="L39" t="s">
        <v>41</v>
      </c>
      <c r="N39" t="s">
        <v>179</v>
      </c>
      <c r="Q39">
        <v>3</v>
      </c>
      <c r="S39" t="s">
        <v>180</v>
      </c>
      <c r="T39" s="1">
        <f t="shared" si="8"/>
        <v>5808</v>
      </c>
      <c r="U39">
        <v>23</v>
      </c>
      <c r="V39">
        <f>VALUE(U39)*100000</f>
        <v>2300000</v>
      </c>
    </row>
    <row r="40" spans="1:32" customFormat="1" hidden="1">
      <c r="A40" t="s">
        <v>181</v>
      </c>
      <c r="G40" t="s">
        <v>168</v>
      </c>
      <c r="H40" t="s">
        <v>182</v>
      </c>
      <c r="I40">
        <f>VALUE(LEFT(H40,FIND(" ",H40)-1))</f>
        <v>1055</v>
      </c>
      <c r="J40" t="str">
        <f>TRIM(RIGHT(H40,LEN(H40)-FIND(" ",H40)))</f>
        <v>sqft</v>
      </c>
      <c r="K40" t="s">
        <v>40</v>
      </c>
      <c r="L40" t="s">
        <v>183</v>
      </c>
      <c r="N40" t="s">
        <v>139</v>
      </c>
      <c r="Q40">
        <v>2</v>
      </c>
      <c r="R40">
        <v>1</v>
      </c>
      <c r="S40" t="s">
        <v>184</v>
      </c>
      <c r="T40" s="1">
        <f t="shared" si="8"/>
        <v>2275</v>
      </c>
      <c r="U40">
        <v>24</v>
      </c>
      <c r="V40">
        <f>VALUE(U40)*100000</f>
        <v>2400000</v>
      </c>
    </row>
    <row r="41" spans="1:32" ht="15.75">
      <c r="A41" s="24" t="s">
        <v>185</v>
      </c>
      <c r="B41" s="31" t="str">
        <f t="shared" ref="B41:B42" si="33">PROPER(TRIM(A41))</f>
        <v>1 Apartment For Sale In Jahangirabad Surat</v>
      </c>
      <c r="C41" s="24" t="str">
        <f t="shared" ref="C41:C42" si="34">LEFT(B41,FIND(" ",B41)-1)</f>
        <v>1</v>
      </c>
      <c r="D41" s="32" t="str">
        <f t="shared" ref="D41:D42" si="35">MID(B41, FIND(" ", B41)+1, FIND("For", B41)-FIND(" ", B41)-1)</f>
        <v xml:space="preserve">Apartment </v>
      </c>
      <c r="E41" s="28" t="str">
        <f t="shared" ref="E41:E42" si="36">TRIM(MID(B41, FIND("In", B41)+3, FIND("Surat", B41)-FIND("In", B41)-3))</f>
        <v>Jahangirabad</v>
      </c>
      <c r="F41" s="24" t="str">
        <f t="shared" ref="F41:F42" si="37">"surat"</f>
        <v>surat</v>
      </c>
      <c r="G41" s="3" t="s">
        <v>32</v>
      </c>
      <c r="H41" s="3" t="s">
        <v>186</v>
      </c>
      <c r="I41" s="9">
        <f>VALUE(LEFT(H41,FIND(" ",H41)-1))</f>
        <v>735</v>
      </c>
      <c r="J41" s="3" t="str">
        <f>TRIM(RIGHT(H41,LEN(H41)-FIND(" ",H41)))</f>
        <v>sqft</v>
      </c>
      <c r="K41" s="3" t="s">
        <v>40</v>
      </c>
      <c r="L41" s="3" t="s">
        <v>41</v>
      </c>
      <c r="M41" s="24" t="str">
        <f t="shared" ref="M41:M42" si="38">IF(LEFT(L41,5)="poss.","expected","ready")</f>
        <v>ready</v>
      </c>
      <c r="N41" s="24" t="s">
        <v>187</v>
      </c>
      <c r="O41" s="24" t="str">
        <f t="shared" ref="O41:O42" si="39">IFERROR(LEFT(N41,FIND("out of",N41)-1),N41)</f>
        <v xml:space="preserve">12 </v>
      </c>
      <c r="P41" s="29" t="str">
        <f t="shared" ref="P41:P42" si="40">IFERROR(RIGHT(N41,LEN(N41)-FIND("out of",N41)-6),"")</f>
        <v>14</v>
      </c>
      <c r="Q41" s="24" t="s">
        <v>28</v>
      </c>
      <c r="R41" s="24" t="s">
        <v>131</v>
      </c>
      <c r="S41" s="3" t="s">
        <v>188</v>
      </c>
      <c r="T41" s="32">
        <f t="shared" si="8"/>
        <v>3810</v>
      </c>
      <c r="U41" s="22">
        <v>28</v>
      </c>
      <c r="V41" s="25">
        <f>VALUE(U41)*100000</f>
        <v>2800000</v>
      </c>
      <c r="W41" s="24"/>
      <c r="X41" s="24"/>
      <c r="Y41" s="24"/>
      <c r="Z41" s="24"/>
      <c r="AA41" s="24"/>
      <c r="AB41" s="24"/>
      <c r="AC41" s="24"/>
      <c r="AD41" s="24"/>
    </row>
    <row r="42" spans="1:32" ht="15.75">
      <c r="A42" s="24" t="s">
        <v>133</v>
      </c>
      <c r="B42" s="18" t="str">
        <f t="shared" si="33"/>
        <v>2 Apartment For Sale In Palanpur Surat</v>
      </c>
      <c r="C42" s="24" t="str">
        <f t="shared" si="34"/>
        <v>2</v>
      </c>
      <c r="D42" s="32" t="str">
        <f t="shared" si="35"/>
        <v xml:space="preserve">Apartment </v>
      </c>
      <c r="E42" s="28" t="str">
        <f t="shared" si="36"/>
        <v>Palanpur</v>
      </c>
      <c r="F42" s="28" t="str">
        <f t="shared" si="37"/>
        <v>surat</v>
      </c>
      <c r="G42" s="24" t="s">
        <v>32</v>
      </c>
      <c r="H42" s="24" t="s">
        <v>189</v>
      </c>
      <c r="I42" s="34">
        <f>VALUE(LEFT(H42,FIND(" ",H42)-1))</f>
        <v>1326</v>
      </c>
      <c r="J42" s="24" t="str">
        <f>TRIM(RIGHT(H42,LEN(H42)-FIND(" ",H42)))</f>
        <v>sqft</v>
      </c>
      <c r="K42" s="24" t="s">
        <v>40</v>
      </c>
      <c r="L42" s="28" t="s">
        <v>41</v>
      </c>
      <c r="M42" s="24" t="str">
        <f t="shared" si="38"/>
        <v>ready</v>
      </c>
      <c r="N42" s="24" t="s">
        <v>143</v>
      </c>
      <c r="O42" s="24" t="str">
        <f t="shared" si="39"/>
        <v xml:space="preserve">9 </v>
      </c>
      <c r="P42" s="29" t="str">
        <f t="shared" si="40"/>
        <v>14</v>
      </c>
      <c r="Q42" s="24" t="s">
        <v>28</v>
      </c>
      <c r="R42" s="24" t="s">
        <v>44</v>
      </c>
      <c r="S42" s="3" t="s">
        <v>190</v>
      </c>
      <c r="T42" s="32">
        <f t="shared" si="8"/>
        <v>3771</v>
      </c>
      <c r="U42" s="24">
        <v>50</v>
      </c>
      <c r="V42" s="28">
        <f>VALUE(U42)*100000</f>
        <v>5000000</v>
      </c>
      <c r="W42" s="24"/>
      <c r="X42" s="24"/>
      <c r="Y42" s="24"/>
      <c r="Z42" s="24"/>
      <c r="AA42" s="24"/>
      <c r="AB42" s="24"/>
      <c r="AC42" s="24"/>
      <c r="AD42" s="24"/>
    </row>
    <row r="43" spans="1:32" customFormat="1" hidden="1">
      <c r="A43" t="s">
        <v>58</v>
      </c>
      <c r="G43" t="s">
        <v>32</v>
      </c>
      <c r="H43" t="s">
        <v>191</v>
      </c>
      <c r="I43">
        <f>VALUE(LEFT(H43,FIND(" ",H43)-1))</f>
        <v>510</v>
      </c>
      <c r="J43" t="str">
        <f>TRIM(RIGHT(H43,LEN(H43)-FIND(" ",H43)))</f>
        <v>sqft</v>
      </c>
      <c r="K43" t="s">
        <v>25</v>
      </c>
      <c r="L43" t="s">
        <v>55</v>
      </c>
      <c r="N43" t="s">
        <v>108</v>
      </c>
      <c r="Q43" t="s">
        <v>192</v>
      </c>
      <c r="R43">
        <v>1</v>
      </c>
      <c r="S43" t="s">
        <v>193</v>
      </c>
      <c r="T43" s="1">
        <f t="shared" si="8"/>
        <v>7000</v>
      </c>
      <c r="U43">
        <v>35.700000000000003</v>
      </c>
      <c r="V43">
        <f>VALUE(U43)*100000</f>
        <v>3570000.0000000005</v>
      </c>
    </row>
    <row r="44" spans="1:32" ht="15.75">
      <c r="A44" s="24" t="s">
        <v>46</v>
      </c>
      <c r="B44" s="14" t="str">
        <f t="shared" ref="B44:B45" si="41">PROPER(TRIM(A44))</f>
        <v>2 Apartment For Sale In Jahangirabad Surat</v>
      </c>
      <c r="C44" s="22" t="str">
        <f t="shared" ref="C44:C45" si="42">LEFT(B44,FIND(" ",B44)-1)</f>
        <v>2</v>
      </c>
      <c r="D44" s="30" t="str">
        <f t="shared" ref="D44:D45" si="43">MID(B44, FIND(" ", B44)+1, FIND("For", B44)-FIND(" ", B44)-1)</f>
        <v xml:space="preserve">Apartment </v>
      </c>
      <c r="E44" s="3" t="str">
        <f t="shared" ref="E44:E45" si="44">TRIM(MID(B44, FIND("In", B44)+3, FIND("Surat", B44)-FIND("In", B44)-3))</f>
        <v>Jahangirabad</v>
      </c>
      <c r="F44" s="28" t="str">
        <f t="shared" ref="F44:F45" si="45">"surat"</f>
        <v>surat</v>
      </c>
      <c r="G44" s="24" t="s">
        <v>32</v>
      </c>
      <c r="H44" s="24" t="s">
        <v>194</v>
      </c>
      <c r="I44" s="34">
        <f>VALUE(LEFT(H44,FIND(" ",H44)-1))</f>
        <v>1178</v>
      </c>
      <c r="J44" s="24" t="str">
        <f>TRIM(RIGHT(H44,LEN(H44)-FIND(" ",H44)))</f>
        <v>sqft</v>
      </c>
      <c r="K44" s="24" t="s">
        <v>40</v>
      </c>
      <c r="L44" s="28" t="s">
        <v>41</v>
      </c>
      <c r="M44" s="24" t="str">
        <f t="shared" ref="M44:M45" si="46">IF(LEFT(L44,5)="poss.","expected","ready")</f>
        <v>ready</v>
      </c>
      <c r="N44" s="24" t="s">
        <v>195</v>
      </c>
      <c r="O44" s="24" t="str">
        <f t="shared" ref="O44:O45" si="47">IFERROR(LEFT(N44,FIND("out of",N44)-1),N44)</f>
        <v xml:space="preserve">10 </v>
      </c>
      <c r="P44" s="29" t="str">
        <f t="shared" ref="P44:P45" si="48">IFERROR(RIGHT(N44,LEN(N44)-FIND("out of",N44)-6),"")</f>
        <v>14</v>
      </c>
      <c r="Q44" s="24" t="s">
        <v>28</v>
      </c>
      <c r="R44" s="24" t="s">
        <v>44</v>
      </c>
      <c r="S44" s="3" t="s">
        <v>196</v>
      </c>
      <c r="T44" s="32">
        <f t="shared" si="8"/>
        <v>3099</v>
      </c>
      <c r="U44" s="22">
        <v>36.5</v>
      </c>
      <c r="V44" s="25">
        <f>VALUE(U44)*100000</f>
        <v>3650000</v>
      </c>
      <c r="W44" s="24"/>
      <c r="X44" s="24"/>
      <c r="Y44" s="24"/>
      <c r="Z44" s="24"/>
      <c r="AA44" s="24"/>
      <c r="AB44" s="24"/>
      <c r="AC44" s="24"/>
      <c r="AD44" s="24"/>
    </row>
    <row r="45" spans="1:32" ht="15.75">
      <c r="A45" s="24" t="s">
        <v>197</v>
      </c>
      <c r="B45" s="14" t="str">
        <f t="shared" si="41"/>
        <v>3 Apartment For Sale In Jahangir Pura Surat</v>
      </c>
      <c r="C45" s="24" t="str">
        <f t="shared" si="42"/>
        <v>3</v>
      </c>
      <c r="D45" s="29" t="str">
        <f t="shared" si="43"/>
        <v xml:space="preserve">Apartment </v>
      </c>
      <c r="E45" s="28" t="str">
        <f t="shared" si="44"/>
        <v>Jahangir Pura</v>
      </c>
      <c r="F45" s="28" t="str">
        <f t="shared" si="45"/>
        <v>surat</v>
      </c>
      <c r="G45" s="24" t="s">
        <v>32</v>
      </c>
      <c r="H45" s="24" t="s">
        <v>198</v>
      </c>
      <c r="I45" s="34">
        <f>VALUE(LEFT(H45,FIND(" ",H45)-1))</f>
        <v>1900</v>
      </c>
      <c r="J45" s="24" t="str">
        <f>TRIM(RIGHT(H45,LEN(H45)-FIND(" ",H45)))</f>
        <v>sqft</v>
      </c>
      <c r="K45" s="24" t="s">
        <v>40</v>
      </c>
      <c r="L45" s="28" t="s">
        <v>41</v>
      </c>
      <c r="M45" s="24" t="str">
        <f t="shared" si="46"/>
        <v>ready</v>
      </c>
      <c r="N45" s="24" t="s">
        <v>134</v>
      </c>
      <c r="O45" s="24" t="str">
        <f t="shared" si="47"/>
        <v xml:space="preserve">7 </v>
      </c>
      <c r="P45" s="29" t="str">
        <f t="shared" si="48"/>
        <v>14</v>
      </c>
      <c r="Q45" s="24" t="s">
        <v>28</v>
      </c>
      <c r="R45" s="24" t="s">
        <v>36</v>
      </c>
      <c r="S45" s="3" t="s">
        <v>199</v>
      </c>
      <c r="T45" s="32">
        <f t="shared" si="8"/>
        <v>2632</v>
      </c>
      <c r="U45" s="24">
        <v>50</v>
      </c>
      <c r="V45" s="28">
        <f>VALUE(U45)*100000</f>
        <v>5000000</v>
      </c>
      <c r="W45" s="24"/>
      <c r="X45" s="24"/>
      <c r="Y45" s="24"/>
      <c r="Z45" s="24"/>
      <c r="AA45" s="24"/>
      <c r="AB45" s="24"/>
      <c r="AC45" s="24"/>
      <c r="AD45" s="24"/>
    </row>
    <row r="46" spans="1:32" customFormat="1" hidden="1">
      <c r="A46" t="s">
        <v>200</v>
      </c>
      <c r="G46" t="s">
        <v>32</v>
      </c>
      <c r="H46" t="s">
        <v>201</v>
      </c>
      <c r="I46">
        <f>VALUE(LEFT(H46,FIND(" ",H46)-1))</f>
        <v>1600</v>
      </c>
      <c r="J46" t="str">
        <f>TRIM(RIGHT(H46,LEN(H46)-FIND(" ",H46)))</f>
        <v>sqft</v>
      </c>
      <c r="K46" t="s">
        <v>40</v>
      </c>
      <c r="L46" t="s">
        <v>41</v>
      </c>
      <c r="N46" t="s">
        <v>108</v>
      </c>
      <c r="Q46" t="s">
        <v>28</v>
      </c>
      <c r="R46">
        <v>3</v>
      </c>
      <c r="S46" t="s">
        <v>202</v>
      </c>
      <c r="T46" s="1">
        <f t="shared" si="8"/>
        <v>2724</v>
      </c>
      <c r="U46">
        <v>43.6</v>
      </c>
      <c r="V46">
        <f>VALUE(U46)*100000</f>
        <v>4360000</v>
      </c>
    </row>
    <row r="47" spans="1:32" customFormat="1" hidden="1">
      <c r="A47" t="s">
        <v>203</v>
      </c>
      <c r="G47" t="s">
        <v>32</v>
      </c>
      <c r="H47" t="s">
        <v>204</v>
      </c>
      <c r="I47">
        <f>VALUE(LEFT(H47,FIND(" ",H47)-1))</f>
        <v>445</v>
      </c>
      <c r="J47" t="str">
        <f>TRIM(RIGHT(H47,LEN(H47)-FIND(" ",H47)))</f>
        <v>sqft</v>
      </c>
      <c r="K47" t="s">
        <v>40</v>
      </c>
      <c r="L47" t="s">
        <v>41</v>
      </c>
      <c r="N47" t="s">
        <v>205</v>
      </c>
      <c r="Q47" t="s">
        <v>206</v>
      </c>
      <c r="S47" t="s">
        <v>207</v>
      </c>
      <c r="T47" s="1">
        <f t="shared" si="8"/>
        <v>5618</v>
      </c>
      <c r="U47">
        <v>25</v>
      </c>
      <c r="V47">
        <f>VALUE(U47)*100000</f>
        <v>2500000</v>
      </c>
    </row>
    <row r="48" spans="1:32" ht="15.75">
      <c r="A48" s="24" t="s">
        <v>151</v>
      </c>
      <c r="B48" s="14" t="str">
        <f t="shared" ref="B48:B49" si="49">PROPER(TRIM(A48))</f>
        <v>2 Apartment For Sale In Bamroli Surat</v>
      </c>
      <c r="C48" s="24" t="str">
        <f t="shared" ref="C48:C49" si="50">LEFT(B48,FIND(" ",B48)-1)</f>
        <v>2</v>
      </c>
      <c r="D48" s="29" t="str">
        <f t="shared" ref="D48:D49" si="51">MID(B48, FIND(" ", B48)+1, FIND("For", B48)-FIND(" ", B48)-1)</f>
        <v xml:space="preserve">Apartment </v>
      </c>
      <c r="E48" s="28" t="str">
        <f t="shared" ref="E48:E49" si="52">TRIM(MID(B48, FIND("In", B48)+3, FIND("Surat", B48)-FIND("In", B48)-3))</f>
        <v>Bamroli</v>
      </c>
      <c r="F48" s="28" t="str">
        <f t="shared" ref="F48:F49" si="53">"surat"</f>
        <v>surat</v>
      </c>
      <c r="G48" s="24" t="s">
        <v>23</v>
      </c>
      <c r="H48" s="24" t="s">
        <v>208</v>
      </c>
      <c r="I48" s="34">
        <f>VALUE(LEFT(H48,FIND(" ",H48)-1))</f>
        <v>680</v>
      </c>
      <c r="J48" s="24" t="str">
        <f>TRIM(RIGHT(H48,LEN(H48)-FIND(" ",H48)))</f>
        <v>sqft</v>
      </c>
      <c r="K48" s="24" t="s">
        <v>25</v>
      </c>
      <c r="L48" s="28" t="s">
        <v>34</v>
      </c>
      <c r="M48" s="24" t="str">
        <f t="shared" ref="M48:M49" si="54">IF(LEFT(L48,5)="poss.","expected","ready")</f>
        <v>expected</v>
      </c>
      <c r="N48" s="24" t="s">
        <v>35</v>
      </c>
      <c r="O48" s="24" t="str">
        <f t="shared" ref="O48:O49" si="55">IFERROR(LEFT(N48,FIND("out of",N48)-1),N48)</f>
        <v xml:space="preserve">6 </v>
      </c>
      <c r="P48" s="29" t="str">
        <f t="shared" ref="P48:P49" si="56">IFERROR(RIGHT(N48,LEN(N48)-FIND("out of",N48)-6),"")</f>
        <v>14</v>
      </c>
      <c r="Q48" s="24" t="s">
        <v>28</v>
      </c>
      <c r="R48" s="24" t="s">
        <v>44</v>
      </c>
      <c r="S48" s="3" t="s">
        <v>209</v>
      </c>
      <c r="T48" s="32">
        <f t="shared" si="8"/>
        <v>3747</v>
      </c>
      <c r="U48" s="24">
        <v>46.5</v>
      </c>
      <c r="V48" s="24">
        <f>VALUE(U48)*100000</f>
        <v>4650000</v>
      </c>
    </row>
    <row r="49" spans="1:22" ht="15.75">
      <c r="A49" s="24" t="s">
        <v>46</v>
      </c>
      <c r="B49" s="14" t="str">
        <f t="shared" si="49"/>
        <v>2 Apartment For Sale In Jahangirabad Surat</v>
      </c>
      <c r="C49" s="24" t="str">
        <f t="shared" si="50"/>
        <v>2</v>
      </c>
      <c r="D49" s="29" t="str">
        <f t="shared" si="51"/>
        <v xml:space="preserve">Apartment </v>
      </c>
      <c r="E49" s="28" t="str">
        <f t="shared" si="52"/>
        <v>Jahangirabad</v>
      </c>
      <c r="F49" s="28" t="str">
        <f t="shared" si="53"/>
        <v>surat</v>
      </c>
      <c r="G49" s="24" t="s">
        <v>23</v>
      </c>
      <c r="H49" s="24" t="s">
        <v>210</v>
      </c>
      <c r="I49" s="34">
        <f>VALUE(LEFT(H49,FIND(" ",H49)-1))</f>
        <v>721</v>
      </c>
      <c r="J49" s="24" t="str">
        <f>TRIM(RIGHT(H49,LEN(H49)-FIND(" ",H49)))</f>
        <v>sqft</v>
      </c>
      <c r="K49" s="24" t="s">
        <v>40</v>
      </c>
      <c r="L49" s="28" t="s">
        <v>41</v>
      </c>
      <c r="M49" s="24" t="str">
        <f t="shared" si="54"/>
        <v>ready</v>
      </c>
      <c r="N49" s="24" t="s">
        <v>100</v>
      </c>
      <c r="O49" s="24" t="str">
        <f t="shared" si="55"/>
        <v xml:space="preserve">3 </v>
      </c>
      <c r="P49" s="29" t="str">
        <f t="shared" si="56"/>
        <v>5</v>
      </c>
      <c r="Q49" s="24" t="s">
        <v>43</v>
      </c>
      <c r="R49" s="24" t="s">
        <v>44</v>
      </c>
      <c r="S49" s="3" t="s">
        <v>211</v>
      </c>
      <c r="T49" s="32">
        <f t="shared" si="8"/>
        <v>2936</v>
      </c>
      <c r="U49" s="24">
        <v>32</v>
      </c>
      <c r="V49" s="24">
        <f>VALUE(U49)*100000</f>
        <v>3200000</v>
      </c>
    </row>
    <row r="50" spans="1:22" customFormat="1" hidden="1">
      <c r="A50" t="s">
        <v>94</v>
      </c>
      <c r="G50" t="s">
        <v>23</v>
      </c>
      <c r="H50" t="s">
        <v>212</v>
      </c>
      <c r="I50">
        <f>VALUE(LEFT(H50,FIND(" ",H50)-1))</f>
        <v>400</v>
      </c>
      <c r="J50" t="str">
        <f>TRIM(RIGHT(H50,LEN(H50)-FIND(" ",H50)))</f>
        <v>sqft</v>
      </c>
      <c r="K50" t="s">
        <v>40</v>
      </c>
      <c r="L50" t="s">
        <v>41</v>
      </c>
      <c r="N50" t="s">
        <v>104</v>
      </c>
      <c r="Q50" t="s">
        <v>213</v>
      </c>
      <c r="R50">
        <v>1</v>
      </c>
      <c r="S50" t="s">
        <v>214</v>
      </c>
      <c r="T50" s="1">
        <f t="shared" si="8"/>
        <v>5578</v>
      </c>
      <c r="U50">
        <v>41</v>
      </c>
      <c r="V50">
        <f>VALUE(U50)*100000</f>
        <v>4100000</v>
      </c>
    </row>
    <row r="51" spans="1:22" ht="15.75">
      <c r="A51" s="24" t="s">
        <v>215</v>
      </c>
      <c r="B51" s="24" t="str">
        <f t="shared" ref="B51:B54" si="57">PROPER(TRIM(A51))</f>
        <v>2 Apartment For Sale In Swagat Home Surat</v>
      </c>
      <c r="C51" s="24" t="str">
        <f t="shared" ref="C51:C54" si="58">LEFT(B51,FIND(" ",B51)-1)</f>
        <v>2</v>
      </c>
      <c r="D51" s="37" t="str">
        <f t="shared" ref="D51:D54" si="59">MID(B51, FIND(" ", B51)+1, FIND("For", B51)-FIND(" ", B51)-1)</f>
        <v xml:space="preserve">Apartment </v>
      </c>
      <c r="E51" s="28" t="str">
        <f t="shared" ref="E51:E54" si="60">TRIM(MID(B51, FIND("In", B51)+3, FIND("Surat", B51)-FIND("In", B51)-3))</f>
        <v>Swagat Home</v>
      </c>
      <c r="F51" s="28" t="str">
        <f t="shared" ref="F51:F54" si="61">"surat"</f>
        <v>surat</v>
      </c>
      <c r="G51" s="24" t="s">
        <v>23</v>
      </c>
      <c r="H51" s="24" t="s">
        <v>216</v>
      </c>
      <c r="I51" s="34">
        <f>VALUE(LEFT(H51,FIND(" ",H51)-1))</f>
        <v>545</v>
      </c>
      <c r="J51" s="24" t="str">
        <f>TRIM(RIGHT(H51,LEN(H51)-FIND(" ",H51)))</f>
        <v>sqft</v>
      </c>
      <c r="K51" s="24" t="s">
        <v>40</v>
      </c>
      <c r="L51" s="28" t="s">
        <v>217</v>
      </c>
      <c r="M51" s="24" t="str">
        <f t="shared" ref="M51:M54" si="62">IF(LEFT(L51,5)="poss.","expected","ready")</f>
        <v>expected</v>
      </c>
      <c r="N51" s="24" t="s">
        <v>218</v>
      </c>
      <c r="O51" s="24" t="str">
        <f t="shared" ref="O51:O54" si="63">IFERROR(LEFT(N51,FIND("out of",N51)-1),N51)</f>
        <v xml:space="preserve">13 </v>
      </c>
      <c r="P51" s="29" t="str">
        <f t="shared" ref="P51:P54" si="64">IFERROR(RIGHT(N51,LEN(N51)-FIND("out of",N51)-6),"")</f>
        <v>14</v>
      </c>
      <c r="Q51" s="24" t="s">
        <v>28</v>
      </c>
      <c r="R51" s="24" t="s">
        <v>44</v>
      </c>
      <c r="S51" s="3" t="s">
        <v>219</v>
      </c>
      <c r="T51" s="32">
        <f t="shared" si="8"/>
        <v>3451</v>
      </c>
      <c r="U51" s="24">
        <v>33.5</v>
      </c>
      <c r="V51" s="24">
        <f>VALUE(U51)*100000</f>
        <v>3350000</v>
      </c>
    </row>
    <row r="52" spans="1:22" ht="15.75">
      <c r="A52" s="24" t="s">
        <v>220</v>
      </c>
      <c r="B52" s="24" t="str">
        <f t="shared" si="57"/>
        <v>1 Apartment For Sale In Palanpur Surat</v>
      </c>
      <c r="C52" s="24" t="str">
        <f t="shared" si="58"/>
        <v>1</v>
      </c>
      <c r="D52" s="37" t="str">
        <f t="shared" si="59"/>
        <v xml:space="preserve">Apartment </v>
      </c>
      <c r="E52" s="28" t="str">
        <f t="shared" si="60"/>
        <v>Palanpur</v>
      </c>
      <c r="F52" s="28" t="str">
        <f t="shared" si="61"/>
        <v>surat</v>
      </c>
      <c r="G52" s="24" t="s">
        <v>32</v>
      </c>
      <c r="H52" s="24" t="s">
        <v>221</v>
      </c>
      <c r="I52" s="34">
        <f>VALUE(LEFT(H52,FIND(" ",H52)-1))</f>
        <v>813</v>
      </c>
      <c r="J52" s="24" t="str">
        <f>TRIM(RIGHT(H52,LEN(H52)-FIND(" ",H52)))</f>
        <v>sqft</v>
      </c>
      <c r="K52" s="24" t="s">
        <v>25</v>
      </c>
      <c r="L52" s="28" t="s">
        <v>222</v>
      </c>
      <c r="M52" s="24" t="str">
        <f t="shared" si="62"/>
        <v>expected</v>
      </c>
      <c r="N52" s="24" t="s">
        <v>223</v>
      </c>
      <c r="O52" s="24" t="str">
        <f t="shared" si="63"/>
        <v xml:space="preserve">4 </v>
      </c>
      <c r="P52" s="29" t="str">
        <f t="shared" si="64"/>
        <v>14</v>
      </c>
      <c r="Q52" s="24" t="s">
        <v>28</v>
      </c>
      <c r="R52" s="24" t="s">
        <v>44</v>
      </c>
      <c r="S52" s="3" t="s">
        <v>224</v>
      </c>
      <c r="T52" s="32">
        <f t="shared" si="8"/>
        <v>3507</v>
      </c>
      <c r="U52" s="24">
        <v>28.5</v>
      </c>
      <c r="V52" s="24">
        <f>VALUE(U52)*100000</f>
        <v>2850000</v>
      </c>
    </row>
    <row r="53" spans="1:22" ht="15.75">
      <c r="A53" s="24" t="s">
        <v>220</v>
      </c>
      <c r="B53" s="24" t="str">
        <f t="shared" si="57"/>
        <v>1 Apartment For Sale In Palanpur Surat</v>
      </c>
      <c r="C53" s="24" t="str">
        <f t="shared" si="58"/>
        <v>1</v>
      </c>
      <c r="D53" s="37" t="str">
        <f t="shared" si="59"/>
        <v xml:space="preserve">Apartment </v>
      </c>
      <c r="E53" s="28" t="str">
        <f t="shared" si="60"/>
        <v>Palanpur</v>
      </c>
      <c r="F53" s="28" t="str">
        <f t="shared" si="61"/>
        <v>surat</v>
      </c>
      <c r="G53" s="24" t="s">
        <v>32</v>
      </c>
      <c r="H53" s="24" t="s">
        <v>225</v>
      </c>
      <c r="I53" s="34">
        <f>VALUE(LEFT(H53,FIND(" ",H53)-1))</f>
        <v>990</v>
      </c>
      <c r="J53" s="24" t="str">
        <f>TRIM(RIGHT(H53,LEN(H53)-FIND(" ",H53)))</f>
        <v>sqft</v>
      </c>
      <c r="K53" s="24" t="s">
        <v>25</v>
      </c>
      <c r="L53" s="28" t="s">
        <v>138</v>
      </c>
      <c r="M53" s="24" t="str">
        <f t="shared" si="62"/>
        <v>expected</v>
      </c>
      <c r="N53" s="24" t="s">
        <v>42</v>
      </c>
      <c r="O53" s="22" t="str">
        <f t="shared" si="63"/>
        <v xml:space="preserve">5 </v>
      </c>
      <c r="P53" s="30" t="str">
        <f t="shared" si="64"/>
        <v>13</v>
      </c>
      <c r="Q53" s="24" t="s">
        <v>28</v>
      </c>
      <c r="R53" s="22" t="s">
        <v>44</v>
      </c>
      <c r="S53" s="3" t="s">
        <v>226</v>
      </c>
      <c r="T53" s="35">
        <f t="shared" si="8"/>
        <v>2828</v>
      </c>
      <c r="U53" s="22">
        <v>28</v>
      </c>
      <c r="V53" s="22">
        <f>VALUE(U53)*100000</f>
        <v>2800000</v>
      </c>
    </row>
    <row r="54" spans="1:22" ht="15.75">
      <c r="A54" s="24" t="s">
        <v>227</v>
      </c>
      <c r="B54" s="24" t="str">
        <f t="shared" si="57"/>
        <v>1 Apartment For Sale In Jahangir Pura Surat</v>
      </c>
      <c r="C54" s="24" t="str">
        <f t="shared" si="58"/>
        <v>1</v>
      </c>
      <c r="D54" s="37" t="str">
        <f t="shared" si="59"/>
        <v xml:space="preserve">Apartment </v>
      </c>
      <c r="E54" s="28" t="str">
        <f t="shared" si="60"/>
        <v>Jahangir Pura</v>
      </c>
      <c r="F54" s="28" t="str">
        <f t="shared" si="61"/>
        <v>surat</v>
      </c>
      <c r="G54" s="24" t="s">
        <v>23</v>
      </c>
      <c r="H54" s="24" t="s">
        <v>228</v>
      </c>
      <c r="I54" s="34">
        <f>VALUE(LEFT(H54,FIND(" ",H54)-1))</f>
        <v>500</v>
      </c>
      <c r="J54" s="24" t="str">
        <f>TRIM(RIGHT(H54,LEN(H54)-FIND(" ",H54)))</f>
        <v>sqft</v>
      </c>
      <c r="K54" s="24" t="s">
        <v>40</v>
      </c>
      <c r="L54" s="24" t="s">
        <v>41</v>
      </c>
      <c r="M54" s="23" t="str">
        <f t="shared" si="62"/>
        <v>ready</v>
      </c>
      <c r="N54" s="26" t="s">
        <v>147</v>
      </c>
      <c r="O54" s="24" t="str">
        <f t="shared" si="63"/>
        <v xml:space="preserve">5 </v>
      </c>
      <c r="P54" s="29" t="str">
        <f t="shared" si="64"/>
        <v>12</v>
      </c>
      <c r="Q54" s="15" t="s">
        <v>83</v>
      </c>
      <c r="R54" s="24" t="s">
        <v>44</v>
      </c>
      <c r="S54" s="3" t="s">
        <v>229</v>
      </c>
      <c r="T54" s="29">
        <f t="shared" si="8"/>
        <v>3636</v>
      </c>
      <c r="U54" s="24">
        <v>28</v>
      </c>
      <c r="V54" s="24">
        <f>VALUE(U54)*100000</f>
        <v>2800000</v>
      </c>
    </row>
    <row r="55" spans="1:22" customFormat="1" hidden="1">
      <c r="A55" t="s">
        <v>230</v>
      </c>
      <c r="G55" t="s">
        <v>23</v>
      </c>
      <c r="H55" t="s">
        <v>231</v>
      </c>
      <c r="I55">
        <f>VALUE(LEFT(H55,FIND(" ",H55)-1))</f>
        <v>42</v>
      </c>
      <c r="J55" t="str">
        <f>TRIM(RIGHT(H55,LEN(H55)-FIND(" ",H55)))</f>
        <v>sqm</v>
      </c>
      <c r="K55" t="s">
        <v>40</v>
      </c>
      <c r="L55" t="s">
        <v>41</v>
      </c>
      <c r="N55" t="s">
        <v>120</v>
      </c>
      <c r="Q55" t="s">
        <v>28</v>
      </c>
      <c r="R55" t="s">
        <v>44</v>
      </c>
      <c r="S55" t="s">
        <v>232</v>
      </c>
      <c r="T55" s="1">
        <f t="shared" si="8"/>
        <v>1951</v>
      </c>
      <c r="U55">
        <v>9</v>
      </c>
      <c r="V55">
        <f>VALUE(U55)*100000</f>
        <v>900000</v>
      </c>
    </row>
    <row r="56" spans="1:22" ht="15.75">
      <c r="A56" s="24" t="s">
        <v>80</v>
      </c>
      <c r="B56" s="24" t="str">
        <f>PROPER(TRIM(A56))</f>
        <v>2 Apartment For Sale In Adajan Surat</v>
      </c>
      <c r="C56" s="24" t="str">
        <f>LEFT(B56,FIND(" ",B56)-1)</f>
        <v>2</v>
      </c>
      <c r="D56" s="37" t="str">
        <f>MID(B56, FIND(" ", B56)+1, FIND("For", B56)-FIND(" ", B56)-1)</f>
        <v xml:space="preserve">Apartment </v>
      </c>
      <c r="E56" s="28" t="str">
        <f>TRIM(MID(B56, FIND("In", B56)+3, FIND("Surat", B56)-FIND("In", B56)-3))</f>
        <v>Adajan</v>
      </c>
      <c r="F56" s="28" t="str">
        <f>"surat"</f>
        <v>surat</v>
      </c>
      <c r="G56" s="24" t="s">
        <v>32</v>
      </c>
      <c r="H56" s="24" t="s">
        <v>233</v>
      </c>
      <c r="I56" s="34">
        <f>VALUE(LEFT(H56,FIND(" ",H56)-1))</f>
        <v>970</v>
      </c>
      <c r="J56" s="24" t="str">
        <f>TRIM(RIGHT(H56,LEN(H56)-FIND(" ",H56)))</f>
        <v>sqft</v>
      </c>
      <c r="K56" s="24" t="s">
        <v>40</v>
      </c>
      <c r="L56" s="24" t="s">
        <v>41</v>
      </c>
      <c r="M56" s="24" t="str">
        <f>IF(LEFT(L56,5)="poss.","expected","ready")</f>
        <v>ready</v>
      </c>
      <c r="N56" s="28" t="s">
        <v>234</v>
      </c>
      <c r="O56" s="24" t="str">
        <f>IFERROR(LEFT(N56,FIND("out of",N56)-1),N56)</f>
        <v xml:space="preserve">6 </v>
      </c>
      <c r="P56" s="29" t="str">
        <f>IFERROR(RIGHT(N56,LEN(N56)-FIND("out of",N56)-6),"")</f>
        <v>10</v>
      </c>
      <c r="Q56" s="14" t="s">
        <v>43</v>
      </c>
      <c r="R56" s="24" t="s">
        <v>44</v>
      </c>
      <c r="S56" s="3" t="s">
        <v>235</v>
      </c>
      <c r="T56" s="29">
        <f t="shared" si="8"/>
        <v>3093</v>
      </c>
      <c r="U56" s="24">
        <v>30</v>
      </c>
      <c r="V56" s="24">
        <f>VALUE(U56)*100000</f>
        <v>3000000</v>
      </c>
    </row>
    <row r="57" spans="1:22" customFormat="1" hidden="1">
      <c r="A57" t="s">
        <v>236</v>
      </c>
      <c r="G57" t="s">
        <v>32</v>
      </c>
      <c r="H57" t="s">
        <v>63</v>
      </c>
      <c r="I57">
        <f>VALUE(LEFT(H57,FIND(" ",H57)-1))</f>
        <v>1180</v>
      </c>
      <c r="J57" t="str">
        <f>TRIM(RIGHT(H57,LEN(H57)-FIND(" ",H57)))</f>
        <v>sqft</v>
      </c>
      <c r="K57" t="s">
        <v>40</v>
      </c>
      <c r="L57" t="s">
        <v>41</v>
      </c>
      <c r="N57" t="s">
        <v>112</v>
      </c>
      <c r="Q57" t="s">
        <v>28</v>
      </c>
      <c r="R57">
        <v>2</v>
      </c>
      <c r="S57" t="s">
        <v>237</v>
      </c>
      <c r="T57" s="1">
        <f t="shared" si="8"/>
        <v>2712</v>
      </c>
      <c r="U57">
        <v>32</v>
      </c>
      <c r="V57">
        <f>VALUE(U57)*100000</f>
        <v>3200000</v>
      </c>
    </row>
    <row r="58" spans="1:22" ht="15.75">
      <c r="A58" s="24" t="s">
        <v>133</v>
      </c>
      <c r="B58" s="24" t="str">
        <f t="shared" ref="B58:B61" si="65">PROPER(TRIM(A58))</f>
        <v>2 Apartment For Sale In Palanpur Surat</v>
      </c>
      <c r="C58" s="24" t="str">
        <f t="shared" ref="C58:C61" si="66">LEFT(B58,FIND(" ",B58)-1)</f>
        <v>2</v>
      </c>
      <c r="D58" s="37" t="str">
        <f t="shared" ref="D58:D61" si="67">MID(B58, FIND(" ", B58)+1, FIND("For", B58)-FIND(" ", B58)-1)</f>
        <v xml:space="preserve">Apartment </v>
      </c>
      <c r="E58" s="28" t="str">
        <f t="shared" ref="E58:E61" si="68">TRIM(MID(B58, FIND("In", B58)+3, FIND("Surat", B58)-FIND("In", B58)-3))</f>
        <v>Palanpur</v>
      </c>
      <c r="F58" s="28" t="str">
        <f t="shared" ref="F58:F61" si="69">"surat"</f>
        <v>surat</v>
      </c>
      <c r="G58" s="24" t="s">
        <v>23</v>
      </c>
      <c r="H58" s="24" t="s">
        <v>238</v>
      </c>
      <c r="I58" s="34">
        <f>VALUE(LEFT(H58,FIND(" ",H58)-1))</f>
        <v>750</v>
      </c>
      <c r="J58" s="24" t="str">
        <f>TRIM(RIGHT(H58,LEN(H58)-FIND(" ",H58)))</f>
        <v>sqft</v>
      </c>
      <c r="K58" s="24" t="s">
        <v>40</v>
      </c>
      <c r="L58" s="24" t="s">
        <v>41</v>
      </c>
      <c r="M58" s="24" t="str">
        <f t="shared" ref="M58:M61" si="70">IF(LEFT(L58,5)="poss.","expected","ready")</f>
        <v>ready</v>
      </c>
      <c r="N58" s="28" t="s">
        <v>100</v>
      </c>
      <c r="O58" s="24" t="str">
        <f t="shared" ref="O58:O61" si="71">IFERROR(LEFT(N58,FIND("out of",N58)-1),N58)</f>
        <v xml:space="preserve">3 </v>
      </c>
      <c r="P58" s="29" t="str">
        <f t="shared" ref="P58:P61" si="72">IFERROR(RIGHT(N58,LEN(N58)-FIND("out of",N58)-6),"")</f>
        <v>5</v>
      </c>
      <c r="Q58" s="14" t="s">
        <v>28</v>
      </c>
      <c r="R58" s="24" t="s">
        <v>44</v>
      </c>
      <c r="S58" s="3" t="s">
        <v>117</v>
      </c>
      <c r="T58" s="29">
        <f t="shared" si="8"/>
        <v>3304</v>
      </c>
      <c r="U58" s="24">
        <v>38</v>
      </c>
      <c r="V58" s="24">
        <f>VALUE(U58)*100000</f>
        <v>3800000</v>
      </c>
    </row>
    <row r="59" spans="1:22" ht="15.75">
      <c r="A59" s="24" t="s">
        <v>80</v>
      </c>
      <c r="B59" s="24" t="str">
        <f t="shared" si="65"/>
        <v>2 Apartment For Sale In Adajan Surat</v>
      </c>
      <c r="C59" s="24" t="str">
        <f t="shared" si="66"/>
        <v>2</v>
      </c>
      <c r="D59" s="37" t="str">
        <f t="shared" si="67"/>
        <v xml:space="preserve">Apartment </v>
      </c>
      <c r="E59" s="24" t="str">
        <f t="shared" si="68"/>
        <v>Adajan</v>
      </c>
      <c r="F59" s="3" t="str">
        <f t="shared" si="69"/>
        <v>surat</v>
      </c>
      <c r="G59" s="24" t="s">
        <v>32</v>
      </c>
      <c r="H59" s="24" t="s">
        <v>99</v>
      </c>
      <c r="I59" s="34">
        <f>VALUE(LEFT(H59,FIND(" ",H59)-1))</f>
        <v>1000</v>
      </c>
      <c r="J59" s="24" t="str">
        <f>TRIM(RIGHT(H59,LEN(H59)-FIND(" ",H59)))</f>
        <v>sqft</v>
      </c>
      <c r="K59" s="24" t="s">
        <v>40</v>
      </c>
      <c r="L59" s="24" t="s">
        <v>41</v>
      </c>
      <c r="M59" s="24" t="str">
        <f t="shared" si="70"/>
        <v>ready</v>
      </c>
      <c r="N59" s="28" t="s">
        <v>239</v>
      </c>
      <c r="O59" s="24" t="str">
        <f t="shared" si="71"/>
        <v xml:space="preserve">2 </v>
      </c>
      <c r="P59" s="29" t="str">
        <f t="shared" si="72"/>
        <v>4</v>
      </c>
      <c r="Q59" s="14" t="s">
        <v>83</v>
      </c>
      <c r="R59" s="24" t="s">
        <v>44</v>
      </c>
      <c r="S59" s="3" t="s">
        <v>240</v>
      </c>
      <c r="T59" s="29">
        <f t="shared" si="8"/>
        <v>3951</v>
      </c>
      <c r="U59" s="24">
        <v>39.5</v>
      </c>
      <c r="V59" s="24">
        <f>VALUE(U59)*100000</f>
        <v>3950000</v>
      </c>
    </row>
    <row r="60" spans="1:22" ht="15.75">
      <c r="A60" s="24" t="s">
        <v>241</v>
      </c>
      <c r="B60" s="24" t="str">
        <f t="shared" si="65"/>
        <v>1 Apartment For Sale In Bhesan Road Surat</v>
      </c>
      <c r="C60" s="24" t="str">
        <f t="shared" si="66"/>
        <v>1</v>
      </c>
      <c r="D60" s="37" t="str">
        <f t="shared" si="67"/>
        <v xml:space="preserve">Apartment </v>
      </c>
      <c r="E60" s="28" t="str">
        <f t="shared" si="68"/>
        <v>Bhesan Road</v>
      </c>
      <c r="F60" s="28" t="str">
        <f t="shared" si="69"/>
        <v>surat</v>
      </c>
      <c r="G60" s="24" t="s">
        <v>32</v>
      </c>
      <c r="H60" s="24" t="s">
        <v>221</v>
      </c>
      <c r="I60" s="34">
        <f>VALUE(LEFT(H60,FIND(" ",H60)-1))</f>
        <v>813</v>
      </c>
      <c r="J60" s="24" t="str">
        <f>TRIM(RIGHT(H60,LEN(H60)-FIND(" ",H60)))</f>
        <v>sqft</v>
      </c>
      <c r="K60" s="24" t="s">
        <v>25</v>
      </c>
      <c r="L60" s="24" t="s">
        <v>242</v>
      </c>
      <c r="M60" s="24" t="str">
        <f t="shared" si="70"/>
        <v>expected</v>
      </c>
      <c r="N60" s="28" t="s">
        <v>134</v>
      </c>
      <c r="O60" s="24" t="str">
        <f t="shared" si="71"/>
        <v xml:space="preserve">7 </v>
      </c>
      <c r="P60" s="29" t="str">
        <f t="shared" si="72"/>
        <v>14</v>
      </c>
      <c r="Q60" s="14" t="s">
        <v>28</v>
      </c>
      <c r="R60" s="24" t="s">
        <v>44</v>
      </c>
      <c r="S60" s="3" t="s">
        <v>243</v>
      </c>
      <c r="T60" s="29">
        <f t="shared" si="8"/>
        <v>3567</v>
      </c>
      <c r="U60" s="24">
        <v>29</v>
      </c>
      <c r="V60" s="24">
        <f>VALUE(U60)*100000</f>
        <v>2900000</v>
      </c>
    </row>
    <row r="61" spans="1:22" ht="15.75">
      <c r="A61" s="24" t="s">
        <v>244</v>
      </c>
      <c r="B61" s="24" t="str">
        <f t="shared" si="65"/>
        <v>1 Apartment For Sale In Katar Gam Surat</v>
      </c>
      <c r="C61" s="24" t="str">
        <f t="shared" si="66"/>
        <v>1</v>
      </c>
      <c r="D61" s="37" t="str">
        <f t="shared" si="67"/>
        <v xml:space="preserve">Apartment </v>
      </c>
      <c r="E61" s="28" t="str">
        <f t="shared" si="68"/>
        <v>Katar Gam</v>
      </c>
      <c r="F61" s="28" t="str">
        <f t="shared" si="69"/>
        <v>surat</v>
      </c>
      <c r="G61" s="24" t="s">
        <v>32</v>
      </c>
      <c r="H61" s="24" t="s">
        <v>245</v>
      </c>
      <c r="I61" s="34">
        <f>VALUE(LEFT(H61,FIND(" ",H61)-1))</f>
        <v>550</v>
      </c>
      <c r="J61" s="24" t="str">
        <f>TRIM(RIGHT(H61,LEN(H61)-FIND(" ",H61)))</f>
        <v>sqft</v>
      </c>
      <c r="K61" s="24" t="s">
        <v>40</v>
      </c>
      <c r="L61" s="24" t="s">
        <v>41</v>
      </c>
      <c r="M61" s="24" t="str">
        <f t="shared" si="70"/>
        <v>ready</v>
      </c>
      <c r="N61" s="28" t="s">
        <v>112</v>
      </c>
      <c r="O61" s="24" t="str">
        <f t="shared" si="71"/>
        <v xml:space="preserve">5 </v>
      </c>
      <c r="P61" s="29" t="str">
        <f t="shared" si="72"/>
        <v>5</v>
      </c>
      <c r="Q61" s="14" t="s">
        <v>28</v>
      </c>
      <c r="R61" s="24" t="s">
        <v>44</v>
      </c>
      <c r="S61" s="3" t="s">
        <v>229</v>
      </c>
      <c r="T61" s="29">
        <f t="shared" si="8"/>
        <v>3636</v>
      </c>
      <c r="U61" s="24">
        <v>20</v>
      </c>
      <c r="V61" s="24">
        <f>VALUE(U61)*100000</f>
        <v>2000000</v>
      </c>
    </row>
    <row r="62" spans="1:22" customFormat="1" hidden="1">
      <c r="A62" t="s">
        <v>246</v>
      </c>
      <c r="G62" t="s">
        <v>32</v>
      </c>
      <c r="H62" t="s">
        <v>95</v>
      </c>
      <c r="I62">
        <f>VALUE(LEFT(H62,FIND(" ",H62)-1))</f>
        <v>800</v>
      </c>
      <c r="J62" t="str">
        <f>TRIM(RIGHT(H62,LEN(H62)-FIND(" ",H62)))</f>
        <v>sqft</v>
      </c>
      <c r="K62" t="s">
        <v>40</v>
      </c>
      <c r="L62" t="s">
        <v>41</v>
      </c>
      <c r="N62" t="s">
        <v>205</v>
      </c>
      <c r="Q62" t="s">
        <v>83</v>
      </c>
      <c r="R62">
        <v>1</v>
      </c>
      <c r="S62" t="s">
        <v>247</v>
      </c>
      <c r="T62" s="1">
        <f t="shared" si="8"/>
        <v>3750</v>
      </c>
      <c r="U62">
        <v>30</v>
      </c>
      <c r="V62">
        <f>VALUE(U62)*100000</f>
        <v>3000000</v>
      </c>
    </row>
    <row r="63" spans="1:22" customFormat="1" hidden="1">
      <c r="A63" t="s">
        <v>248</v>
      </c>
      <c r="G63" t="s">
        <v>32</v>
      </c>
      <c r="H63" t="s">
        <v>249</v>
      </c>
      <c r="I63">
        <f>VALUE(LEFT(H63,FIND(" ",H63)-1))</f>
        <v>280</v>
      </c>
      <c r="J63" t="str">
        <f>TRIM(RIGHT(H63,LEN(H63)-FIND(" ",H63)))</f>
        <v>sqft</v>
      </c>
      <c r="K63" t="s">
        <v>40</v>
      </c>
      <c r="L63" t="s">
        <v>41</v>
      </c>
      <c r="N63" t="s">
        <v>205</v>
      </c>
      <c r="S63" t="s">
        <v>125</v>
      </c>
      <c r="T63" s="1">
        <f t="shared" si="8"/>
        <v>12857</v>
      </c>
      <c r="U63">
        <v>36</v>
      </c>
      <c r="V63">
        <f>VALUE(U63)*100000</f>
        <v>3600000</v>
      </c>
    </row>
    <row r="64" spans="1:22" customFormat="1" hidden="1">
      <c r="A64" t="s">
        <v>250</v>
      </c>
      <c r="G64" t="s">
        <v>23</v>
      </c>
      <c r="H64" t="s">
        <v>251</v>
      </c>
      <c r="I64">
        <f>VALUE(LEFT(H64,FIND(" ",H64)-1))</f>
        <v>450</v>
      </c>
      <c r="J64" t="str">
        <f>TRIM(RIGHT(H64,LEN(H64)-FIND(" ",H64)))</f>
        <v>sqft</v>
      </c>
      <c r="K64" t="s">
        <v>40</v>
      </c>
      <c r="L64" t="s">
        <v>41</v>
      </c>
      <c r="N64" t="s">
        <v>128</v>
      </c>
      <c r="Q64" t="s">
        <v>28</v>
      </c>
      <c r="R64">
        <v>1</v>
      </c>
      <c r="S64" t="s">
        <v>252</v>
      </c>
      <c r="T64" s="1">
        <f>VALUE(SUBSTITUTE(SUBSTITUTE(S64,"â‚¹",""),"per sqft",""))</f>
        <v>3909</v>
      </c>
      <c r="U64">
        <v>21.5</v>
      </c>
      <c r="V64">
        <f>VALUE(U64)*100000</f>
        <v>2150000</v>
      </c>
    </row>
    <row r="65" spans="1:22" customFormat="1" hidden="1">
      <c r="A65" t="s">
        <v>253</v>
      </c>
      <c r="G65" t="s">
        <v>32</v>
      </c>
      <c r="H65" t="s">
        <v>50</v>
      </c>
      <c r="I65">
        <f>VALUE(LEFT(H65,FIND(" ",H65)-1))</f>
        <v>1250</v>
      </c>
      <c r="J65" t="str">
        <f>TRIM(RIGHT(H65,LEN(H65)-FIND(" ",H65)))</f>
        <v>sqft</v>
      </c>
      <c r="K65" t="s">
        <v>40</v>
      </c>
      <c r="L65" t="s">
        <v>41</v>
      </c>
      <c r="N65" t="s">
        <v>239</v>
      </c>
      <c r="Q65" t="s">
        <v>83</v>
      </c>
      <c r="R65">
        <v>2</v>
      </c>
      <c r="S65" t="s">
        <v>52</v>
      </c>
      <c r="T65" s="1">
        <f>VALUE(SUBSTITUTE(SUBSTITUTE(S65,"â‚¹",""),"per sqft",""))</f>
        <v>3600</v>
      </c>
      <c r="U65">
        <v>45</v>
      </c>
      <c r="V65">
        <f>VALUE(U65)*100000</f>
        <v>4500000</v>
      </c>
    </row>
    <row r="66" spans="1:22" customFormat="1" hidden="1">
      <c r="A66" t="s">
        <v>254</v>
      </c>
      <c r="G66" t="s">
        <v>32</v>
      </c>
      <c r="H66" t="s">
        <v>95</v>
      </c>
      <c r="I66">
        <f>VALUE(LEFT(H66,FIND(" ",H66)-1))</f>
        <v>800</v>
      </c>
      <c r="J66" t="str">
        <f>TRIM(RIGHT(H66,LEN(H66)-FIND(" ",H66)))</f>
        <v>sqft</v>
      </c>
      <c r="K66" t="s">
        <v>40</v>
      </c>
      <c r="L66" t="s">
        <v>41</v>
      </c>
      <c r="N66" t="s">
        <v>255</v>
      </c>
      <c r="Q66" t="s">
        <v>28</v>
      </c>
      <c r="R66">
        <v>2</v>
      </c>
      <c r="S66" t="s">
        <v>256</v>
      </c>
      <c r="T66" s="1">
        <f>VALUE(SUBSTITUTE(SUBSTITUTE(S66,"â‚¹",""),"per sqft",""))</f>
        <v>1312</v>
      </c>
      <c r="U66">
        <v>10.5</v>
      </c>
      <c r="V66">
        <f>VALUE(U66)*100000</f>
        <v>1050000</v>
      </c>
    </row>
    <row r="67" spans="1:22" ht="15.75">
      <c r="A67" s="24" t="s">
        <v>257</v>
      </c>
      <c r="B67" s="24" t="str">
        <f>PROPER(TRIM(A67))</f>
        <v>2 Builder Floor For Sale In Nana Varachha Surat</v>
      </c>
      <c r="C67" s="24" t="str">
        <f>LEFT(B67,FIND(" ",B67)-1)</f>
        <v>2</v>
      </c>
      <c r="D67" s="37" t="str">
        <f>MID(B67, FIND(" ", B67)+1, FIND("For", B67)-FIND(" ", B67)-1)</f>
        <v xml:space="preserve">Builder Floor </v>
      </c>
      <c r="E67" s="28" t="str">
        <f>TRIM(MID(B67, FIND("In", B67)+3, FIND("Surat", B67)-FIND("In", B67)-3))</f>
        <v>Nana Varachha</v>
      </c>
      <c r="F67" s="28" t="str">
        <f>"surat"</f>
        <v>surat</v>
      </c>
      <c r="G67" s="24" t="s">
        <v>32</v>
      </c>
      <c r="H67" s="24" t="s">
        <v>258</v>
      </c>
      <c r="I67" s="34">
        <f>VALUE(LEFT(H67,FIND(" ",H67)-1))</f>
        <v>1267</v>
      </c>
      <c r="J67" s="24" t="str">
        <f>TRIM(RIGHT(H67,LEN(H67)-FIND(" ",H67)))</f>
        <v>sqft</v>
      </c>
      <c r="K67" s="24" t="s">
        <v>40</v>
      </c>
      <c r="L67" s="24" t="s">
        <v>41</v>
      </c>
      <c r="M67" s="24" t="str">
        <f>IF(LEFT(L67,5)="poss.","expected","ready")</f>
        <v>ready</v>
      </c>
      <c r="N67" s="28" t="s">
        <v>239</v>
      </c>
      <c r="O67" s="24" t="str">
        <f>IFERROR(LEFT(N67,FIND("out of",N67)-1),N67)</f>
        <v xml:space="preserve">2 </v>
      </c>
      <c r="P67" s="29" t="str">
        <f>IFERROR(RIGHT(N67,LEN(N67)-FIND("out of",N67)-6),"")</f>
        <v>4</v>
      </c>
      <c r="Q67" s="14" t="s">
        <v>83</v>
      </c>
      <c r="R67" s="24" t="s">
        <v>259</v>
      </c>
      <c r="S67" s="3" t="s">
        <v>260</v>
      </c>
      <c r="T67" s="29">
        <f>VALUE(SUBSTITUTE(SUBSTITUTE(S67,"â‚¹",""),"per sqft",""))</f>
        <v>3946</v>
      </c>
      <c r="U67" s="24">
        <v>50</v>
      </c>
      <c r="V67" s="24">
        <f>VALUE(U67)*100000</f>
        <v>5000000</v>
      </c>
    </row>
    <row r="68" spans="1:22" customFormat="1" hidden="1">
      <c r="A68" t="s">
        <v>253</v>
      </c>
      <c r="G68" t="s">
        <v>32</v>
      </c>
      <c r="H68" t="s">
        <v>261</v>
      </c>
      <c r="I68">
        <f>VALUE(LEFT(H68,FIND(" ",H68)-1))</f>
        <v>1200</v>
      </c>
      <c r="J68" t="str">
        <f>TRIM(RIGHT(H68,LEN(H68)-FIND(" ",H68)))</f>
        <v>sqft</v>
      </c>
      <c r="K68" t="s">
        <v>83</v>
      </c>
      <c r="L68" t="s">
        <v>262</v>
      </c>
      <c r="N68" t="s">
        <v>40</v>
      </c>
      <c r="Q68" t="s">
        <v>139</v>
      </c>
      <c r="R68">
        <v>2</v>
      </c>
      <c r="S68" t="s">
        <v>263</v>
      </c>
      <c r="T68" s="1">
        <f>VALUE(SUBSTITUTE(SUBSTITUTE(S68,"â‚¹",""),"per sqft",""))</f>
        <v>3333</v>
      </c>
      <c r="U68">
        <v>40</v>
      </c>
      <c r="V68">
        <f>VALUE(U68)*100000</f>
        <v>4000000</v>
      </c>
    </row>
    <row r="69" spans="1:22" customFormat="1" hidden="1">
      <c r="A69" t="s">
        <v>264</v>
      </c>
      <c r="G69" t="s">
        <v>23</v>
      </c>
      <c r="H69" t="s">
        <v>265</v>
      </c>
      <c r="I69">
        <f>VALUE(LEFT(H69,FIND(" ",H69)-1))</f>
        <v>600</v>
      </c>
      <c r="J69" t="str">
        <f>TRIM(RIGHT(H69,LEN(H69)-FIND(" ",H69)))</f>
        <v>sqft</v>
      </c>
      <c r="K69" t="s">
        <v>28</v>
      </c>
      <c r="L69" t="s">
        <v>41</v>
      </c>
      <c r="N69" t="s">
        <v>40</v>
      </c>
      <c r="Q69" t="s">
        <v>44</v>
      </c>
      <c r="R69" t="s">
        <v>131</v>
      </c>
      <c r="S69" t="s">
        <v>266</v>
      </c>
      <c r="T69" s="1">
        <f>VALUE(SUBSTITUTE(SUBSTITUTE(S69,"â‚¹",""),"per sqft",""))</f>
        <v>3000</v>
      </c>
      <c r="U69">
        <v>18</v>
      </c>
      <c r="V69">
        <f>VALUE(U69)*100000</f>
        <v>1800000</v>
      </c>
    </row>
    <row r="70" spans="1:22" customFormat="1" hidden="1">
      <c r="A70" t="s">
        <v>267</v>
      </c>
      <c r="G70" t="s">
        <v>23</v>
      </c>
      <c r="H70" t="s">
        <v>238</v>
      </c>
      <c r="I70">
        <f>VALUE(LEFT(H70,FIND(" ",H70)-1))</f>
        <v>750</v>
      </c>
      <c r="J70" t="str">
        <f>TRIM(RIGHT(H70,LEN(H70)-FIND(" ",H70)))</f>
        <v>sqft</v>
      </c>
      <c r="K70" t="s">
        <v>40</v>
      </c>
      <c r="L70" t="s">
        <v>41</v>
      </c>
      <c r="N70" t="s">
        <v>60</v>
      </c>
      <c r="Q70" t="s">
        <v>28</v>
      </c>
      <c r="R70">
        <v>2</v>
      </c>
      <c r="S70" t="s">
        <v>268</v>
      </c>
      <c r="T70" s="1">
        <f>VALUE(SUBSTITUTE(SUBSTITUTE(S70,"â‚¹",""),"per sqft",""))</f>
        <v>4111</v>
      </c>
      <c r="U70">
        <v>37</v>
      </c>
      <c r="V70">
        <f>VALUE(U70)*100000</f>
        <v>3700000</v>
      </c>
    </row>
    <row r="71" spans="1:22" customFormat="1" hidden="1">
      <c r="A71" t="s">
        <v>269</v>
      </c>
      <c r="G71" t="s">
        <v>23</v>
      </c>
      <c r="H71" t="s">
        <v>119</v>
      </c>
      <c r="I71">
        <f>VALUE(LEFT(H71,FIND(" ",H71)-1))</f>
        <v>432</v>
      </c>
      <c r="J71" t="str">
        <f>TRIM(RIGHT(H71,LEN(H71)-FIND(" ",H71)))</f>
        <v>sqft</v>
      </c>
      <c r="K71" t="s">
        <v>25</v>
      </c>
      <c r="L71" t="s">
        <v>41</v>
      </c>
      <c r="N71" t="s">
        <v>120</v>
      </c>
      <c r="Q71" t="s">
        <v>28</v>
      </c>
      <c r="R71" t="s">
        <v>44</v>
      </c>
      <c r="S71" t="s">
        <v>76</v>
      </c>
      <c r="T71" s="1">
        <f>VALUE(SUBSTITUTE(SUBSTITUTE(S71,"â‚¹",""),"per sqft",""))</f>
        <v>2315</v>
      </c>
      <c r="U71">
        <v>10</v>
      </c>
      <c r="V71">
        <f>VALUE(U71)*100000</f>
        <v>1000000</v>
      </c>
    </row>
    <row r="72" spans="1:22" customFormat="1" hidden="1">
      <c r="A72" t="s">
        <v>270</v>
      </c>
      <c r="G72" t="s">
        <v>32</v>
      </c>
      <c r="H72" t="s">
        <v>201</v>
      </c>
      <c r="I72">
        <f>VALUE(LEFT(H72,FIND(" ",H72)-1))</f>
        <v>1600</v>
      </c>
      <c r="J72" t="str">
        <f>TRIM(RIGHT(H72,LEN(H72)-FIND(" ",H72)))</f>
        <v>sqft</v>
      </c>
      <c r="K72" t="s">
        <v>40</v>
      </c>
      <c r="L72" t="s">
        <v>41</v>
      </c>
      <c r="N72" t="s">
        <v>271</v>
      </c>
      <c r="Q72" t="s">
        <v>28</v>
      </c>
      <c r="R72">
        <v>3</v>
      </c>
      <c r="S72" t="s">
        <v>272</v>
      </c>
      <c r="T72" s="1">
        <f>VALUE(SUBSTITUTE(SUBSTITUTE(S72,"â‚¹",""),"per sqft",""))</f>
        <v>1875</v>
      </c>
      <c r="U72">
        <v>30</v>
      </c>
      <c r="V72">
        <f>VALUE(U72)*100000</f>
        <v>3000000</v>
      </c>
    </row>
    <row r="73" spans="1:22" ht="15.75">
      <c r="A73" s="24" t="s">
        <v>220</v>
      </c>
      <c r="B73" s="24" t="str">
        <f t="shared" ref="B73:B74" si="73">PROPER(TRIM(A73))</f>
        <v>1 Apartment For Sale In Palanpur Surat</v>
      </c>
      <c r="C73" s="24" t="str">
        <f t="shared" ref="C73:C74" si="74">LEFT(B73,FIND(" ",B73)-1)</f>
        <v>1</v>
      </c>
      <c r="D73" s="37" t="str">
        <f t="shared" ref="D73:D74" si="75">MID(B73, FIND(" ", B73)+1, FIND("For", B73)-FIND(" ", B73)-1)</f>
        <v xml:space="preserve">Apartment </v>
      </c>
      <c r="E73" s="28" t="str">
        <f t="shared" ref="E73:E74" si="76">TRIM(MID(B73, FIND("In", B73)+3, FIND("Surat", B73)-FIND("In", B73)-3))</f>
        <v>Palanpur</v>
      </c>
      <c r="F73" s="24" t="str">
        <f t="shared" ref="F73:F74" si="77">"surat"</f>
        <v>surat</v>
      </c>
      <c r="G73" s="24" t="s">
        <v>23</v>
      </c>
      <c r="H73" s="24" t="s">
        <v>273</v>
      </c>
      <c r="I73" s="9">
        <f>VALUE(LEFT(H73,FIND(" ",H73)-1))</f>
        <v>441</v>
      </c>
      <c r="J73" s="3" t="str">
        <f>TRIM(RIGHT(H73,LEN(H73)-FIND(" ",H73)))</f>
        <v>sqft</v>
      </c>
      <c r="K73" s="3" t="s">
        <v>40</v>
      </c>
      <c r="L73" s="22" t="s">
        <v>41</v>
      </c>
      <c r="M73" s="24" t="str">
        <f t="shared" ref="M73:M74" si="78">IF(LEFT(L73,5)="poss.","expected","ready")</f>
        <v>ready</v>
      </c>
      <c r="N73" s="24" t="s">
        <v>100</v>
      </c>
      <c r="O73" s="24" t="str">
        <f t="shared" ref="O73:O74" si="79">IFERROR(LEFT(N73,FIND("out of",N73)-1),N73)</f>
        <v xml:space="preserve">3 </v>
      </c>
      <c r="P73" s="29" t="str">
        <f t="shared" ref="P73:P74" si="80">IFERROR(RIGHT(N73,LEN(N73)-FIND("out of",N73)-6),"")</f>
        <v>5</v>
      </c>
      <c r="Q73" s="14" t="s">
        <v>28</v>
      </c>
      <c r="R73" s="24" t="s">
        <v>274</v>
      </c>
      <c r="S73" s="3" t="s">
        <v>275</v>
      </c>
      <c r="T73" s="29">
        <f>VALUE(SUBSTITUTE(SUBSTITUTE(S73,"â‚¹",""),"per sqft",""))</f>
        <v>3509</v>
      </c>
      <c r="U73" s="24">
        <v>23.5</v>
      </c>
      <c r="V73" s="24">
        <f>VALUE(U73)*100000</f>
        <v>2350000</v>
      </c>
    </row>
    <row r="74" spans="1:22" ht="15.75">
      <c r="A74" s="24" t="s">
        <v>276</v>
      </c>
      <c r="B74" s="24" t="str">
        <f t="shared" si="73"/>
        <v>2 Apartment For Sale In Aarav Apartment Surat</v>
      </c>
      <c r="C74" s="24" t="str">
        <f t="shared" si="74"/>
        <v>2</v>
      </c>
      <c r="D74" s="37" t="str">
        <f t="shared" si="75"/>
        <v xml:space="preserve">Apartment </v>
      </c>
      <c r="E74" s="28" t="str">
        <f t="shared" si="76"/>
        <v>Aarav Apartment</v>
      </c>
      <c r="F74" s="24" t="str">
        <f t="shared" si="77"/>
        <v>surat</v>
      </c>
      <c r="G74" s="24" t="s">
        <v>32</v>
      </c>
      <c r="H74" s="24" t="s">
        <v>277</v>
      </c>
      <c r="I74" s="36">
        <f>VALUE(LEFT(H74,FIND(" ",H74)-1))</f>
        <v>850</v>
      </c>
      <c r="J74" s="28" t="str">
        <f>TRIM(RIGHT(H74,LEN(H74)-FIND(" ",H74)))</f>
        <v>sqft</v>
      </c>
      <c r="K74" s="24" t="s">
        <v>40</v>
      </c>
      <c r="L74" s="24" t="s">
        <v>41</v>
      </c>
      <c r="M74" s="27" t="str">
        <f t="shared" si="78"/>
        <v>ready</v>
      </c>
      <c r="N74" s="24" t="s">
        <v>255</v>
      </c>
      <c r="O74" s="24" t="str">
        <f t="shared" si="79"/>
        <v xml:space="preserve">3 </v>
      </c>
      <c r="P74" s="29" t="str">
        <f t="shared" si="80"/>
        <v>4</v>
      </c>
      <c r="Q74" s="14" t="s">
        <v>43</v>
      </c>
      <c r="R74" s="24" t="s">
        <v>131</v>
      </c>
      <c r="S74" s="3" t="s">
        <v>278</v>
      </c>
      <c r="T74" s="29">
        <f>VALUE(SUBSTITUTE(SUBSTITUTE(S74,"â‚¹",""),"per sqft",""))</f>
        <v>2941</v>
      </c>
      <c r="U74" s="24">
        <v>25</v>
      </c>
      <c r="V74" s="24">
        <f>VALUE(U74)*100000</f>
        <v>2500000</v>
      </c>
    </row>
    <row r="75" spans="1:22" customFormat="1" hidden="1">
      <c r="A75" t="s">
        <v>279</v>
      </c>
      <c r="G75" t="s">
        <v>32</v>
      </c>
      <c r="H75" t="s">
        <v>280</v>
      </c>
      <c r="I75">
        <f>VALUE(LEFT(H75,FIND(" ",H75)-1))</f>
        <v>70</v>
      </c>
      <c r="J75" t="str">
        <f>TRIM(RIGHT(H75,LEN(H75)-FIND(" ",H75)))</f>
        <v>sqm</v>
      </c>
      <c r="K75" t="s">
        <v>40</v>
      </c>
      <c r="L75" t="s">
        <v>41</v>
      </c>
      <c r="N75" t="s">
        <v>281</v>
      </c>
      <c r="Q75">
        <v>1</v>
      </c>
      <c r="S75" t="s">
        <v>282</v>
      </c>
      <c r="T75" s="1">
        <f>VALUE(SUBSTITUTE(SUBSTITUTE(S75,"â‚¹",""),"per sqft",""))</f>
        <v>3320</v>
      </c>
      <c r="U75">
        <v>25</v>
      </c>
      <c r="V75">
        <f>VALUE(U75)*100000</f>
        <v>2500000</v>
      </c>
    </row>
    <row r="76" spans="1:22" customFormat="1" hidden="1">
      <c r="A76" t="s">
        <v>283</v>
      </c>
      <c r="G76" t="s">
        <v>23</v>
      </c>
      <c r="H76" t="s">
        <v>284</v>
      </c>
      <c r="I76">
        <f>VALUE(LEFT(H76,FIND(" ",H76)-1))</f>
        <v>460</v>
      </c>
      <c r="J76" t="str">
        <f>TRIM(RIGHT(H76,LEN(H76)-FIND(" ",H76)))</f>
        <v>sqft</v>
      </c>
      <c r="K76" t="s">
        <v>40</v>
      </c>
      <c r="L76" t="s">
        <v>41</v>
      </c>
      <c r="N76" t="s">
        <v>262</v>
      </c>
      <c r="Q76">
        <v>1</v>
      </c>
      <c r="S76" t="s">
        <v>285</v>
      </c>
      <c r="T76" s="1">
        <f>VALUE(SUBSTITUTE(SUBSTITUTE(S76,"â‚¹",""),"per sqft",""))</f>
        <v>6803</v>
      </c>
      <c r="U76">
        <v>40</v>
      </c>
      <c r="V76">
        <f>VALUE(U76)*100000</f>
        <v>4000000</v>
      </c>
    </row>
    <row r="77" spans="1:22" customFormat="1" hidden="1">
      <c r="A77" t="s">
        <v>286</v>
      </c>
      <c r="G77" t="s">
        <v>32</v>
      </c>
      <c r="H77" t="s">
        <v>287</v>
      </c>
      <c r="I77">
        <f>VALUE(LEFT(H77,FIND(" ",H77)-1))</f>
        <v>393</v>
      </c>
      <c r="J77" t="str">
        <f>TRIM(RIGHT(H77,LEN(H77)-FIND(" ",H77)))</f>
        <v>sqft</v>
      </c>
      <c r="K77" t="s">
        <v>40</v>
      </c>
      <c r="L77" t="s">
        <v>41</v>
      </c>
      <c r="N77" t="s">
        <v>288</v>
      </c>
      <c r="Q77">
        <v>1</v>
      </c>
      <c r="S77" t="s">
        <v>289</v>
      </c>
      <c r="T77" s="1">
        <f>VALUE(SUBSTITUTE(SUBSTITUTE(S77,"â‚¹",""),"per sqft",""))</f>
        <v>5089</v>
      </c>
      <c r="U77">
        <v>20</v>
      </c>
      <c r="V77">
        <f>VALUE(U77)*100000</f>
        <v>2000000</v>
      </c>
    </row>
    <row r="78" spans="1:22" ht="15.75">
      <c r="A78" s="24" t="s">
        <v>290</v>
      </c>
      <c r="B78" s="24" t="str">
        <f>PROPER(TRIM(A78))</f>
        <v>1 Apartment For Sale In Ram Pura Surat</v>
      </c>
      <c r="C78" s="24" t="str">
        <f>LEFT(B78,FIND(" ",B78)-1)</f>
        <v>1</v>
      </c>
      <c r="D78" s="37" t="str">
        <f>MID(B78, FIND(" ", B78)+1, FIND("For", B78)-FIND(" ", B78)-1)</f>
        <v xml:space="preserve">Apartment </v>
      </c>
      <c r="E78" s="28" t="str">
        <f>TRIM(MID(B78, FIND("In", B78)+3, FIND("Surat", B78)-FIND("In", B78)-3))</f>
        <v>Ram Pura</v>
      </c>
      <c r="F78" s="24" t="str">
        <f>"surat"</f>
        <v>surat</v>
      </c>
      <c r="G78" s="24" t="s">
        <v>23</v>
      </c>
      <c r="H78" s="24" t="s">
        <v>291</v>
      </c>
      <c r="I78" s="36">
        <f>VALUE(LEFT(H78,FIND(" ",H78)-1))</f>
        <v>605</v>
      </c>
      <c r="J78" s="28" t="str">
        <f>TRIM(RIGHT(H78,LEN(H78)-FIND(" ",H78)))</f>
        <v>sqft</v>
      </c>
      <c r="K78" s="24" t="s">
        <v>40</v>
      </c>
      <c r="L78" s="24" t="s">
        <v>41</v>
      </c>
      <c r="M78" s="27" t="str">
        <f>IF(LEFT(L78,5)="poss.","expected","ready")</f>
        <v>ready</v>
      </c>
      <c r="N78" s="24" t="s">
        <v>104</v>
      </c>
      <c r="O78" s="24" t="str">
        <f>IFERROR(LEFT(N78,FIND("out of",N78)-1),N78)</f>
        <v xml:space="preserve">2 </v>
      </c>
      <c r="P78" s="29" t="str">
        <f>IFERROR(RIGHT(N78,LEN(N78)-FIND("out of",N78)-6),"")</f>
        <v>5</v>
      </c>
      <c r="Q78" s="14" t="s">
        <v>28</v>
      </c>
      <c r="R78" s="24" t="s">
        <v>44</v>
      </c>
      <c r="S78" s="3" t="s">
        <v>292</v>
      </c>
      <c r="T78" s="29">
        <f>VALUE(SUBSTITUTE(SUBSTITUTE(S78,"â‚¹",""),"per sqft",""))</f>
        <v>2686</v>
      </c>
      <c r="U78" s="24">
        <v>16.3</v>
      </c>
      <c r="V78" s="24">
        <f>VALUE(U78)*100000</f>
        <v>1630000</v>
      </c>
    </row>
    <row r="79" spans="1:22" customFormat="1" hidden="1">
      <c r="A79" t="s">
        <v>293</v>
      </c>
      <c r="G79" t="s">
        <v>32</v>
      </c>
      <c r="H79" t="s">
        <v>294</v>
      </c>
      <c r="I79">
        <f>VALUE(LEFT(H79,FIND(" ",H79)-1))</f>
        <v>1300</v>
      </c>
      <c r="J79" t="str">
        <f>TRIM(RIGHT(H79,LEN(H79)-FIND(" ",H79)))</f>
        <v>sqft</v>
      </c>
      <c r="K79" t="s">
        <v>40</v>
      </c>
      <c r="L79" t="s">
        <v>41</v>
      </c>
      <c r="N79" t="s">
        <v>295</v>
      </c>
      <c r="Q79" t="s">
        <v>83</v>
      </c>
      <c r="R79">
        <v>2</v>
      </c>
      <c r="S79" t="s">
        <v>296</v>
      </c>
      <c r="T79" s="1">
        <f>VALUE(SUBSTITUTE(SUBSTITUTE(S79,"â‚¹",""),"per sqft",""))</f>
        <v>3462</v>
      </c>
      <c r="U79">
        <v>45</v>
      </c>
      <c r="V79">
        <f>VALUE(U79)*100000</f>
        <v>4500000</v>
      </c>
    </row>
    <row r="80" spans="1:22" customFormat="1" hidden="1">
      <c r="A80" t="s">
        <v>297</v>
      </c>
      <c r="G80" t="s">
        <v>23</v>
      </c>
      <c r="H80" t="s">
        <v>294</v>
      </c>
      <c r="I80">
        <f>VALUE(LEFT(H80,FIND(" ",H80)-1))</f>
        <v>1300</v>
      </c>
      <c r="J80" t="str">
        <f>TRIM(RIGHT(H80,LEN(H80)-FIND(" ",H80)))</f>
        <v>sqft</v>
      </c>
      <c r="K80" t="s">
        <v>40</v>
      </c>
      <c r="L80" t="s">
        <v>41</v>
      </c>
      <c r="N80" t="s">
        <v>298</v>
      </c>
      <c r="Q80" t="s">
        <v>83</v>
      </c>
      <c r="R80">
        <v>6</v>
      </c>
      <c r="T80" s="1" t="e">
        <f>VALUE(SUBSTITUTE(SUBSTITUTE(S80,"â‚¹",""),"per sqft",""))</f>
        <v>#VALUE!</v>
      </c>
      <c r="U80">
        <v>45</v>
      </c>
      <c r="V80">
        <f>VALUE(U80)*100000</f>
        <v>4500000</v>
      </c>
    </row>
    <row r="81" spans="1:22" customFormat="1" hidden="1">
      <c r="A81" t="s">
        <v>299</v>
      </c>
      <c r="G81" t="s">
        <v>32</v>
      </c>
      <c r="H81" t="s">
        <v>300</v>
      </c>
      <c r="I81">
        <f>VALUE(LEFT(H81,FIND(" ",H81)-1))</f>
        <v>100</v>
      </c>
      <c r="J81" t="str">
        <f>TRIM(RIGHT(H81,LEN(H81)-FIND(" ",H81)))</f>
        <v>sqft</v>
      </c>
      <c r="K81" t="s">
        <v>40</v>
      </c>
      <c r="L81" t="s">
        <v>41</v>
      </c>
      <c r="N81" t="s">
        <v>301</v>
      </c>
      <c r="S81" t="s">
        <v>302</v>
      </c>
      <c r="T81" s="1">
        <f>VALUE(SUBSTITUTE(SUBSTITUTE(S81,"â‚¹",""),"per sqft",""))</f>
        <v>20000</v>
      </c>
      <c r="U81">
        <v>20</v>
      </c>
      <c r="V81">
        <f>VALUE(U81)*100000</f>
        <v>2000000</v>
      </c>
    </row>
    <row r="82" spans="1:22" customFormat="1" hidden="1">
      <c r="A82" t="s">
        <v>303</v>
      </c>
      <c r="G82" t="s">
        <v>23</v>
      </c>
      <c r="H82" t="s">
        <v>304</v>
      </c>
      <c r="I82">
        <f>VALUE(LEFT(H82,FIND(" ",H82)-1))</f>
        <v>150</v>
      </c>
      <c r="J82" t="str">
        <f>TRIM(RIGHT(H82,LEN(H82)-FIND(" ",H82)))</f>
        <v>sqft</v>
      </c>
      <c r="K82" t="s">
        <v>40</v>
      </c>
      <c r="L82" t="s">
        <v>41</v>
      </c>
      <c r="N82" t="s">
        <v>120</v>
      </c>
      <c r="S82" t="s">
        <v>305</v>
      </c>
      <c r="T82" s="1">
        <f>VALUE(SUBSTITUTE(SUBSTITUTE(S82,"â‚¹",""),"per sqft",""))</f>
        <v>9000</v>
      </c>
      <c r="U82">
        <v>13.5</v>
      </c>
      <c r="V82">
        <f>VALUE(U82)*100000</f>
        <v>1350000</v>
      </c>
    </row>
    <row r="83" spans="1:22" customFormat="1" hidden="1">
      <c r="A83" t="s">
        <v>306</v>
      </c>
      <c r="G83" t="s">
        <v>23</v>
      </c>
      <c r="H83" t="s">
        <v>307</v>
      </c>
      <c r="I83">
        <f>VALUE(LEFT(H83,FIND(" ",H83)-1))</f>
        <v>430</v>
      </c>
      <c r="J83" t="str">
        <f>TRIM(RIGHT(H83,LEN(H83)-FIND(" ",H83)))</f>
        <v>sqft</v>
      </c>
      <c r="K83" t="s">
        <v>40</v>
      </c>
      <c r="L83" t="s">
        <v>41</v>
      </c>
      <c r="N83" t="s">
        <v>308</v>
      </c>
      <c r="S83" t="s">
        <v>309</v>
      </c>
      <c r="T83" s="1">
        <f>VALUE(SUBSTITUTE(SUBSTITUTE(S83,"â‚¹",""),"per sqft",""))</f>
        <v>10465</v>
      </c>
      <c r="U83">
        <v>45</v>
      </c>
      <c r="V83">
        <f>VALUE(U83)*100000</f>
        <v>4500000</v>
      </c>
    </row>
    <row r="84" spans="1:22" customFormat="1" hidden="1">
      <c r="A84" t="s">
        <v>310</v>
      </c>
      <c r="G84" t="s">
        <v>32</v>
      </c>
      <c r="H84" t="s">
        <v>311</v>
      </c>
      <c r="I84">
        <f>VALUE(LEFT(H84,FIND(" ",H84)-1))</f>
        <v>1370</v>
      </c>
      <c r="J84" t="str">
        <f>TRIM(RIGHT(H84,LEN(H84)-FIND(" ",H84)))</f>
        <v>sqft</v>
      </c>
      <c r="K84" t="s">
        <v>40</v>
      </c>
      <c r="L84" t="s">
        <v>41</v>
      </c>
      <c r="N84" t="s">
        <v>255</v>
      </c>
      <c r="Q84" t="s">
        <v>28</v>
      </c>
      <c r="R84">
        <v>2</v>
      </c>
      <c r="S84" t="s">
        <v>312</v>
      </c>
      <c r="T84" s="1">
        <f>VALUE(SUBSTITUTE(SUBSTITUTE(S84,"â‚¹",""),"per sqft",""))</f>
        <v>3212</v>
      </c>
      <c r="U84">
        <v>44</v>
      </c>
      <c r="V84">
        <f>VALUE(U84)*100000</f>
        <v>4400000</v>
      </c>
    </row>
    <row r="85" spans="1:22" customFormat="1" hidden="1">
      <c r="A85" t="s">
        <v>313</v>
      </c>
      <c r="G85" t="s">
        <v>168</v>
      </c>
      <c r="H85" t="s">
        <v>314</v>
      </c>
      <c r="I85">
        <f>VALUE(LEFT(H85,FIND(" ",H85)-1))</f>
        <v>1040</v>
      </c>
      <c r="J85" t="str">
        <f>TRIM(RIGHT(H85,LEN(H85)-FIND(" ",H85)))</f>
        <v>sqft</v>
      </c>
      <c r="L85" t="s">
        <v>40</v>
      </c>
      <c r="S85" t="s">
        <v>315</v>
      </c>
      <c r="T85" s="1">
        <f>VALUE(SUBSTITUTE(SUBSTITUTE(S85,"â‚¹",""),"per sqft",""))</f>
        <v>4712</v>
      </c>
      <c r="U85">
        <v>49</v>
      </c>
      <c r="V85">
        <f>VALUE(U85)*100000</f>
        <v>4900000</v>
      </c>
    </row>
    <row r="86" spans="1:22" customFormat="1" hidden="1">
      <c r="A86" t="s">
        <v>316</v>
      </c>
      <c r="G86" t="s">
        <v>23</v>
      </c>
      <c r="H86" t="s">
        <v>317</v>
      </c>
      <c r="I86">
        <f>VALUE(LEFT(H86,FIND(" ",H86)-1))</f>
        <v>145</v>
      </c>
      <c r="J86" t="str">
        <f>TRIM(RIGHT(H86,LEN(H86)-FIND(" ",H86)))</f>
        <v>sqft</v>
      </c>
      <c r="K86" t="s">
        <v>40</v>
      </c>
      <c r="L86" t="s">
        <v>41</v>
      </c>
      <c r="N86" t="s">
        <v>318</v>
      </c>
      <c r="S86" t="s">
        <v>319</v>
      </c>
      <c r="T86" s="1">
        <f>VALUE(SUBSTITUTE(SUBSTITUTE(S86,"â‚¹",""),"per sqft",""))</f>
        <v>7500</v>
      </c>
      <c r="U86">
        <v>21</v>
      </c>
      <c r="V86">
        <f>VALUE(U86)*100000</f>
        <v>2100000</v>
      </c>
    </row>
    <row r="87" spans="1:22" customFormat="1" hidden="1">
      <c r="A87" t="s">
        <v>320</v>
      </c>
      <c r="G87" t="s">
        <v>23</v>
      </c>
      <c r="H87" t="s">
        <v>321</v>
      </c>
      <c r="I87">
        <f>VALUE(LEFT(H87,FIND(" ",H87)-1))</f>
        <v>527</v>
      </c>
      <c r="J87" t="str">
        <f>TRIM(RIGHT(H87,LEN(H87)-FIND(" ",H87)))</f>
        <v>sqft</v>
      </c>
      <c r="K87" t="s">
        <v>28</v>
      </c>
      <c r="L87" t="s">
        <v>41</v>
      </c>
      <c r="N87" t="s">
        <v>40</v>
      </c>
      <c r="Q87" t="s">
        <v>29</v>
      </c>
      <c r="R87" t="s">
        <v>171</v>
      </c>
      <c r="S87" t="s">
        <v>322</v>
      </c>
      <c r="T87" s="1">
        <f>VALUE(SUBSTITUTE(SUBSTITUTE(S87,"â‚¹",""),"per sqft",""))</f>
        <v>3035</v>
      </c>
      <c r="U87">
        <v>20</v>
      </c>
      <c r="V87">
        <f>VALUE(U87)*100000</f>
        <v>2000000</v>
      </c>
    </row>
    <row r="88" spans="1:22" ht="15.75">
      <c r="A88" s="24" t="s">
        <v>323</v>
      </c>
      <c r="B88" s="24" t="str">
        <f t="shared" ref="B88:B89" si="81">PROPER(TRIM(A88))</f>
        <v>2 Apartment For Sale In Nana Varachha Surat</v>
      </c>
      <c r="C88" s="24" t="str">
        <f t="shared" ref="C88:C89" si="82">LEFT(B88,FIND(" ",B88)-1)</f>
        <v>2</v>
      </c>
      <c r="D88" s="38" t="str">
        <f t="shared" ref="D88:D89" si="83">MID(B88, FIND(" ", B88)+1, FIND("For", B88)-FIND(" ", B88)-1)</f>
        <v xml:space="preserve">Apartment </v>
      </c>
      <c r="E88" s="25" t="str">
        <f t="shared" ref="E88:E89" si="84">TRIM(MID(B88, FIND("In", B88)+3, FIND("Surat", B88)-FIND("In", B88)-3))</f>
        <v>Nana Varachha</v>
      </c>
      <c r="F88" s="24" t="str">
        <f t="shared" ref="F88:F89" si="85">"surat"</f>
        <v>surat</v>
      </c>
      <c r="G88" s="24" t="s">
        <v>32</v>
      </c>
      <c r="H88" s="24" t="s">
        <v>324</v>
      </c>
      <c r="I88" s="36">
        <f>VALUE(LEFT(H88,FIND(" ",H88)-1))</f>
        <v>1193</v>
      </c>
      <c r="J88" s="28" t="str">
        <f>TRIM(RIGHT(H88,LEN(H88)-FIND(" ",H88)))</f>
        <v>sqft</v>
      </c>
      <c r="K88" s="24" t="s">
        <v>40</v>
      </c>
      <c r="L88" s="24" t="s">
        <v>41</v>
      </c>
      <c r="M88" s="27" t="str">
        <f t="shared" ref="M88:M89" si="86">IF(LEFT(L88,5)="poss.","expected","ready")</f>
        <v>ready</v>
      </c>
      <c r="N88" s="24" t="s">
        <v>325</v>
      </c>
      <c r="O88" s="24" t="str">
        <f t="shared" ref="O88:O89" si="87">IFERROR(LEFT(N88,FIND("out of",N88)-1),N88)</f>
        <v xml:space="preserve">4 </v>
      </c>
      <c r="P88" s="29" t="str">
        <f t="shared" ref="P88:P89" si="88">IFERROR(RIGHT(N88,LEN(N88)-FIND("out of",N88)-6),"")</f>
        <v>10</v>
      </c>
      <c r="Q88" s="14" t="s">
        <v>43</v>
      </c>
      <c r="R88" s="24" t="s">
        <v>44</v>
      </c>
      <c r="S88" s="3" t="s">
        <v>326</v>
      </c>
      <c r="T88" s="29">
        <f>VALUE(SUBSTITUTE(SUBSTITUTE(S88,"â‚¹",""),"per sqft",""))</f>
        <v>3269</v>
      </c>
      <c r="U88" s="24">
        <v>39</v>
      </c>
      <c r="V88" s="24">
        <f>VALUE(U88)*100000</f>
        <v>3900000</v>
      </c>
    </row>
    <row r="89" spans="1:22" ht="15.75">
      <c r="A89" s="24" t="s">
        <v>327</v>
      </c>
      <c r="B89" s="24" t="str">
        <f t="shared" si="81"/>
        <v>2 Apartment For Sale In Lambe Hanuman Road Surat</v>
      </c>
      <c r="C89" s="28" t="str">
        <f t="shared" si="82"/>
        <v>2</v>
      </c>
      <c r="D89" s="29" t="str">
        <f t="shared" si="83"/>
        <v xml:space="preserve">Apartment </v>
      </c>
      <c r="E89" s="24" t="str">
        <f t="shared" si="84"/>
        <v>Lambe Hanuman Road</v>
      </c>
      <c r="F89" s="27" t="str">
        <f t="shared" si="85"/>
        <v>surat</v>
      </c>
      <c r="G89" s="24" t="s">
        <v>23</v>
      </c>
      <c r="H89" s="24" t="s">
        <v>99</v>
      </c>
      <c r="I89" s="36">
        <f>VALUE(LEFT(H89,FIND(" ",H89)-1))</f>
        <v>1000</v>
      </c>
      <c r="J89" s="28" t="str">
        <f>TRIM(RIGHT(H89,LEN(H89)-FIND(" ",H89)))</f>
        <v>sqft</v>
      </c>
      <c r="K89" s="24" t="s">
        <v>40</v>
      </c>
      <c r="L89" s="24" t="s">
        <v>41</v>
      </c>
      <c r="M89" s="27" t="str">
        <f t="shared" si="86"/>
        <v>ready</v>
      </c>
      <c r="N89" s="24" t="s">
        <v>100</v>
      </c>
      <c r="O89" s="24" t="str">
        <f t="shared" si="87"/>
        <v xml:space="preserve">3 </v>
      </c>
      <c r="P89" s="29" t="str">
        <f t="shared" si="88"/>
        <v>5</v>
      </c>
      <c r="Q89" s="14" t="s">
        <v>83</v>
      </c>
      <c r="R89" s="24" t="s">
        <v>328</v>
      </c>
      <c r="S89" s="3" t="s">
        <v>329</v>
      </c>
      <c r="T89" s="29">
        <f>VALUE(SUBSTITUTE(SUBSTITUTE(S89,"â‚¹",""),"per sqft",""))</f>
        <v>3077</v>
      </c>
      <c r="U89" s="24">
        <v>40</v>
      </c>
      <c r="V89" s="24">
        <f>VALUE(U89)*100000</f>
        <v>4000000</v>
      </c>
    </row>
    <row r="90" spans="1:22" customFormat="1" hidden="1">
      <c r="A90" t="s">
        <v>330</v>
      </c>
      <c r="G90" t="s">
        <v>32</v>
      </c>
      <c r="H90" t="s">
        <v>99</v>
      </c>
      <c r="I90">
        <f>VALUE(LEFT(H90,FIND(" ",H90)-1))</f>
        <v>1000</v>
      </c>
      <c r="J90" t="str">
        <f>TRIM(RIGHT(H90,LEN(H90)-FIND(" ",H90)))</f>
        <v>sqft</v>
      </c>
      <c r="K90" t="s">
        <v>40</v>
      </c>
      <c r="L90" t="s">
        <v>41</v>
      </c>
      <c r="N90" t="s">
        <v>120</v>
      </c>
      <c r="Q90" t="s">
        <v>28</v>
      </c>
      <c r="R90">
        <v>2</v>
      </c>
      <c r="S90" t="s">
        <v>331</v>
      </c>
      <c r="T90" s="1">
        <f>VALUE(SUBSTITUTE(SUBSTITUTE(S90,"â‚¹",""),"per sqft",""))</f>
        <v>1600</v>
      </c>
      <c r="U90">
        <v>16</v>
      </c>
      <c r="V90">
        <f>VALUE(U90)*100000</f>
        <v>1600000</v>
      </c>
    </row>
    <row r="91" spans="1:22" customFormat="1" hidden="1">
      <c r="A91" t="s">
        <v>332</v>
      </c>
      <c r="G91" t="s">
        <v>32</v>
      </c>
      <c r="H91" t="s">
        <v>333</v>
      </c>
      <c r="I91">
        <f>VALUE(LEFT(H91,FIND(" ",H91)-1))</f>
        <v>1100</v>
      </c>
      <c r="J91" t="str">
        <f>TRIM(RIGHT(H91,LEN(H91)-FIND(" ",H91)))</f>
        <v>sqft</v>
      </c>
      <c r="K91" t="s">
        <v>40</v>
      </c>
      <c r="L91" t="s">
        <v>41</v>
      </c>
      <c r="N91" t="s">
        <v>298</v>
      </c>
      <c r="Q91" t="s">
        <v>28</v>
      </c>
      <c r="R91">
        <v>3</v>
      </c>
      <c r="S91" t="s">
        <v>334</v>
      </c>
      <c r="T91" s="1">
        <f>VALUE(SUBSTITUTE(SUBSTITUTE(S91,"â‚¹",""),"per sqft",""))</f>
        <v>2455</v>
      </c>
      <c r="U91">
        <v>27</v>
      </c>
      <c r="V91">
        <f>VALUE(U91)*100000</f>
        <v>2700000</v>
      </c>
    </row>
    <row r="92" spans="1:22" customFormat="1" hidden="1">
      <c r="A92" t="s">
        <v>335</v>
      </c>
      <c r="G92" t="s">
        <v>23</v>
      </c>
      <c r="H92" t="s">
        <v>336</v>
      </c>
      <c r="I92">
        <f>VALUE(LEFT(H92,FIND(" ",H92)-1))</f>
        <v>222</v>
      </c>
      <c r="J92" t="str">
        <f>TRIM(RIGHT(H92,LEN(H92)-FIND(" ",H92)))</f>
        <v>sqft</v>
      </c>
      <c r="K92" t="s">
        <v>40</v>
      </c>
      <c r="L92" t="s">
        <v>41</v>
      </c>
      <c r="N92" t="s">
        <v>337</v>
      </c>
      <c r="S92" t="s">
        <v>338</v>
      </c>
      <c r="T92" s="1">
        <f>VALUE(SUBSTITUTE(SUBSTITUTE(S92,"â‚¹",""),"per sqft",""))</f>
        <v>10162</v>
      </c>
      <c r="U92">
        <v>44</v>
      </c>
      <c r="V92">
        <f>VALUE(U92)*100000</f>
        <v>4400000</v>
      </c>
    </row>
    <row r="93" spans="1:22" customFormat="1" hidden="1">
      <c r="A93" t="s">
        <v>339</v>
      </c>
      <c r="G93" t="s">
        <v>32</v>
      </c>
      <c r="H93" t="s">
        <v>340</v>
      </c>
      <c r="I93">
        <f>VALUE(LEFT(H93,FIND(" ",H93)-1))</f>
        <v>756</v>
      </c>
      <c r="J93" t="str">
        <f>TRIM(RIGHT(H93,LEN(H93)-FIND(" ",H93)))</f>
        <v>sqft</v>
      </c>
      <c r="K93" t="s">
        <v>40</v>
      </c>
      <c r="L93" t="s">
        <v>41</v>
      </c>
      <c r="N93" t="s">
        <v>112</v>
      </c>
      <c r="Q93" t="s">
        <v>28</v>
      </c>
      <c r="R93">
        <v>1</v>
      </c>
      <c r="S93" t="s">
        <v>341</v>
      </c>
      <c r="T93" s="1">
        <f>VALUE(SUBSTITUTE(SUBSTITUTE(S93,"â‚¹",""),"per sqft",""))</f>
        <v>1984</v>
      </c>
      <c r="U93">
        <v>15</v>
      </c>
      <c r="V93">
        <f>VALUE(U93)*100000</f>
        <v>1500000</v>
      </c>
    </row>
    <row r="94" spans="1:22" ht="15.75">
      <c r="A94" s="22" t="s">
        <v>342</v>
      </c>
      <c r="B94" s="22" t="str">
        <f t="shared" ref="B94:B95" si="89">PROPER(TRIM(A94))</f>
        <v>2 Penthouse For Sale In L P Savani Surat</v>
      </c>
      <c r="C94" s="25" t="str">
        <f t="shared" ref="C94:C95" si="90">LEFT(B94,FIND(" ",B94)-1)</f>
        <v>2</v>
      </c>
      <c r="D94" s="29" t="str">
        <f t="shared" ref="D94:D95" si="91">MID(B94, FIND(" ", B94)+1, FIND("For", B94)-FIND(" ", B94)-1)</f>
        <v xml:space="preserve">Penthouse </v>
      </c>
      <c r="E94" s="24" t="str">
        <f t="shared" ref="E94:E95" si="92">TRIM(MID(B94, FIND("In", B94)+3, FIND("Surat", B94)-FIND("In", B94)-3))</f>
        <v>L P Savani</v>
      </c>
      <c r="F94" s="27" t="str">
        <f t="shared" ref="F94:F95" si="93">"surat"</f>
        <v>surat</v>
      </c>
      <c r="G94" s="24" t="s">
        <v>23</v>
      </c>
      <c r="H94" s="24" t="s">
        <v>343</v>
      </c>
      <c r="I94" s="36">
        <f>VALUE(LEFT(H94,FIND(" ",H94)-1))</f>
        <v>1446</v>
      </c>
      <c r="J94" s="28" t="str">
        <f>TRIM(RIGHT(H94,LEN(H94)-FIND(" ",H94)))</f>
        <v>sqft</v>
      </c>
      <c r="K94" s="24" t="s">
        <v>40</v>
      </c>
      <c r="L94" s="24" t="s">
        <v>41</v>
      </c>
      <c r="M94" s="27" t="str">
        <f t="shared" ref="M94:M95" si="94">IF(LEFT(L94,5)="poss.","expected","ready")</f>
        <v>ready</v>
      </c>
      <c r="N94" s="24" t="s">
        <v>295</v>
      </c>
      <c r="O94" s="24" t="str">
        <f t="shared" ref="O94:O95" si="95">IFERROR(LEFT(N94,FIND("out of",N94)-1),N94)</f>
        <v xml:space="preserve">4 </v>
      </c>
      <c r="P94" s="29" t="str">
        <f t="shared" ref="P94:P95" si="96">IFERROR(RIGHT(N94,LEN(N94)-FIND("out of",N94)-6),"")</f>
        <v>4</v>
      </c>
      <c r="Q94" s="14" t="s">
        <v>43</v>
      </c>
      <c r="R94" s="24" t="s">
        <v>88</v>
      </c>
      <c r="S94" s="3" t="s">
        <v>344</v>
      </c>
      <c r="T94" s="29">
        <f>VALUE(SUBSTITUTE(SUBSTITUTE(S94,"â‚¹",""),"per sqft",""))</f>
        <v>4006</v>
      </c>
      <c r="U94" s="24">
        <v>39.9</v>
      </c>
      <c r="V94" s="24">
        <f>VALUE(U94)*100000</f>
        <v>3990000</v>
      </c>
    </row>
    <row r="95" spans="1:22" ht="15.75">
      <c r="A95" s="24" t="s">
        <v>345</v>
      </c>
      <c r="B95" s="24" t="str">
        <f t="shared" si="89"/>
        <v>2 Apartment For Sale In Honey Park Surat</v>
      </c>
      <c r="C95" s="28" t="str">
        <f t="shared" si="90"/>
        <v>2</v>
      </c>
      <c r="D95" s="29" t="str">
        <f t="shared" si="91"/>
        <v xml:space="preserve">Apartment </v>
      </c>
      <c r="E95" s="24" t="str">
        <f t="shared" si="92"/>
        <v>Honey Park</v>
      </c>
      <c r="F95" s="27" t="str">
        <f t="shared" si="93"/>
        <v>surat</v>
      </c>
      <c r="G95" s="24" t="s">
        <v>23</v>
      </c>
      <c r="H95" s="24" t="s">
        <v>111</v>
      </c>
      <c r="I95" s="36">
        <f>VALUE(LEFT(H95,FIND(" ",H95)-1))</f>
        <v>950</v>
      </c>
      <c r="J95" s="28" t="str">
        <f>TRIM(RIGHT(H95,LEN(H95)-FIND(" ",H95)))</f>
        <v>sqft</v>
      </c>
      <c r="K95" s="24" t="s">
        <v>40</v>
      </c>
      <c r="L95" s="24" t="s">
        <v>41</v>
      </c>
      <c r="M95" s="27" t="str">
        <f t="shared" si="94"/>
        <v>ready</v>
      </c>
      <c r="N95" s="24" t="s">
        <v>239</v>
      </c>
      <c r="O95" s="24" t="str">
        <f t="shared" si="95"/>
        <v xml:space="preserve">2 </v>
      </c>
      <c r="P95" s="29" t="str">
        <f t="shared" si="96"/>
        <v>4</v>
      </c>
      <c r="Q95" s="14" t="s">
        <v>43</v>
      </c>
      <c r="R95" s="24" t="s">
        <v>88</v>
      </c>
      <c r="S95" s="3" t="s">
        <v>346</v>
      </c>
      <c r="T95" s="29">
        <f>VALUE(SUBSTITUTE(SUBSTITUTE(S95,"â‚¹",""),"per sqft",""))</f>
        <v>3043</v>
      </c>
      <c r="U95" s="24">
        <v>35</v>
      </c>
      <c r="V95" s="24">
        <f>VALUE(U95)*100000</f>
        <v>3500000</v>
      </c>
    </row>
    <row r="96" spans="1:22" customFormat="1" hidden="1">
      <c r="A96" t="s">
        <v>347</v>
      </c>
      <c r="G96" t="s">
        <v>23</v>
      </c>
      <c r="H96" t="s">
        <v>91</v>
      </c>
      <c r="I96">
        <f>VALUE(LEFT(H96,FIND(" ",H96)-1))</f>
        <v>180</v>
      </c>
      <c r="J96" t="str">
        <f>TRIM(RIGHT(H96,LEN(H96)-FIND(" ",H96)))</f>
        <v>sqft</v>
      </c>
      <c r="K96" t="s">
        <v>40</v>
      </c>
      <c r="L96" t="s">
        <v>41</v>
      </c>
      <c r="N96" t="s">
        <v>348</v>
      </c>
      <c r="Q96" t="s">
        <v>349</v>
      </c>
      <c r="S96" t="s">
        <v>350</v>
      </c>
      <c r="T96" s="1">
        <f>VALUE(SUBSTITUTE(SUBSTITUTE(S96,"â‚¹",""),"per sqft",""))</f>
        <v>12500</v>
      </c>
      <c r="U96">
        <v>45</v>
      </c>
      <c r="V96">
        <f>VALUE(U96)*100000</f>
        <v>4500000</v>
      </c>
    </row>
    <row r="97" spans="1:22" ht="15.75">
      <c r="A97" s="24" t="s">
        <v>351</v>
      </c>
      <c r="B97" s="24" t="str">
        <f>PROPER(TRIM(A97))</f>
        <v>2 Apartment For Sale In 503Riddhi Siddhi Residency Surat</v>
      </c>
      <c r="C97" s="28" t="str">
        <f>LEFT(B97,FIND(" ",B97)-1)</f>
        <v>2</v>
      </c>
      <c r="D97" s="29" t="str">
        <f>MID(B97, FIND(" ", B97)+1, FIND("For", B97)-FIND(" ", B97)-1)</f>
        <v xml:space="preserve">Apartment </v>
      </c>
      <c r="E97" s="24" t="str">
        <f>TRIM(MID(B97, FIND("In", B97)+3, FIND("Surat", B97)-FIND("In", B97)-3))</f>
        <v>503Riddhi Siddhi Residency</v>
      </c>
      <c r="F97" s="27" t="str">
        <f>"surat"</f>
        <v>surat</v>
      </c>
      <c r="G97" s="24" t="s">
        <v>23</v>
      </c>
      <c r="H97" s="24" t="s">
        <v>238</v>
      </c>
      <c r="I97" s="36">
        <f>VALUE(LEFT(H97,FIND(" ",H97)-1))</f>
        <v>750</v>
      </c>
      <c r="J97" s="28" t="str">
        <f>TRIM(RIGHT(H97,LEN(H97)-FIND(" ",H97)))</f>
        <v>sqft</v>
      </c>
      <c r="K97" s="24" t="s">
        <v>40</v>
      </c>
      <c r="L97" s="24" t="s">
        <v>41</v>
      </c>
      <c r="M97" s="27" t="str">
        <f>IF(LEFT(L97,5)="poss.","expected","ready")</f>
        <v>ready</v>
      </c>
      <c r="N97" s="24" t="s">
        <v>352</v>
      </c>
      <c r="O97" s="24" t="str">
        <f>IFERROR(LEFT(N97,FIND("out of",N97)-1),N97)</f>
        <v xml:space="preserve">5 </v>
      </c>
      <c r="P97" s="29" t="str">
        <f>IFERROR(RIGHT(N97,LEN(N97)-FIND("out of",N97)-6),"")</f>
        <v>6</v>
      </c>
      <c r="Q97" s="14" t="s">
        <v>43</v>
      </c>
      <c r="R97" s="24" t="s">
        <v>44</v>
      </c>
      <c r="S97" s="3" t="s">
        <v>263</v>
      </c>
      <c r="T97" s="29">
        <f>VALUE(SUBSTITUTE(SUBSTITUTE(S97,"â‚¹",""),"per sqft",""))</f>
        <v>3333</v>
      </c>
      <c r="U97" s="24">
        <v>35</v>
      </c>
      <c r="V97" s="24">
        <f>VALUE(U97)*100000</f>
        <v>3500000</v>
      </c>
    </row>
    <row r="98" spans="1:22" customFormat="1" hidden="1">
      <c r="A98" t="s">
        <v>353</v>
      </c>
      <c r="G98" t="s">
        <v>32</v>
      </c>
      <c r="H98" t="s">
        <v>354</v>
      </c>
      <c r="I98">
        <f>VALUE(LEFT(H98,FIND(" ",H98)-1))</f>
        <v>1025</v>
      </c>
      <c r="J98" t="str">
        <f>TRIM(RIGHT(H98,LEN(H98)-FIND(" ",H98)))</f>
        <v>sqft</v>
      </c>
      <c r="K98" t="s">
        <v>40</v>
      </c>
      <c r="L98" t="s">
        <v>41</v>
      </c>
      <c r="N98" t="s">
        <v>352</v>
      </c>
      <c r="Q98" t="s">
        <v>83</v>
      </c>
      <c r="R98">
        <v>2</v>
      </c>
      <c r="S98" t="s">
        <v>355</v>
      </c>
      <c r="T98" s="1">
        <f>VALUE(SUBSTITUTE(SUBSTITUTE(S98,"â‚¹",""),"per sqft",""))</f>
        <v>4683</v>
      </c>
      <c r="U98">
        <v>48</v>
      </c>
      <c r="V98">
        <f>VALUE(U98)*100000</f>
        <v>4800000</v>
      </c>
    </row>
    <row r="99" spans="1:22" ht="15.75">
      <c r="A99" s="24" t="s">
        <v>356</v>
      </c>
      <c r="B99" s="24" t="str">
        <f>PROPER(TRIM(A99))</f>
        <v>2 Apartment For Sale In Rander Road Surat</v>
      </c>
      <c r="C99" s="28" t="str">
        <f>LEFT(B99,FIND(" ",B99)-1)</f>
        <v>2</v>
      </c>
      <c r="D99" s="29" t="str">
        <f>MID(B99, FIND(" ", B99)+1, FIND("For", B99)-FIND(" ", B99)-1)</f>
        <v xml:space="preserve">Apartment </v>
      </c>
      <c r="E99" s="24" t="str">
        <f>TRIM(MID(B99, FIND("In", B99)+3, FIND("Surat", B99)-FIND("In", B99)-3))</f>
        <v>Rander Road</v>
      </c>
      <c r="F99" s="27" t="str">
        <f>"surat"</f>
        <v>surat</v>
      </c>
      <c r="G99" s="24" t="s">
        <v>32</v>
      </c>
      <c r="H99" s="24" t="s">
        <v>333</v>
      </c>
      <c r="I99" s="36">
        <f>VALUE(LEFT(H99,FIND(" ",H99)-1))</f>
        <v>1100</v>
      </c>
      <c r="J99" s="28" t="str">
        <f>TRIM(RIGHT(H99,LEN(H99)-FIND(" ",H99)))</f>
        <v>sqft</v>
      </c>
      <c r="K99" s="24" t="s">
        <v>40</v>
      </c>
      <c r="L99" s="24" t="s">
        <v>41</v>
      </c>
      <c r="M99" s="27" t="str">
        <f>IF(LEFT(L99,5)="poss.","expected","ready")</f>
        <v>ready</v>
      </c>
      <c r="N99" s="24" t="s">
        <v>100</v>
      </c>
      <c r="O99" s="24" t="str">
        <f>IFERROR(LEFT(N99,FIND("out of",N99)-1),N99)</f>
        <v xml:space="preserve">3 </v>
      </c>
      <c r="P99" s="29" t="str">
        <f>IFERROR(RIGHT(N99,LEN(N99)-FIND("out of",N99)-6),"")</f>
        <v>5</v>
      </c>
      <c r="Q99" s="14" t="s">
        <v>28</v>
      </c>
      <c r="R99" s="24" t="s">
        <v>44</v>
      </c>
      <c r="S99" s="3" t="s">
        <v>357</v>
      </c>
      <c r="T99" s="29">
        <f>VALUE(SUBSTITUTE(SUBSTITUTE(S99,"â‚¹",""),"per sqft",""))</f>
        <v>3455</v>
      </c>
      <c r="U99" s="24">
        <v>38</v>
      </c>
      <c r="V99" s="24">
        <f>VALUE(U99)*100000</f>
        <v>3800000</v>
      </c>
    </row>
    <row r="100" spans="1:22" customFormat="1" hidden="1">
      <c r="A100" t="s">
        <v>358</v>
      </c>
      <c r="G100" t="s">
        <v>32</v>
      </c>
      <c r="H100" t="s">
        <v>304</v>
      </c>
      <c r="I100">
        <f>VALUE(LEFT(H100,FIND(" ",H100)-1))</f>
        <v>150</v>
      </c>
      <c r="J100" t="str">
        <f>TRIM(RIGHT(H100,LEN(H100)-FIND(" ",H100)))</f>
        <v>sqft</v>
      </c>
      <c r="K100" t="s">
        <v>40</v>
      </c>
      <c r="L100" t="s">
        <v>41</v>
      </c>
      <c r="N100" t="s">
        <v>205</v>
      </c>
      <c r="S100" t="s">
        <v>359</v>
      </c>
      <c r="T100" s="1">
        <f>VALUE(SUBSTITUTE(SUBSTITUTE(S100,"â‚¹",""),"per sqft",""))</f>
        <v>5000</v>
      </c>
      <c r="U100">
        <v>7.5</v>
      </c>
      <c r="V100">
        <f>VALUE(U100)*100000</f>
        <v>750000</v>
      </c>
    </row>
    <row r="101" spans="1:22" customFormat="1" hidden="1">
      <c r="A101" t="s">
        <v>360</v>
      </c>
      <c r="G101" t="s">
        <v>23</v>
      </c>
      <c r="H101" t="s">
        <v>261</v>
      </c>
      <c r="I101">
        <f>VALUE(LEFT(H101,FIND(" ",H101)-1))</f>
        <v>1200</v>
      </c>
      <c r="J101" t="str">
        <f>TRIM(RIGHT(H101,LEN(H101)-FIND(" ",H101)))</f>
        <v>sqft</v>
      </c>
      <c r="K101" t="s">
        <v>40</v>
      </c>
      <c r="L101" t="s">
        <v>41</v>
      </c>
      <c r="N101" t="s">
        <v>361</v>
      </c>
      <c r="Q101" t="s">
        <v>28</v>
      </c>
      <c r="R101">
        <v>2</v>
      </c>
      <c r="T101" s="1" t="e">
        <f>VALUE(SUBSTITUTE(SUBSTITUTE(S101,"â‚¹",""),"per sqft",""))</f>
        <v>#VALUE!</v>
      </c>
      <c r="U101">
        <v>30</v>
      </c>
      <c r="V101">
        <f>VALUE(U101)*100000</f>
        <v>3000000</v>
      </c>
    </row>
    <row r="102" spans="1:22" ht="15.75">
      <c r="A102" s="24" t="s">
        <v>362</v>
      </c>
      <c r="B102" s="24" t="str">
        <f>PROPER(TRIM(A102))</f>
        <v>2 Builder Floor For Sale In Devdhgam Surat</v>
      </c>
      <c r="C102" s="28" t="str">
        <f>LEFT(B102,FIND(" ",B102)-1)</f>
        <v>2</v>
      </c>
      <c r="D102" s="29" t="str">
        <f>MID(B102, FIND(" ", B102)+1, FIND("For", B102)-FIND(" ", B102)-1)</f>
        <v xml:space="preserve">Builder Floor </v>
      </c>
      <c r="E102" s="24" t="str">
        <f>TRIM(MID(B102, FIND("In", B102)+3, FIND("Surat", B102)-FIND("In", B102)-3))</f>
        <v>Devdhgam</v>
      </c>
      <c r="F102" s="27" t="str">
        <f>"surat"</f>
        <v>surat</v>
      </c>
      <c r="G102" s="24" t="s">
        <v>23</v>
      </c>
      <c r="H102" s="24" t="s">
        <v>363</v>
      </c>
      <c r="I102" s="36">
        <f>VALUE(LEFT(H102,FIND(" ",H102)-1))</f>
        <v>734</v>
      </c>
      <c r="J102" s="28" t="str">
        <f>TRIM(RIGHT(H102,LEN(H102)-FIND(" ",H102)))</f>
        <v>sqft</v>
      </c>
      <c r="K102" s="24" t="s">
        <v>40</v>
      </c>
      <c r="L102" s="24" t="s">
        <v>41</v>
      </c>
      <c r="M102" s="27" t="str">
        <f>IF(LEFT(L102,5)="poss.","expected","ready")</f>
        <v>ready</v>
      </c>
      <c r="N102" s="24" t="s">
        <v>104</v>
      </c>
      <c r="O102" s="24" t="str">
        <f>IFERROR(LEFT(N102,FIND("out of",N102)-1),N102)</f>
        <v xml:space="preserve">2 </v>
      </c>
      <c r="P102" s="29" t="str">
        <f>IFERROR(RIGHT(N102,LEN(N102)-FIND("out of",N102)-6),"")</f>
        <v>5</v>
      </c>
      <c r="Q102" s="14" t="s">
        <v>83</v>
      </c>
      <c r="R102" s="24" t="s">
        <v>44</v>
      </c>
      <c r="S102" s="3" t="s">
        <v>364</v>
      </c>
      <c r="T102" s="29">
        <f>VALUE(SUBSTITUTE(SUBSTITUTE(S102,"â‚¹",""),"per sqft",""))</f>
        <v>2749</v>
      </c>
      <c r="U102" s="24">
        <v>28.5</v>
      </c>
      <c r="V102" s="24">
        <f>VALUE(U102)*100000</f>
        <v>2850000</v>
      </c>
    </row>
    <row r="103" spans="1:22" customFormat="1" hidden="1">
      <c r="A103" t="s">
        <v>365</v>
      </c>
      <c r="G103" t="s">
        <v>23</v>
      </c>
      <c r="H103" t="s">
        <v>366</v>
      </c>
      <c r="I103">
        <f>VALUE(LEFT(H103,FIND(" ",H103)-1))</f>
        <v>440</v>
      </c>
      <c r="J103" t="str">
        <f>TRIM(RIGHT(H103,LEN(H103)-FIND(" ",H103)))</f>
        <v>sqft</v>
      </c>
      <c r="K103" t="s">
        <v>40</v>
      </c>
      <c r="L103" t="s">
        <v>41</v>
      </c>
      <c r="N103" t="s">
        <v>367</v>
      </c>
      <c r="Q103" t="s">
        <v>43</v>
      </c>
      <c r="R103">
        <v>1</v>
      </c>
      <c r="S103" t="s">
        <v>368</v>
      </c>
      <c r="T103" s="1">
        <f>VALUE(SUBSTITUTE(SUBSTITUTE(S103,"â‚¹",""),"per sqft",""))</f>
        <v>3420</v>
      </c>
      <c r="U103">
        <v>25</v>
      </c>
      <c r="V103">
        <f>VALUE(U103)*100000</f>
        <v>2500000</v>
      </c>
    </row>
    <row r="104" spans="1:22" customFormat="1" hidden="1">
      <c r="A104" t="s">
        <v>369</v>
      </c>
      <c r="G104" t="s">
        <v>32</v>
      </c>
      <c r="H104" t="s">
        <v>238</v>
      </c>
      <c r="I104">
        <f>VALUE(LEFT(H104,FIND(" ",H104)-1))</f>
        <v>750</v>
      </c>
      <c r="J104" t="str">
        <f>TRIM(RIGHT(H104,LEN(H104)-FIND(" ",H104)))</f>
        <v>sqft</v>
      </c>
      <c r="K104" t="s">
        <v>40</v>
      </c>
      <c r="L104" t="s">
        <v>41</v>
      </c>
      <c r="N104" t="s">
        <v>370</v>
      </c>
      <c r="Q104" t="s">
        <v>43</v>
      </c>
      <c r="R104">
        <v>1</v>
      </c>
      <c r="S104" t="s">
        <v>69</v>
      </c>
      <c r="T104" s="1">
        <f>VALUE(SUBSTITUTE(SUBSTITUTE(S104,"â‚¹",""),"per sqft",""))</f>
        <v>3200</v>
      </c>
      <c r="U104">
        <v>24</v>
      </c>
      <c r="V104">
        <f>VALUE(U104)*100000</f>
        <v>2400000</v>
      </c>
    </row>
    <row r="105" spans="1:22" ht="15.75">
      <c r="A105" s="24" t="s">
        <v>371</v>
      </c>
      <c r="B105" s="24" t="str">
        <f>PROPER(TRIM(A105))</f>
        <v>1 Apartment For Sale In Udhna Surat</v>
      </c>
      <c r="C105" s="28" t="str">
        <f>LEFT(B105,FIND(" ",B105)-1)</f>
        <v>1</v>
      </c>
      <c r="D105" s="29" t="str">
        <f>MID(B105, FIND(" ", B105)+1, FIND("For", B105)-FIND(" ", B105)-1)</f>
        <v xml:space="preserve">Apartment </v>
      </c>
      <c r="E105" s="24" t="str">
        <f>TRIM(MID(B105, FIND("In", B105)+3, FIND("Surat", B105)-FIND("In", B105)-3))</f>
        <v>Udhna</v>
      </c>
      <c r="F105" s="27" t="str">
        <f>"surat"</f>
        <v>surat</v>
      </c>
      <c r="G105" s="24" t="s">
        <v>32</v>
      </c>
      <c r="H105" s="24" t="s">
        <v>245</v>
      </c>
      <c r="I105" s="36">
        <f>VALUE(LEFT(H105,FIND(" ",H105)-1))</f>
        <v>550</v>
      </c>
      <c r="J105" s="28" t="str">
        <f>TRIM(RIGHT(H105,LEN(H105)-FIND(" ",H105)))</f>
        <v>sqft</v>
      </c>
      <c r="K105" s="24" t="s">
        <v>40</v>
      </c>
      <c r="L105" s="24" t="s">
        <v>41</v>
      </c>
      <c r="M105" s="27" t="str">
        <f>IF(LEFT(L105,5)="poss.","expected","ready")</f>
        <v>ready</v>
      </c>
      <c r="N105" s="24" t="s">
        <v>295</v>
      </c>
      <c r="O105" s="24" t="str">
        <f>IFERROR(LEFT(N105,FIND("out of",N105)-1),N105)</f>
        <v xml:space="preserve">4 </v>
      </c>
      <c r="P105" s="29" t="str">
        <f>IFERROR(RIGHT(N105,LEN(N105)-FIND("out of",N105)-6),"")</f>
        <v>4</v>
      </c>
      <c r="Q105" s="24" t="s">
        <v>43</v>
      </c>
      <c r="R105" s="27" t="s">
        <v>88</v>
      </c>
      <c r="S105" s="3" t="s">
        <v>372</v>
      </c>
      <c r="T105" s="29">
        <f>VALUE(SUBSTITUTE(SUBSTITUTE(S105,"â‚¹",""),"per sqft",""))</f>
        <v>2318</v>
      </c>
      <c r="U105" s="24">
        <v>12.8</v>
      </c>
      <c r="V105" s="24">
        <f>VALUE(U105)*100000</f>
        <v>1280000</v>
      </c>
    </row>
    <row r="106" spans="1:22" customFormat="1" hidden="1">
      <c r="A106" t="s">
        <v>373</v>
      </c>
      <c r="G106" t="s">
        <v>23</v>
      </c>
      <c r="H106" t="s">
        <v>374</v>
      </c>
      <c r="I106">
        <f>VALUE(LEFT(H106,FIND(" ",H106)-1))</f>
        <v>110</v>
      </c>
      <c r="J106" t="str">
        <f>TRIM(RIGHT(H106,LEN(H106)-FIND(" ",H106)))</f>
        <v>sqft</v>
      </c>
      <c r="K106" t="s">
        <v>40</v>
      </c>
      <c r="L106" t="s">
        <v>41</v>
      </c>
      <c r="N106" t="s">
        <v>75</v>
      </c>
      <c r="Q106">
        <v>1</v>
      </c>
      <c r="S106" t="s">
        <v>375</v>
      </c>
      <c r="T106" s="1">
        <f>VALUE(SUBSTITUTE(SUBSTITUTE(S106,"â‚¹",""),"per sqft",""))</f>
        <v>7315</v>
      </c>
      <c r="U106">
        <v>9.5</v>
      </c>
      <c r="V106">
        <f>VALUE(U106)*100000</f>
        <v>950000</v>
      </c>
    </row>
    <row r="107" spans="1:22" ht="15.75">
      <c r="A107" s="24" t="s">
        <v>376</v>
      </c>
      <c r="B107" s="24" t="str">
        <f>PROPER(TRIM(A107))</f>
        <v>2 Apartment For Sale In Vraj Vihar Complex Koli Street Adajan Gam Surat</v>
      </c>
      <c r="C107" s="28" t="str">
        <f>LEFT(B107,FIND(" ",B107)-1)</f>
        <v>2</v>
      </c>
      <c r="D107" s="29" t="str">
        <f>MID(B107, FIND(" ", B107)+1, FIND("For", B107)-FIND(" ", B107)-1)</f>
        <v xml:space="preserve">Apartment </v>
      </c>
      <c r="E107" s="24" t="str">
        <f>TRIM(MID(B107, FIND("In", B107)+3, FIND("Surat", B107)-FIND("In", B107)-3))</f>
        <v>Vraj Vihar Complex Koli Street Adajan Gam</v>
      </c>
      <c r="F107" s="27" t="str">
        <f>"surat"</f>
        <v>surat</v>
      </c>
      <c r="G107" s="24" t="s">
        <v>23</v>
      </c>
      <c r="H107" s="24" t="s">
        <v>95</v>
      </c>
      <c r="I107" s="36">
        <f>VALUE(LEFT(H107,FIND(" ",H107)-1))</f>
        <v>800</v>
      </c>
      <c r="J107" s="28" t="str">
        <f>TRIM(RIGHT(H107,LEN(H107)-FIND(" ",H107)))</f>
        <v>sqft</v>
      </c>
      <c r="K107" s="24" t="s">
        <v>40</v>
      </c>
      <c r="L107" s="24" t="s">
        <v>41</v>
      </c>
      <c r="M107" s="27" t="str">
        <f>IF(LEFT(L107,5)="poss.","expected","ready")</f>
        <v>ready</v>
      </c>
      <c r="N107" s="24" t="s">
        <v>205</v>
      </c>
      <c r="O107" s="24" t="str">
        <f>IFERROR(LEFT(N107,FIND("out of",N107)-1),N107)</f>
        <v xml:space="preserve">1 </v>
      </c>
      <c r="P107" s="29" t="str">
        <f>IFERROR(RIGHT(N107,LEN(N107)-FIND("out of",N107)-6),"")</f>
        <v>4</v>
      </c>
      <c r="Q107" s="24" t="s">
        <v>43</v>
      </c>
      <c r="R107" s="27" t="s">
        <v>44</v>
      </c>
      <c r="S107" s="3" t="s">
        <v>377</v>
      </c>
      <c r="T107" s="29">
        <f>VALUE(SUBSTITUTE(SUBSTITUTE(S107,"â‚¹",""),"per sqft",""))</f>
        <v>2500</v>
      </c>
      <c r="U107" s="24">
        <v>25</v>
      </c>
      <c r="V107" s="24">
        <f>VALUE(U107)*100000</f>
        <v>2500000</v>
      </c>
    </row>
    <row r="108" spans="1:22" customFormat="1" hidden="1">
      <c r="A108" t="s">
        <v>250</v>
      </c>
      <c r="G108" t="s">
        <v>32</v>
      </c>
      <c r="H108" t="s">
        <v>378</v>
      </c>
      <c r="I108">
        <f>VALUE(LEFT(H108,FIND(" ",H108)-1))</f>
        <v>722</v>
      </c>
      <c r="J108" t="str">
        <f>TRIM(RIGHT(H108,LEN(H108)-FIND(" ",H108)))</f>
        <v>sqft</v>
      </c>
      <c r="K108" t="s">
        <v>40</v>
      </c>
      <c r="L108" t="s">
        <v>41</v>
      </c>
      <c r="N108" t="s">
        <v>379</v>
      </c>
      <c r="Q108" t="s">
        <v>28</v>
      </c>
      <c r="R108">
        <v>1</v>
      </c>
      <c r="S108" t="s">
        <v>380</v>
      </c>
      <c r="T108" s="1">
        <f>VALUE(SUBSTITUTE(SUBSTITUTE(S108,"â‚¹",""),"per sqft",""))</f>
        <v>2909</v>
      </c>
      <c r="U108">
        <v>21</v>
      </c>
      <c r="V108">
        <f>VALUE(U108)*100000</f>
        <v>2100000</v>
      </c>
    </row>
    <row r="109" spans="1:22" ht="15.75">
      <c r="A109" s="24" t="s">
        <v>381</v>
      </c>
      <c r="B109" s="24" t="str">
        <f>PROPER(TRIM(A109))</f>
        <v>2 House For Sale In Velanja Surat</v>
      </c>
      <c r="C109" s="28" t="str">
        <f>LEFT(B109,FIND(" ",B109)-1)</f>
        <v>2</v>
      </c>
      <c r="D109" s="29" t="str">
        <f>MID(B109, FIND(" ", B109)+1, FIND("For", B109)-FIND(" ", B109)-1)</f>
        <v xml:space="preserve">House </v>
      </c>
      <c r="E109" s="24" t="str">
        <f>TRIM(MID(B109, FIND("In", B109)+3, FIND("Surat", B109)-FIND("In", B109)-3))</f>
        <v>Velanja</v>
      </c>
      <c r="F109" s="27" t="str">
        <f>"surat"</f>
        <v>surat</v>
      </c>
      <c r="G109" s="24" t="s">
        <v>23</v>
      </c>
      <c r="H109" s="24" t="s">
        <v>67</v>
      </c>
      <c r="I109" s="36">
        <f>VALUE(LEFT(H109,FIND(" ",H109)-1))</f>
        <v>720</v>
      </c>
      <c r="J109" s="28" t="str">
        <f>TRIM(RIGHT(H109,LEN(H109)-FIND(" ",H109)))</f>
        <v>sqft</v>
      </c>
      <c r="K109" s="24" t="s">
        <v>25</v>
      </c>
      <c r="L109" s="24" t="s">
        <v>41</v>
      </c>
      <c r="M109" s="27" t="str">
        <f>IF(LEFT(L109,5)="poss.","expected","ready")</f>
        <v>ready</v>
      </c>
      <c r="N109" s="24" t="s">
        <v>75</v>
      </c>
      <c r="O109" s="24" t="str">
        <f>IFERROR(LEFT(N109,FIND("out of",N109)-1),N109)</f>
        <v xml:space="preserve">1 </v>
      </c>
      <c r="P109" s="29" t="str">
        <f>IFERROR(RIGHT(N109,LEN(N109)-FIND("out of",N109)-6),"")</f>
        <v>1</v>
      </c>
      <c r="Q109" s="24" t="s">
        <v>28</v>
      </c>
      <c r="R109" s="3" t="s">
        <v>382</v>
      </c>
      <c r="S109" s="3" t="s">
        <v>383</v>
      </c>
      <c r="T109" s="29">
        <f>VALUE(SUBSTITUTE(SUBSTITUTE(S109,"â‚¹",""),"per sqft",""))</f>
        <v>4375</v>
      </c>
      <c r="U109" s="24">
        <v>31.5</v>
      </c>
      <c r="V109" s="24">
        <f>VALUE(U109)*100000</f>
        <v>3150000</v>
      </c>
    </row>
    <row r="110" spans="1:22" customFormat="1" hidden="1">
      <c r="A110" t="s">
        <v>384</v>
      </c>
      <c r="G110" t="s">
        <v>32</v>
      </c>
      <c r="H110" t="s">
        <v>333</v>
      </c>
      <c r="I110">
        <f>VALUE(LEFT(H110,FIND(" ",H110)-1))</f>
        <v>1100</v>
      </c>
      <c r="J110" t="str">
        <f>TRIM(RIGHT(H110,LEN(H110)-FIND(" ",H110)))</f>
        <v>sqft</v>
      </c>
      <c r="K110" t="s">
        <v>40</v>
      </c>
      <c r="L110" t="s">
        <v>41</v>
      </c>
      <c r="N110" t="s">
        <v>104</v>
      </c>
      <c r="Q110" t="s">
        <v>43</v>
      </c>
      <c r="R110">
        <v>2</v>
      </c>
      <c r="S110" t="s">
        <v>385</v>
      </c>
      <c r="T110" s="1">
        <f>VALUE(SUBSTITUTE(SUBSTITUTE(S110,"â‚¹",""),"per sqft",""))</f>
        <v>3545</v>
      </c>
      <c r="U110">
        <v>39</v>
      </c>
      <c r="V110">
        <f>VALUE(U110)*100000</f>
        <v>3900000</v>
      </c>
    </row>
    <row r="111" spans="1:22" customFormat="1" hidden="1">
      <c r="A111" t="s">
        <v>386</v>
      </c>
      <c r="G111" t="s">
        <v>32</v>
      </c>
      <c r="H111" t="s">
        <v>95</v>
      </c>
      <c r="I111">
        <f>VALUE(LEFT(H111,FIND(" ",H111)-1))</f>
        <v>800</v>
      </c>
      <c r="J111" t="str">
        <f>TRIM(RIGHT(H111,LEN(H111)-FIND(" ",H111)))</f>
        <v>sqft</v>
      </c>
      <c r="K111" t="s">
        <v>40</v>
      </c>
      <c r="L111" t="s">
        <v>41</v>
      </c>
      <c r="N111" t="s">
        <v>120</v>
      </c>
      <c r="Q111" t="s">
        <v>28</v>
      </c>
      <c r="R111">
        <v>1</v>
      </c>
      <c r="S111" t="s">
        <v>387</v>
      </c>
      <c r="T111" s="1">
        <f>VALUE(SUBSTITUTE(SUBSTITUTE(S111,"â‚¹",""),"per sqft",""))</f>
        <v>5750</v>
      </c>
      <c r="U111">
        <v>46</v>
      </c>
      <c r="V111">
        <f>VALUE(U111)*100000</f>
        <v>4600000</v>
      </c>
    </row>
    <row r="112" spans="1:22" customFormat="1" hidden="1">
      <c r="A112" t="s">
        <v>388</v>
      </c>
      <c r="G112" t="s">
        <v>32</v>
      </c>
      <c r="H112" t="s">
        <v>238</v>
      </c>
      <c r="I112">
        <f>VALUE(LEFT(H112,FIND(" ",H112)-1))</f>
        <v>750</v>
      </c>
      <c r="J112" t="str">
        <f>TRIM(RIGHT(H112,LEN(H112)-FIND(" ",H112)))</f>
        <v>sqft</v>
      </c>
      <c r="K112" t="s">
        <v>40</v>
      </c>
      <c r="L112" t="s">
        <v>41</v>
      </c>
      <c r="N112" t="s">
        <v>295</v>
      </c>
      <c r="Q112" t="s">
        <v>43</v>
      </c>
      <c r="R112">
        <v>1</v>
      </c>
      <c r="S112" t="s">
        <v>389</v>
      </c>
      <c r="T112" s="1">
        <f>VALUE(SUBSTITUTE(SUBSTITUTE(S112,"â‚¹",""),"per sqft",""))</f>
        <v>800</v>
      </c>
      <c r="U112">
        <v>6</v>
      </c>
      <c r="V112">
        <f>VALUE(U112)*100000</f>
        <v>600000</v>
      </c>
    </row>
    <row r="113" spans="1:22" customFormat="1" hidden="1">
      <c r="A113" t="s">
        <v>390</v>
      </c>
      <c r="G113" t="s">
        <v>32</v>
      </c>
      <c r="H113" t="s">
        <v>391</v>
      </c>
      <c r="I113">
        <f>VALUE(LEFT(H113,FIND(" ",H113)-1))</f>
        <v>1035</v>
      </c>
      <c r="J113" t="str">
        <f>TRIM(RIGHT(H113,LEN(H113)-FIND(" ",H113)))</f>
        <v>sqft</v>
      </c>
      <c r="K113" t="s">
        <v>40</v>
      </c>
      <c r="L113" t="s">
        <v>41</v>
      </c>
      <c r="N113" t="s">
        <v>104</v>
      </c>
      <c r="Q113" t="s">
        <v>83</v>
      </c>
      <c r="R113">
        <v>2</v>
      </c>
      <c r="S113" t="s">
        <v>392</v>
      </c>
      <c r="T113" s="1">
        <f>VALUE(SUBSTITUTE(SUBSTITUTE(S113,"â‚¹",""),"per sqft",""))</f>
        <v>4251</v>
      </c>
      <c r="U113">
        <v>44</v>
      </c>
      <c r="V113">
        <f>VALUE(U113)*100000</f>
        <v>4400000</v>
      </c>
    </row>
    <row r="114" spans="1:22" ht="15.75">
      <c r="A114" s="24" t="s">
        <v>393</v>
      </c>
      <c r="B114" s="24" t="str">
        <f>PROPER(TRIM(A114))</f>
        <v>2 Apartment For Sale In Rustampura Surat</v>
      </c>
      <c r="C114" s="28" t="str">
        <f>LEFT(B114,FIND(" ",B114)-1)</f>
        <v>2</v>
      </c>
      <c r="D114" s="29" t="str">
        <f>MID(B114, FIND(" ", B114)+1, FIND("For", B114)-FIND(" ", B114)-1)</f>
        <v xml:space="preserve">Apartment </v>
      </c>
      <c r="E114" s="28" t="str">
        <f>TRIM(MID(B114, FIND("In", B114)+3, FIND("Surat", B114)-FIND("In", B114)-3))</f>
        <v>Rustampura</v>
      </c>
      <c r="F114" s="24" t="str">
        <f>"surat"</f>
        <v>surat</v>
      </c>
      <c r="G114" s="24" t="s">
        <v>23</v>
      </c>
      <c r="H114" s="24" t="s">
        <v>394</v>
      </c>
      <c r="I114" s="34">
        <f>VALUE(LEFT(H114,FIND(" ",H114)-1))</f>
        <v>945</v>
      </c>
      <c r="J114" s="24" t="str">
        <f>TRIM(RIGHT(H114,LEN(H114)-FIND(" ",H114)))</f>
        <v>sqft</v>
      </c>
      <c r="K114" s="24" t="s">
        <v>40</v>
      </c>
      <c r="L114" s="24" t="s">
        <v>41</v>
      </c>
      <c r="M114" s="24" t="str">
        <f>IF(LEFT(L114,5)="poss.","expected","ready")</f>
        <v>ready</v>
      </c>
      <c r="N114" s="24" t="s">
        <v>295</v>
      </c>
      <c r="O114" s="24" t="str">
        <f>IFERROR(LEFT(N114,FIND("out of",N114)-1),N114)</f>
        <v xml:space="preserve">4 </v>
      </c>
      <c r="P114" s="29" t="str">
        <f>IFERROR(RIGHT(N114,LEN(N114)-FIND("out of",N114)-6),"")</f>
        <v>4</v>
      </c>
      <c r="Q114" s="24" t="s">
        <v>28</v>
      </c>
      <c r="R114" s="24" t="s">
        <v>274</v>
      </c>
      <c r="S114" s="3" t="s">
        <v>395</v>
      </c>
      <c r="T114" s="29">
        <f>VALUE(SUBSTITUTE(SUBSTITUTE(S114,"â‚¹",""),"per sqft",""))</f>
        <v>2787</v>
      </c>
      <c r="U114" s="24">
        <v>34</v>
      </c>
      <c r="V114" s="24">
        <f>VALUE(U114)*100000</f>
        <v>3400000</v>
      </c>
    </row>
    <row r="115" spans="1:22" customFormat="1" hidden="1">
      <c r="A115" t="s">
        <v>396</v>
      </c>
      <c r="G115" t="s">
        <v>32</v>
      </c>
      <c r="H115" t="s">
        <v>265</v>
      </c>
      <c r="I115">
        <f>VALUE(LEFT(H115,FIND(" ",H115)-1))</f>
        <v>600</v>
      </c>
      <c r="J115" t="str">
        <f>TRIM(RIGHT(H115,LEN(H115)-FIND(" ",H115)))</f>
        <v>sqft</v>
      </c>
      <c r="K115" t="s">
        <v>28</v>
      </c>
      <c r="L115" t="s">
        <v>41</v>
      </c>
      <c r="N115" t="s">
        <v>40</v>
      </c>
      <c r="Q115">
        <v>1</v>
      </c>
      <c r="R115">
        <v>1</v>
      </c>
      <c r="S115" t="s">
        <v>397</v>
      </c>
      <c r="T115" s="1">
        <f>VALUE(SUBSTITUTE(SUBSTITUTE(S115,"â‚¹",""),"per sqft",""))</f>
        <v>2667</v>
      </c>
      <c r="U115">
        <v>16</v>
      </c>
      <c r="V115">
        <f>VALUE(U115)*100000</f>
        <v>1600000</v>
      </c>
    </row>
    <row r="116" spans="1:22" customFormat="1" hidden="1">
      <c r="A116" t="s">
        <v>398</v>
      </c>
      <c r="G116" t="s">
        <v>23</v>
      </c>
      <c r="H116" t="s">
        <v>399</v>
      </c>
      <c r="I116">
        <f>VALUE(LEFT(H116,FIND(" ",H116)-1))</f>
        <v>1080</v>
      </c>
      <c r="J116" t="str">
        <f>TRIM(RIGHT(H116,LEN(H116)-FIND(" ",H116)))</f>
        <v>sqft</v>
      </c>
      <c r="K116" t="s">
        <v>40</v>
      </c>
      <c r="L116" t="s">
        <v>41</v>
      </c>
      <c r="N116" t="s">
        <v>75</v>
      </c>
      <c r="Q116" t="s">
        <v>28</v>
      </c>
      <c r="R116" t="s">
        <v>131</v>
      </c>
      <c r="T116" s="1" t="e">
        <f>VALUE(SUBSTITUTE(SUBSTITUTE(S116,"â‚¹",""),"per sqft",""))</f>
        <v>#VALUE!</v>
      </c>
      <c r="U116">
        <v>39</v>
      </c>
      <c r="V116">
        <f>VALUE(U116)*100000</f>
        <v>3900000</v>
      </c>
    </row>
    <row r="117" spans="1:22" customFormat="1" hidden="1">
      <c r="A117" t="s">
        <v>400</v>
      </c>
      <c r="G117" t="s">
        <v>23</v>
      </c>
      <c r="H117" t="s">
        <v>261</v>
      </c>
      <c r="I117">
        <f>VALUE(LEFT(H117,FIND(" ",H117)-1))</f>
        <v>1200</v>
      </c>
      <c r="J117" t="str">
        <f>TRIM(RIGHT(H117,LEN(H117)-FIND(" ",H117)))</f>
        <v>sqft</v>
      </c>
      <c r="K117" t="s">
        <v>40</v>
      </c>
      <c r="L117" t="s">
        <v>41</v>
      </c>
      <c r="N117" t="s">
        <v>401</v>
      </c>
      <c r="Q117" t="s">
        <v>28</v>
      </c>
      <c r="R117" t="s">
        <v>29</v>
      </c>
      <c r="S117" t="s">
        <v>402</v>
      </c>
      <c r="T117" s="1">
        <f>VALUE(SUBSTITUTE(SUBSTITUTE(S117,"â‚¹",""),"per sqft",""))</f>
        <v>2160</v>
      </c>
      <c r="U117">
        <v>27</v>
      </c>
      <c r="V117">
        <f>VALUE(U117)*100000</f>
        <v>2700000</v>
      </c>
    </row>
    <row r="118" spans="1:22" ht="15.75">
      <c r="A118" s="24" t="s">
        <v>403</v>
      </c>
      <c r="B118" s="24" t="str">
        <f>PROPER(TRIM(A118))</f>
        <v>2 Builder Floor For Sale In Adajan Surat</v>
      </c>
      <c r="C118" s="28" t="str">
        <f>LEFT(B118,FIND(" ",B118)-1)</f>
        <v>2</v>
      </c>
      <c r="D118" s="29" t="str">
        <f>MID(B118, FIND(" ", B118)+1, FIND("For", B118)-FIND(" ", B118)-1)</f>
        <v xml:space="preserve">Builder Floor </v>
      </c>
      <c r="E118" s="28" t="str">
        <f>TRIM(MID(B118, FIND("In", B118)+3, FIND("Surat", B118)-FIND("In", B118)-3))</f>
        <v>Adajan</v>
      </c>
      <c r="F118" s="24" t="str">
        <f>"surat"</f>
        <v>surat</v>
      </c>
      <c r="G118" s="24" t="s">
        <v>32</v>
      </c>
      <c r="H118" s="24" t="s">
        <v>261</v>
      </c>
      <c r="I118" s="34">
        <f>VALUE(LEFT(H118,FIND(" ",H118)-1))</f>
        <v>1200</v>
      </c>
      <c r="J118" s="24" t="str">
        <f>TRIM(RIGHT(H118,LEN(H118)-FIND(" ",H118)))</f>
        <v>sqft</v>
      </c>
      <c r="K118" s="24" t="s">
        <v>40</v>
      </c>
      <c r="L118" s="24" t="s">
        <v>41</v>
      </c>
      <c r="M118" s="24" t="str">
        <f>IF(LEFT(L118,5)="poss.","expected","ready")</f>
        <v>ready</v>
      </c>
      <c r="N118" s="24" t="s">
        <v>100</v>
      </c>
      <c r="O118" s="24" t="str">
        <f>IFERROR(LEFT(N118,FIND("out of",N118)-1),N118)</f>
        <v xml:space="preserve">3 </v>
      </c>
      <c r="P118" s="29" t="str">
        <f>IFERROR(RIGHT(N118,LEN(N118)-FIND("out of",N118)-6),"")</f>
        <v>5</v>
      </c>
      <c r="Q118" s="24" t="s">
        <v>28</v>
      </c>
      <c r="R118" s="24" t="s">
        <v>44</v>
      </c>
      <c r="S118" s="3" t="s">
        <v>404</v>
      </c>
      <c r="T118" s="29">
        <f>VALUE(SUBSTITUTE(SUBSTITUTE(S118,"â‚¹",""),"per sqft",""))</f>
        <v>2917</v>
      </c>
      <c r="U118" s="24">
        <v>35</v>
      </c>
      <c r="V118" s="24">
        <f>VALUE(U118)*100000</f>
        <v>3500000</v>
      </c>
    </row>
    <row r="119" spans="1:22" customFormat="1" hidden="1">
      <c r="A119" t="s">
        <v>405</v>
      </c>
      <c r="G119" t="s">
        <v>406</v>
      </c>
      <c r="H119" t="s">
        <v>407</v>
      </c>
      <c r="I119">
        <f>VALUE(LEFT(H119,FIND(" ",H119)-1))</f>
        <v>1318</v>
      </c>
      <c r="J119" t="str">
        <f>TRIM(RIGHT(H119,LEN(H119)-FIND(" ",H119)))</f>
        <v>sqft</v>
      </c>
      <c r="L119" t="s">
        <v>40</v>
      </c>
      <c r="S119" t="s">
        <v>408</v>
      </c>
      <c r="T119" s="1">
        <f>VALUE(SUBSTITUTE(SUBSTITUTE(S119,"â‚¹",""),"per sqft",""))</f>
        <v>1669</v>
      </c>
      <c r="U119">
        <v>22</v>
      </c>
      <c r="V119">
        <f>VALUE(U119)*100000</f>
        <v>2200000</v>
      </c>
    </row>
    <row r="120" spans="1:22" ht="15.75">
      <c r="A120" s="22" t="s">
        <v>409</v>
      </c>
      <c r="B120" s="22" t="str">
        <f t="shared" ref="B120:B121" si="97">PROPER(TRIM(A120))</f>
        <v>1 Apartment For Sale In Amroli Surat</v>
      </c>
      <c r="C120" s="25" t="str">
        <f t="shared" ref="C120:C121" si="98">LEFT(B120,FIND(" ",B120)-1)</f>
        <v>1</v>
      </c>
      <c r="D120" s="29" t="str">
        <f t="shared" ref="D120:D121" si="99">MID(B120, FIND(" ", B120)+1, FIND("For", B120)-FIND(" ", B120)-1)</f>
        <v xml:space="preserve">Apartment </v>
      </c>
      <c r="E120" s="28" t="str">
        <f t="shared" ref="E120:E121" si="100">TRIM(MID(B120, FIND("In", B120)+3, FIND("Surat", B120)-FIND("In", B120)-3))</f>
        <v>Amroli</v>
      </c>
      <c r="F120" s="24" t="str">
        <f t="shared" ref="F120:F121" si="101">"surat"</f>
        <v>surat</v>
      </c>
      <c r="G120" s="24" t="s">
        <v>32</v>
      </c>
      <c r="H120" s="24" t="s">
        <v>410</v>
      </c>
      <c r="I120" s="34">
        <f>VALUE(LEFT(H120,FIND(" ",H120)-1))</f>
        <v>660</v>
      </c>
      <c r="J120" s="24" t="str">
        <f>TRIM(RIGHT(H120,LEN(H120)-FIND(" ",H120)))</f>
        <v>sqft</v>
      </c>
      <c r="K120" s="24" t="s">
        <v>40</v>
      </c>
      <c r="L120" s="24" t="s">
        <v>41</v>
      </c>
      <c r="M120" s="24" t="str">
        <f t="shared" ref="M120:M121" si="102">IF(LEFT(L120,5)="poss.","expected","ready")</f>
        <v>ready</v>
      </c>
      <c r="N120" s="24" t="s">
        <v>112</v>
      </c>
      <c r="O120" s="24" t="str">
        <f t="shared" ref="O120:O121" si="103">IFERROR(LEFT(N120,FIND("out of",N120)-1),N120)</f>
        <v xml:space="preserve">5 </v>
      </c>
      <c r="P120" s="29" t="str">
        <f t="shared" ref="P120:P121" si="104">IFERROR(RIGHT(N120,LEN(N120)-FIND("out of",N120)-6),"")</f>
        <v>5</v>
      </c>
      <c r="Q120" s="24" t="s">
        <v>28</v>
      </c>
      <c r="R120" s="24" t="s">
        <v>131</v>
      </c>
      <c r="S120" s="3" t="s">
        <v>411</v>
      </c>
      <c r="T120" s="29">
        <f>VALUE(SUBSTITUTE(SUBSTITUTE(S120,"â‚¹",""),"per sqft",""))</f>
        <v>3030</v>
      </c>
      <c r="U120" s="24">
        <v>20</v>
      </c>
      <c r="V120" s="24">
        <f>VALUE(U120)*100000</f>
        <v>2000000</v>
      </c>
    </row>
    <row r="121" spans="1:22" ht="15.75">
      <c r="A121" s="24" t="s">
        <v>412</v>
      </c>
      <c r="B121" s="24" t="str">
        <f t="shared" si="97"/>
        <v>2 Apartment For Sale In Amroli Surat</v>
      </c>
      <c r="C121" s="24" t="str">
        <f t="shared" si="98"/>
        <v>2</v>
      </c>
      <c r="D121" s="37" t="str">
        <f t="shared" si="99"/>
        <v xml:space="preserve">Apartment </v>
      </c>
      <c r="E121" s="28" t="str">
        <f t="shared" si="100"/>
        <v>Amroli</v>
      </c>
      <c r="F121" s="24" t="str">
        <f t="shared" si="101"/>
        <v>surat</v>
      </c>
      <c r="G121" s="24" t="s">
        <v>23</v>
      </c>
      <c r="H121" s="24" t="s">
        <v>413</v>
      </c>
      <c r="I121" s="34">
        <f>VALUE(LEFT(H121,FIND(" ",H121)-1))</f>
        <v>580</v>
      </c>
      <c r="J121" s="24" t="str">
        <f>TRIM(RIGHT(H121,LEN(H121)-FIND(" ",H121)))</f>
        <v>sqft</v>
      </c>
      <c r="K121" s="24" t="s">
        <v>40</v>
      </c>
      <c r="L121" s="24" t="s">
        <v>41</v>
      </c>
      <c r="M121" s="24" t="str">
        <f t="shared" si="102"/>
        <v>ready</v>
      </c>
      <c r="N121" s="24" t="s">
        <v>128</v>
      </c>
      <c r="O121" s="24" t="str">
        <f t="shared" si="103"/>
        <v xml:space="preserve">1 </v>
      </c>
      <c r="P121" s="29" t="str">
        <f t="shared" si="104"/>
        <v>5</v>
      </c>
      <c r="Q121" s="24" t="s">
        <v>83</v>
      </c>
      <c r="R121" s="24" t="s">
        <v>44</v>
      </c>
      <c r="S121" s="3" t="s">
        <v>414</v>
      </c>
      <c r="T121" s="29">
        <f>VALUE(SUBSTITUTE(SUBSTITUTE(S121,"â‚¹",""),"per sqft",""))</f>
        <v>2436</v>
      </c>
      <c r="U121" s="24">
        <v>19</v>
      </c>
      <c r="V121" s="24">
        <f>VALUE(U121)*100000</f>
        <v>1900000</v>
      </c>
    </row>
    <row r="122" spans="1:22" customFormat="1" hidden="1">
      <c r="A122" t="s">
        <v>415</v>
      </c>
      <c r="G122" t="s">
        <v>32</v>
      </c>
      <c r="H122" t="s">
        <v>416</v>
      </c>
      <c r="I122">
        <f>VALUE(LEFT(H122,FIND(" ",H122)-1))</f>
        <v>1165</v>
      </c>
      <c r="J122" t="str">
        <f>TRIM(RIGHT(H122,LEN(H122)-FIND(" ",H122)))</f>
        <v>sqft</v>
      </c>
      <c r="L122" t="s">
        <v>41</v>
      </c>
      <c r="N122" t="s">
        <v>40</v>
      </c>
      <c r="S122" t="s">
        <v>417</v>
      </c>
      <c r="T122" s="1">
        <f>VALUE(SUBSTITUTE(SUBSTITUTE(S122,"â‚¹",""),"per sqft",""))</f>
        <v>2704</v>
      </c>
      <c r="U122">
        <v>31.5</v>
      </c>
      <c r="V122">
        <f>VALUE(U122)*100000</f>
        <v>3150000</v>
      </c>
    </row>
    <row r="123" spans="1:22" customFormat="1" hidden="1">
      <c r="A123" t="s">
        <v>418</v>
      </c>
      <c r="G123" t="s">
        <v>32</v>
      </c>
      <c r="H123" t="s">
        <v>277</v>
      </c>
      <c r="I123">
        <f>VALUE(LEFT(H123,FIND(" ",H123)-1))</f>
        <v>850</v>
      </c>
      <c r="J123" t="str">
        <f>TRIM(RIGHT(H123,LEN(H123)-FIND(" ",H123)))</f>
        <v>sqft</v>
      </c>
      <c r="K123" t="s">
        <v>40</v>
      </c>
      <c r="L123" t="s">
        <v>41</v>
      </c>
      <c r="N123" t="s">
        <v>205</v>
      </c>
      <c r="Q123" t="s">
        <v>28</v>
      </c>
      <c r="R123">
        <v>1</v>
      </c>
      <c r="S123" t="s">
        <v>419</v>
      </c>
      <c r="T123" s="1">
        <f>VALUE(SUBSTITUTE(SUBSTITUTE(S123,"â‚¹",""),"per sqft",""))</f>
        <v>1000</v>
      </c>
      <c r="U123">
        <v>8.5</v>
      </c>
      <c r="V123">
        <f>VALUE(U123)*100000</f>
        <v>850000</v>
      </c>
    </row>
    <row r="124" spans="1:22" ht="15.75">
      <c r="A124" s="24" t="s">
        <v>420</v>
      </c>
      <c r="B124" s="24" t="str">
        <f>PROPER(TRIM(A124))</f>
        <v>2 Builder Floor For Sale In Pasodara Surat</v>
      </c>
      <c r="C124" s="24" t="str">
        <f>LEFT(B124,FIND(" ",B124)-1)</f>
        <v>2</v>
      </c>
      <c r="D124" s="37" t="str">
        <f>MID(B124, FIND(" ", B124)+1, FIND("For", B124)-FIND(" ", B124)-1)</f>
        <v xml:space="preserve">Builder Floor </v>
      </c>
      <c r="E124" s="28" t="str">
        <f>TRIM(MID(B124, FIND("In", B124)+3, FIND("Surat", B124)-FIND("In", B124)-3))</f>
        <v>Pasodara</v>
      </c>
      <c r="F124" s="24" t="str">
        <f>"surat"</f>
        <v>surat</v>
      </c>
      <c r="G124" s="24" t="s">
        <v>32</v>
      </c>
      <c r="H124" s="24" t="s">
        <v>421</v>
      </c>
      <c r="I124" s="34">
        <f>VALUE(LEFT(H124,FIND(" ",H124)-1))</f>
        <v>861</v>
      </c>
      <c r="J124" s="24" t="str">
        <f>TRIM(RIGHT(H124,LEN(H124)-FIND(" ",H124)))</f>
        <v>sqft</v>
      </c>
      <c r="K124" s="24" t="s">
        <v>40</v>
      </c>
      <c r="L124" s="24" t="s">
        <v>41</v>
      </c>
      <c r="M124" s="24" t="str">
        <f>IF(LEFT(L124,5)="poss.","expected","ready")</f>
        <v>ready</v>
      </c>
      <c r="N124" s="24" t="s">
        <v>295</v>
      </c>
      <c r="O124" s="24" t="str">
        <f>IFERROR(LEFT(N124,FIND("out of",N124)-1),N124)</f>
        <v xml:space="preserve">4 </v>
      </c>
      <c r="P124" s="29" t="str">
        <f>IFERROR(RIGHT(N124,LEN(N124)-FIND("out of",N124)-6),"")</f>
        <v>4</v>
      </c>
      <c r="Q124" s="24" t="s">
        <v>28</v>
      </c>
      <c r="R124" s="24" t="s">
        <v>44</v>
      </c>
      <c r="S124" s="3" t="s">
        <v>422</v>
      </c>
      <c r="T124" s="29">
        <f>VALUE(SUBSTITUTE(SUBSTITUTE(S124,"â‚¹",""),"per sqft",""))</f>
        <v>1220</v>
      </c>
      <c r="U124" s="24">
        <v>10.5</v>
      </c>
      <c r="V124" s="24">
        <f>VALUE(U124)*100000</f>
        <v>1050000</v>
      </c>
    </row>
    <row r="125" spans="1:22" customFormat="1" hidden="1">
      <c r="A125" t="s">
        <v>423</v>
      </c>
      <c r="G125" t="s">
        <v>32</v>
      </c>
      <c r="H125" t="s">
        <v>366</v>
      </c>
      <c r="I125">
        <f>VALUE(LEFT(H125,FIND(" ",H125)-1))</f>
        <v>440</v>
      </c>
      <c r="J125" t="str">
        <f>TRIM(RIGHT(H125,LEN(H125)-FIND(" ",H125)))</f>
        <v>sqft</v>
      </c>
      <c r="K125" t="s">
        <v>40</v>
      </c>
      <c r="L125" t="s">
        <v>41</v>
      </c>
      <c r="N125" t="s">
        <v>120</v>
      </c>
      <c r="Q125" t="s">
        <v>28</v>
      </c>
      <c r="R125">
        <v>1</v>
      </c>
      <c r="S125" t="s">
        <v>377</v>
      </c>
      <c r="T125" s="1">
        <f t="shared" ref="T125:T188" si="105">VALUE(SUBSTITUTE(SUBSTITUTE(S125,"â‚¹",""),"per sqft",""))</f>
        <v>2500</v>
      </c>
      <c r="U125">
        <v>11</v>
      </c>
      <c r="V125">
        <f>VALUE(U125)*100000</f>
        <v>1100000</v>
      </c>
    </row>
    <row r="126" spans="1:22" customFormat="1" hidden="1">
      <c r="A126" t="s">
        <v>424</v>
      </c>
      <c r="G126" t="s">
        <v>406</v>
      </c>
      <c r="H126" t="s">
        <v>425</v>
      </c>
      <c r="I126">
        <f>VALUE(LEFT(H126,FIND(" ",H126)-1))</f>
        <v>1978</v>
      </c>
      <c r="J126" t="str">
        <f>TRIM(RIGHT(H126,LEN(H126)-FIND(" ",H126)))</f>
        <v>sqft</v>
      </c>
      <c r="L126" t="s">
        <v>25</v>
      </c>
      <c r="S126" t="s">
        <v>426</v>
      </c>
      <c r="T126" s="1">
        <f t="shared" si="105"/>
        <v>1618</v>
      </c>
      <c r="U126">
        <v>32</v>
      </c>
      <c r="V126">
        <f>VALUE(U126)*100000</f>
        <v>3200000</v>
      </c>
    </row>
    <row r="127" spans="1:22" customFormat="1" hidden="1">
      <c r="A127" t="s">
        <v>427</v>
      </c>
      <c r="G127" t="s">
        <v>32</v>
      </c>
      <c r="H127" t="s">
        <v>99</v>
      </c>
      <c r="I127">
        <f>VALUE(LEFT(H127,FIND(" ",H127)-1))</f>
        <v>1000</v>
      </c>
      <c r="J127" t="str">
        <f>TRIM(RIGHT(H127,LEN(H127)-FIND(" ",H127)))</f>
        <v>sqft</v>
      </c>
      <c r="L127" t="s">
        <v>40</v>
      </c>
      <c r="S127" t="s">
        <v>428</v>
      </c>
      <c r="T127" s="1">
        <f t="shared" si="105"/>
        <v>4500</v>
      </c>
      <c r="U127">
        <v>45</v>
      </c>
      <c r="V127">
        <f>VALUE(U127)*100000</f>
        <v>4500000</v>
      </c>
    </row>
    <row r="128" spans="1:22" customFormat="1" hidden="1">
      <c r="A128" t="s">
        <v>429</v>
      </c>
      <c r="G128" t="s">
        <v>32</v>
      </c>
      <c r="H128" t="s">
        <v>430</v>
      </c>
      <c r="I128">
        <f>VALUE(LEFT(H128,FIND(" ",H128)-1))</f>
        <v>775</v>
      </c>
      <c r="J128" t="str">
        <f>TRIM(RIGHT(H128,LEN(H128)-FIND(" ",H128)))</f>
        <v>sqft</v>
      </c>
      <c r="K128" t="s">
        <v>40</v>
      </c>
      <c r="L128" t="s">
        <v>41</v>
      </c>
      <c r="N128" t="s">
        <v>104</v>
      </c>
      <c r="Q128" t="s">
        <v>43</v>
      </c>
      <c r="R128">
        <v>1</v>
      </c>
      <c r="S128" t="s">
        <v>431</v>
      </c>
      <c r="T128" s="1">
        <f t="shared" si="105"/>
        <v>2129</v>
      </c>
      <c r="U128">
        <v>16.5</v>
      </c>
      <c r="V128">
        <f>VALUE(U128)*100000</f>
        <v>1650000</v>
      </c>
    </row>
    <row r="129" spans="1:22" customFormat="1" hidden="1">
      <c r="A129" t="s">
        <v>432</v>
      </c>
      <c r="G129" t="s">
        <v>32</v>
      </c>
      <c r="H129" t="s">
        <v>433</v>
      </c>
      <c r="I129">
        <f>VALUE(LEFT(H129,FIND(" ",H129)-1))</f>
        <v>1050</v>
      </c>
      <c r="J129" t="str">
        <f>TRIM(RIGHT(H129,LEN(H129)-FIND(" ",H129)))</f>
        <v>sqft</v>
      </c>
      <c r="K129" t="s">
        <v>40</v>
      </c>
      <c r="L129" t="s">
        <v>41</v>
      </c>
      <c r="N129" t="s">
        <v>262</v>
      </c>
      <c r="Q129" t="s">
        <v>28</v>
      </c>
      <c r="R129">
        <v>2</v>
      </c>
      <c r="S129" t="s">
        <v>129</v>
      </c>
      <c r="T129" s="1">
        <f t="shared" si="105"/>
        <v>2857</v>
      </c>
      <c r="U129">
        <v>30</v>
      </c>
      <c r="V129">
        <f>VALUE(U129)*100000</f>
        <v>3000000</v>
      </c>
    </row>
    <row r="130" spans="1:22" customFormat="1" hidden="1">
      <c r="A130" t="s">
        <v>434</v>
      </c>
      <c r="G130" t="s">
        <v>32</v>
      </c>
      <c r="H130" t="s">
        <v>435</v>
      </c>
      <c r="I130">
        <f>VALUE(LEFT(H130,FIND(" ",H130)-1))</f>
        <v>925</v>
      </c>
      <c r="J130" t="str">
        <f>TRIM(RIGHT(H130,LEN(H130)-FIND(" ",H130)))</f>
        <v>sqft</v>
      </c>
      <c r="K130" t="s">
        <v>40</v>
      </c>
      <c r="L130" t="s">
        <v>41</v>
      </c>
      <c r="N130" t="s">
        <v>255</v>
      </c>
      <c r="Q130" t="s">
        <v>28</v>
      </c>
      <c r="R130">
        <v>1</v>
      </c>
      <c r="S130" t="s">
        <v>436</v>
      </c>
      <c r="T130" s="1">
        <f t="shared" si="105"/>
        <v>2378</v>
      </c>
      <c r="U130">
        <v>22</v>
      </c>
      <c r="V130">
        <f>VALUE(U130)*100000</f>
        <v>2200000</v>
      </c>
    </row>
    <row r="131" spans="1:22" customFormat="1" hidden="1">
      <c r="A131" t="s">
        <v>437</v>
      </c>
      <c r="G131" t="s">
        <v>23</v>
      </c>
      <c r="H131" t="s">
        <v>228</v>
      </c>
      <c r="I131">
        <f>VALUE(LEFT(H131,FIND(" ",H131)-1))</f>
        <v>500</v>
      </c>
      <c r="J131" t="str">
        <f>TRIM(RIGHT(H131,LEN(H131)-FIND(" ",H131)))</f>
        <v>sqft</v>
      </c>
      <c r="K131" t="s">
        <v>28</v>
      </c>
      <c r="L131" t="s">
        <v>41</v>
      </c>
      <c r="N131" t="s">
        <v>438</v>
      </c>
      <c r="Q131">
        <v>1</v>
      </c>
      <c r="T131" s="1" t="e">
        <f t="shared" si="105"/>
        <v>#VALUE!</v>
      </c>
      <c r="U131">
        <v>16</v>
      </c>
      <c r="V131">
        <f>VALUE(U131)*100000</f>
        <v>1600000</v>
      </c>
    </row>
    <row r="132" spans="1:22" customFormat="1" hidden="1">
      <c r="A132" t="s">
        <v>439</v>
      </c>
      <c r="G132" t="s">
        <v>168</v>
      </c>
      <c r="H132" t="s">
        <v>394</v>
      </c>
      <c r="I132">
        <f>VALUE(LEFT(H132,FIND(" ",H132)-1))</f>
        <v>945</v>
      </c>
      <c r="J132" t="str">
        <f>TRIM(RIGHT(H132,LEN(H132)-FIND(" ",H132)))</f>
        <v>sqft</v>
      </c>
      <c r="L132" t="s">
        <v>328</v>
      </c>
      <c r="N132" t="s">
        <v>25</v>
      </c>
      <c r="S132" t="s">
        <v>440</v>
      </c>
      <c r="T132" s="1">
        <f t="shared" si="105"/>
        <v>4233</v>
      </c>
      <c r="U132">
        <v>40</v>
      </c>
      <c r="V132">
        <f>VALUE(U132)*100000</f>
        <v>4000000</v>
      </c>
    </row>
    <row r="133" spans="1:22" customFormat="1" hidden="1">
      <c r="A133" t="s">
        <v>441</v>
      </c>
      <c r="G133" t="s">
        <v>32</v>
      </c>
      <c r="H133" t="s">
        <v>442</v>
      </c>
      <c r="I133">
        <f>VALUE(LEFT(H133,FIND(" ",H133)-1))</f>
        <v>261</v>
      </c>
      <c r="J133" t="str">
        <f>TRIM(RIGHT(H133,LEN(H133)-FIND(" ",H133)))</f>
        <v>sqft</v>
      </c>
      <c r="K133" t="s">
        <v>40</v>
      </c>
      <c r="L133" t="s">
        <v>41</v>
      </c>
      <c r="N133" t="s">
        <v>255</v>
      </c>
      <c r="S133" t="s">
        <v>443</v>
      </c>
      <c r="T133" s="1">
        <f t="shared" si="105"/>
        <v>6513</v>
      </c>
      <c r="U133">
        <v>17</v>
      </c>
      <c r="V133">
        <f>VALUE(U133)*100000</f>
        <v>1700000</v>
      </c>
    </row>
    <row r="134" spans="1:22" ht="15.75">
      <c r="A134" s="24" t="s">
        <v>403</v>
      </c>
      <c r="B134" s="24" t="str">
        <f>PROPER(TRIM(A134))</f>
        <v>2 Builder Floor For Sale In Adajan Surat</v>
      </c>
      <c r="C134" s="24" t="str">
        <f>LEFT(B134,FIND(" ",B134)-1)</f>
        <v>2</v>
      </c>
      <c r="D134" s="37" t="str">
        <f>MID(B134, FIND(" ", B134)+1, FIND("For", B134)-FIND(" ", B134)-1)</f>
        <v xml:space="preserve">Builder Floor </v>
      </c>
      <c r="E134" s="28" t="str">
        <f>TRIM(MID(B134, FIND("In", B134)+3, FIND("Surat", B134)-FIND("In", B134)-3))</f>
        <v>Adajan</v>
      </c>
      <c r="F134" s="24" t="str">
        <f>"surat"</f>
        <v>surat</v>
      </c>
      <c r="G134" s="24" t="s">
        <v>32</v>
      </c>
      <c r="H134" s="24" t="s">
        <v>444</v>
      </c>
      <c r="I134" s="34">
        <f>VALUE(LEFT(H134,FIND(" ",H134)-1))</f>
        <v>1170</v>
      </c>
      <c r="J134" s="24" t="str">
        <f>TRIM(RIGHT(H134,LEN(H134)-FIND(" ",H134)))</f>
        <v>sqft</v>
      </c>
      <c r="K134" s="24" t="s">
        <v>25</v>
      </c>
      <c r="L134" s="24" t="s">
        <v>41</v>
      </c>
      <c r="M134" s="24" t="str">
        <f>IF(LEFT(L134,5)="poss.","expected","ready")</f>
        <v>ready</v>
      </c>
      <c r="N134" s="24" t="s">
        <v>295</v>
      </c>
      <c r="O134" s="24" t="str">
        <f>IFERROR(LEFT(N134,FIND("out of",N134)-1),N134)</f>
        <v xml:space="preserve">4 </v>
      </c>
      <c r="P134" s="29" t="str">
        <f>IFERROR(RIGHT(N134,LEN(N134)-FIND("out of",N134)-6),"")</f>
        <v>4</v>
      </c>
      <c r="Q134" s="24" t="s">
        <v>28</v>
      </c>
      <c r="R134" s="24" t="s">
        <v>36</v>
      </c>
      <c r="S134" s="3" t="s">
        <v>445</v>
      </c>
      <c r="T134" s="29">
        <f t="shared" si="105"/>
        <v>3248</v>
      </c>
      <c r="U134" s="24">
        <v>38</v>
      </c>
      <c r="V134" s="24">
        <f>VALUE(U134)*100000</f>
        <v>3800000</v>
      </c>
    </row>
    <row r="135" spans="1:22" customFormat="1" hidden="1">
      <c r="A135" t="s">
        <v>446</v>
      </c>
      <c r="G135" t="s">
        <v>23</v>
      </c>
      <c r="H135" t="s">
        <v>447</v>
      </c>
      <c r="I135">
        <f>VALUE(LEFT(H135,FIND(" ",H135)-1))</f>
        <v>1075</v>
      </c>
      <c r="J135" t="str">
        <f>TRIM(RIGHT(H135,LEN(H135)-FIND(" ",H135)))</f>
        <v>sqft</v>
      </c>
      <c r="K135" t="s">
        <v>40</v>
      </c>
      <c r="L135" t="s">
        <v>41</v>
      </c>
      <c r="N135" t="s">
        <v>128</v>
      </c>
      <c r="Q135" t="s">
        <v>43</v>
      </c>
      <c r="R135" t="s">
        <v>382</v>
      </c>
      <c r="T135" s="1" t="e">
        <f t="shared" si="105"/>
        <v>#VALUE!</v>
      </c>
      <c r="U135">
        <v>31.5</v>
      </c>
      <c r="V135">
        <f>VALUE(U135)*100000</f>
        <v>3150000</v>
      </c>
    </row>
    <row r="136" spans="1:22" customFormat="1" hidden="1">
      <c r="A136" t="s">
        <v>448</v>
      </c>
      <c r="G136" t="s">
        <v>32</v>
      </c>
      <c r="H136" t="s">
        <v>130</v>
      </c>
      <c r="I136">
        <f>VALUE(LEFT(H136,FIND(" ",H136)-1))</f>
        <v>650</v>
      </c>
      <c r="J136" t="str">
        <f>TRIM(RIGHT(H136,LEN(H136)-FIND(" ",H136)))</f>
        <v>sqft</v>
      </c>
      <c r="L136" t="s">
        <v>41</v>
      </c>
      <c r="N136" t="s">
        <v>40</v>
      </c>
      <c r="S136" t="s">
        <v>449</v>
      </c>
      <c r="T136" s="1">
        <f t="shared" si="105"/>
        <v>2154</v>
      </c>
      <c r="U136">
        <v>14</v>
      </c>
      <c r="V136">
        <f>VALUE(U136)*100000</f>
        <v>1400000</v>
      </c>
    </row>
    <row r="137" spans="1:22" customFormat="1" hidden="1">
      <c r="A137" t="s">
        <v>450</v>
      </c>
      <c r="G137" t="s">
        <v>23</v>
      </c>
      <c r="H137" t="s">
        <v>451</v>
      </c>
      <c r="I137">
        <f>VALUE(LEFT(H137,FIND(" ",H137)-1))</f>
        <v>490</v>
      </c>
      <c r="J137" t="str">
        <f>TRIM(RIGHT(H137,LEN(H137)-FIND(" ",H137)))</f>
        <v>sqft</v>
      </c>
      <c r="K137" t="s">
        <v>28</v>
      </c>
      <c r="L137" t="s">
        <v>41</v>
      </c>
      <c r="N137" t="s">
        <v>40</v>
      </c>
      <c r="Q137" t="s">
        <v>131</v>
      </c>
      <c r="R137" t="s">
        <v>139</v>
      </c>
      <c r="S137" t="s">
        <v>52</v>
      </c>
      <c r="T137" s="1">
        <f t="shared" si="105"/>
        <v>3600</v>
      </c>
      <c r="U137">
        <v>18</v>
      </c>
      <c r="V137">
        <f>VALUE(U137)*100000</f>
        <v>1800000</v>
      </c>
    </row>
    <row r="138" spans="1:22" customFormat="1" hidden="1">
      <c r="A138" t="s">
        <v>452</v>
      </c>
      <c r="G138" t="s">
        <v>23</v>
      </c>
      <c r="H138" t="s">
        <v>453</v>
      </c>
      <c r="I138">
        <f>VALUE(LEFT(H138,FIND(" ",H138)-1))</f>
        <v>797</v>
      </c>
      <c r="J138" t="str">
        <f>TRIM(RIGHT(H138,LEN(H138)-FIND(" ",H138)))</f>
        <v>sqft</v>
      </c>
      <c r="K138" t="s">
        <v>43</v>
      </c>
      <c r="L138" t="s">
        <v>41</v>
      </c>
      <c r="N138" t="s">
        <v>40</v>
      </c>
      <c r="Q138">
        <v>3</v>
      </c>
      <c r="R138">
        <v>1</v>
      </c>
      <c r="T138" s="1" t="e">
        <f t="shared" si="105"/>
        <v>#VALUE!</v>
      </c>
      <c r="U138">
        <v>50</v>
      </c>
      <c r="V138">
        <f>VALUE(U138)*100000</f>
        <v>5000000</v>
      </c>
    </row>
    <row r="139" spans="1:22" customFormat="1" hidden="1">
      <c r="A139" t="s">
        <v>454</v>
      </c>
      <c r="G139" t="s">
        <v>32</v>
      </c>
      <c r="H139" t="s">
        <v>455</v>
      </c>
      <c r="I139">
        <f>VALUE(LEFT(H139,FIND(" ",H139)-1))</f>
        <v>456</v>
      </c>
      <c r="J139" t="str">
        <f>TRIM(RIGHT(H139,LEN(H139)-FIND(" ",H139)))</f>
        <v>sqft</v>
      </c>
      <c r="K139" t="s">
        <v>40</v>
      </c>
      <c r="L139" t="s">
        <v>41</v>
      </c>
      <c r="N139" t="s">
        <v>255</v>
      </c>
      <c r="Q139">
        <v>1</v>
      </c>
      <c r="S139" t="s">
        <v>456</v>
      </c>
      <c r="T139" s="1">
        <f t="shared" si="105"/>
        <v>3947</v>
      </c>
      <c r="U139">
        <v>18</v>
      </c>
      <c r="V139">
        <f>VALUE(U139)*100000</f>
        <v>1800000</v>
      </c>
    </row>
    <row r="140" spans="1:22" customFormat="1" hidden="1">
      <c r="A140" t="s">
        <v>457</v>
      </c>
      <c r="G140" t="s">
        <v>23</v>
      </c>
      <c r="H140" t="s">
        <v>238</v>
      </c>
      <c r="I140">
        <f>VALUE(LEFT(H140,FIND(" ",H140)-1))</f>
        <v>750</v>
      </c>
      <c r="J140" t="str">
        <f>TRIM(RIGHT(H140,LEN(H140)-FIND(" ",H140)))</f>
        <v>sqft</v>
      </c>
      <c r="K140" t="s">
        <v>40</v>
      </c>
      <c r="L140" t="s">
        <v>41</v>
      </c>
      <c r="N140" t="s">
        <v>239</v>
      </c>
      <c r="Q140" t="s">
        <v>28</v>
      </c>
      <c r="R140">
        <v>2</v>
      </c>
      <c r="T140" s="1" t="e">
        <f t="shared" si="105"/>
        <v>#VALUE!</v>
      </c>
      <c r="U140">
        <v>20</v>
      </c>
      <c r="V140">
        <f>VALUE(U140)*100000</f>
        <v>2000000</v>
      </c>
    </row>
    <row r="141" spans="1:22" customFormat="1" hidden="1">
      <c r="A141" t="s">
        <v>94</v>
      </c>
      <c r="G141" t="s">
        <v>32</v>
      </c>
      <c r="H141" t="s">
        <v>458</v>
      </c>
      <c r="I141">
        <f>VALUE(LEFT(H141,FIND(" ",H141)-1))</f>
        <v>525</v>
      </c>
      <c r="J141" t="str">
        <f>TRIM(RIGHT(H141,LEN(H141)-FIND(" ",H141)))</f>
        <v>sqft</v>
      </c>
      <c r="L141" t="s">
        <v>41</v>
      </c>
      <c r="N141" t="s">
        <v>40</v>
      </c>
      <c r="S141" t="s">
        <v>459</v>
      </c>
      <c r="T141" s="1">
        <f t="shared" si="105"/>
        <v>6667</v>
      </c>
      <c r="U141">
        <v>35</v>
      </c>
      <c r="V141">
        <f>VALUE(U141)*100000</f>
        <v>3500000</v>
      </c>
    </row>
    <row r="142" spans="1:22" customFormat="1" hidden="1">
      <c r="A142" t="s">
        <v>460</v>
      </c>
      <c r="G142" t="s">
        <v>32</v>
      </c>
      <c r="H142" t="s">
        <v>461</v>
      </c>
      <c r="I142">
        <f>VALUE(LEFT(H142,FIND(" ",H142)-1))</f>
        <v>2000</v>
      </c>
      <c r="J142" t="str">
        <f>TRIM(RIGHT(H142,LEN(H142)-FIND(" ",H142)))</f>
        <v>sqft</v>
      </c>
      <c r="K142" t="s">
        <v>40</v>
      </c>
      <c r="L142" t="s">
        <v>41</v>
      </c>
      <c r="N142" t="s">
        <v>75</v>
      </c>
      <c r="Q142" t="s">
        <v>28</v>
      </c>
      <c r="R142">
        <v>3</v>
      </c>
      <c r="S142" t="s">
        <v>462</v>
      </c>
      <c r="T142" s="1">
        <f t="shared" si="105"/>
        <v>1675</v>
      </c>
      <c r="U142">
        <v>33.5</v>
      </c>
      <c r="V142">
        <f>VALUE(U142)*100000</f>
        <v>3350000</v>
      </c>
    </row>
    <row r="143" spans="1:22" customFormat="1" hidden="1">
      <c r="A143" t="s">
        <v>66</v>
      </c>
      <c r="G143" t="s">
        <v>32</v>
      </c>
      <c r="H143" t="s">
        <v>463</v>
      </c>
      <c r="I143">
        <f>VALUE(LEFT(H143,FIND(" ",H143)-1))</f>
        <v>1120</v>
      </c>
      <c r="J143" t="str">
        <f>TRIM(RIGHT(H143,LEN(H143)-FIND(" ",H143)))</f>
        <v>sqft</v>
      </c>
      <c r="K143" t="s">
        <v>40</v>
      </c>
      <c r="L143" t="s">
        <v>41</v>
      </c>
      <c r="N143" t="s">
        <v>42</v>
      </c>
      <c r="Q143" t="s">
        <v>83</v>
      </c>
      <c r="R143">
        <v>2</v>
      </c>
      <c r="S143" t="s">
        <v>464</v>
      </c>
      <c r="T143" s="1">
        <f t="shared" si="105"/>
        <v>4018</v>
      </c>
      <c r="U143">
        <v>45</v>
      </c>
      <c r="V143">
        <f>VALUE(U143)*100000</f>
        <v>4500000</v>
      </c>
    </row>
    <row r="144" spans="1:22" customFormat="1" hidden="1">
      <c r="A144" t="s">
        <v>465</v>
      </c>
      <c r="G144" t="s">
        <v>32</v>
      </c>
      <c r="H144" t="s">
        <v>466</v>
      </c>
      <c r="I144">
        <f>VALUE(LEFT(H144,FIND(" ",H144)-1))</f>
        <v>1280</v>
      </c>
      <c r="J144" t="str">
        <f>TRIM(RIGHT(H144,LEN(H144)-FIND(" ",H144)))</f>
        <v>sqft</v>
      </c>
      <c r="L144" t="s">
        <v>41</v>
      </c>
      <c r="N144" t="s">
        <v>40</v>
      </c>
      <c r="S144" t="s">
        <v>467</v>
      </c>
      <c r="T144" s="1">
        <f t="shared" si="105"/>
        <v>3906</v>
      </c>
      <c r="U144">
        <v>50</v>
      </c>
      <c r="V144">
        <f>VALUE(U144)*100000</f>
        <v>5000000</v>
      </c>
    </row>
    <row r="145" spans="1:22" customFormat="1" hidden="1">
      <c r="A145" t="s">
        <v>181</v>
      </c>
      <c r="G145" t="s">
        <v>168</v>
      </c>
      <c r="H145" t="s">
        <v>468</v>
      </c>
      <c r="I145">
        <f>VALUE(LEFT(H145,FIND(" ",H145)-1))</f>
        <v>1188</v>
      </c>
      <c r="J145" t="str">
        <f>TRIM(RIGHT(H145,LEN(H145)-FIND(" ",H145)))</f>
        <v>sqft</v>
      </c>
      <c r="K145" t="s">
        <v>469</v>
      </c>
      <c r="L145" t="s">
        <v>139</v>
      </c>
      <c r="N145" t="s">
        <v>40</v>
      </c>
      <c r="S145" t="s">
        <v>470</v>
      </c>
      <c r="T145" s="1">
        <f t="shared" si="105"/>
        <v>2778</v>
      </c>
      <c r="U145">
        <v>33</v>
      </c>
      <c r="V145">
        <f>VALUE(U145)*100000</f>
        <v>3300000</v>
      </c>
    </row>
    <row r="146" spans="1:22" customFormat="1" hidden="1">
      <c r="A146" t="s">
        <v>471</v>
      </c>
      <c r="G146" t="s">
        <v>32</v>
      </c>
      <c r="H146" t="s">
        <v>233</v>
      </c>
      <c r="I146">
        <f>VALUE(LEFT(H146,FIND(" ",H146)-1))</f>
        <v>970</v>
      </c>
      <c r="J146" t="str">
        <f>TRIM(RIGHT(H146,LEN(H146)-FIND(" ",H146)))</f>
        <v>sqft</v>
      </c>
      <c r="K146" t="s">
        <v>40</v>
      </c>
      <c r="L146" t="s">
        <v>41</v>
      </c>
      <c r="N146" t="s">
        <v>255</v>
      </c>
      <c r="Q146" t="s">
        <v>43</v>
      </c>
      <c r="R146">
        <v>2</v>
      </c>
      <c r="S146" t="s">
        <v>235</v>
      </c>
      <c r="T146" s="1">
        <f t="shared" si="105"/>
        <v>3093</v>
      </c>
      <c r="U146">
        <v>30</v>
      </c>
      <c r="V146">
        <f>VALUE(U146)*100000</f>
        <v>3000000</v>
      </c>
    </row>
    <row r="147" spans="1:22" customFormat="1" hidden="1">
      <c r="A147" t="s">
        <v>472</v>
      </c>
      <c r="G147" t="s">
        <v>32</v>
      </c>
      <c r="H147" t="s">
        <v>238</v>
      </c>
      <c r="I147">
        <f>VALUE(LEFT(H147,FIND(" ",H147)-1))</f>
        <v>750</v>
      </c>
      <c r="J147" t="str">
        <f>TRIM(RIGHT(H147,LEN(H147)-FIND(" ",H147)))</f>
        <v>sqft</v>
      </c>
      <c r="K147" t="s">
        <v>40</v>
      </c>
      <c r="L147" t="s">
        <v>41</v>
      </c>
      <c r="N147" t="s">
        <v>401</v>
      </c>
      <c r="Q147" t="s">
        <v>43</v>
      </c>
      <c r="R147">
        <v>1</v>
      </c>
      <c r="S147" t="s">
        <v>473</v>
      </c>
      <c r="T147" s="1">
        <f t="shared" si="105"/>
        <v>2933</v>
      </c>
      <c r="U147">
        <v>22</v>
      </c>
      <c r="V147">
        <f>VALUE(U147)*100000</f>
        <v>2200000</v>
      </c>
    </row>
    <row r="148" spans="1:22" customFormat="1" hidden="1">
      <c r="A148" t="s">
        <v>347</v>
      </c>
      <c r="G148" t="s">
        <v>32</v>
      </c>
      <c r="H148" t="s">
        <v>474</v>
      </c>
      <c r="I148">
        <f>VALUE(LEFT(H148,FIND(" ",H148)-1))</f>
        <v>380</v>
      </c>
      <c r="J148" t="str">
        <f>TRIM(RIGHT(H148,LEN(H148)-FIND(" ",H148)))</f>
        <v>sqft</v>
      </c>
      <c r="K148" t="s">
        <v>40</v>
      </c>
      <c r="L148" t="s">
        <v>41</v>
      </c>
      <c r="N148" t="s">
        <v>128</v>
      </c>
      <c r="S148" t="s">
        <v>475</v>
      </c>
      <c r="T148" s="1">
        <f t="shared" si="105"/>
        <v>6579</v>
      </c>
      <c r="U148">
        <v>25</v>
      </c>
      <c r="V148">
        <f>VALUE(U148)*100000</f>
        <v>2500000</v>
      </c>
    </row>
    <row r="149" spans="1:22" customFormat="1" hidden="1">
      <c r="A149" t="s">
        <v>476</v>
      </c>
      <c r="G149" t="s">
        <v>32</v>
      </c>
      <c r="H149" t="s">
        <v>477</v>
      </c>
      <c r="I149">
        <f>VALUE(LEFT(H149,FIND(" ",H149)-1))</f>
        <v>90</v>
      </c>
      <c r="J149" t="str">
        <f>TRIM(RIGHT(H149,LEN(H149)-FIND(" ",H149)))</f>
        <v>sqyrd</v>
      </c>
      <c r="K149" t="s">
        <v>43</v>
      </c>
      <c r="L149" t="s">
        <v>41</v>
      </c>
      <c r="N149" t="s">
        <v>40</v>
      </c>
      <c r="Q149">
        <v>2</v>
      </c>
      <c r="S149" t="s">
        <v>478</v>
      </c>
      <c r="T149" s="1">
        <f t="shared" si="105"/>
        <v>5556</v>
      </c>
      <c r="U149">
        <v>45</v>
      </c>
      <c r="V149">
        <f>VALUE(U149)*100000</f>
        <v>4500000</v>
      </c>
    </row>
    <row r="150" spans="1:22" customFormat="1" hidden="1">
      <c r="A150" t="s">
        <v>479</v>
      </c>
      <c r="G150" t="s">
        <v>23</v>
      </c>
      <c r="H150" t="s">
        <v>130</v>
      </c>
      <c r="I150">
        <f>VALUE(LEFT(H150,FIND(" ",H150)-1))</f>
        <v>650</v>
      </c>
      <c r="J150" t="str">
        <f>TRIM(RIGHT(H150,LEN(H150)-FIND(" ",H150)))</f>
        <v>sqft</v>
      </c>
      <c r="K150" t="s">
        <v>25</v>
      </c>
      <c r="L150" t="s">
        <v>41</v>
      </c>
      <c r="N150" t="s">
        <v>480</v>
      </c>
      <c r="Q150" t="s">
        <v>28</v>
      </c>
      <c r="R150">
        <v>2</v>
      </c>
      <c r="S150" t="s">
        <v>481</v>
      </c>
      <c r="T150" s="1">
        <f t="shared" si="105"/>
        <v>3051</v>
      </c>
      <c r="U150">
        <v>36</v>
      </c>
      <c r="V150">
        <f>VALUE(U150)*100000</f>
        <v>3600000</v>
      </c>
    </row>
    <row r="151" spans="1:22" customFormat="1" hidden="1">
      <c r="A151" t="s">
        <v>482</v>
      </c>
      <c r="B151" t="str">
        <f>PROPER(TRIM(A151))</f>
        <v>1 Apartment For Sale In Surat</v>
      </c>
      <c r="C151" t="str">
        <f>LEFT(B151,FIND(" ",B151)-1)</f>
        <v>1</v>
      </c>
      <c r="D151" s="1" t="str">
        <f>MID(B151, FIND(" ", B151)+1, FIND("For", B151)-FIND(" ", B151)-1)</f>
        <v xml:space="preserve">Apartment </v>
      </c>
      <c r="E151" t="str">
        <f>TRIM(MID(B151, FIND("In", B151)+3, FIND("Surat", B151)-FIND("In", B151)-3))</f>
        <v/>
      </c>
      <c r="G151" t="s">
        <v>32</v>
      </c>
      <c r="H151" t="s">
        <v>238</v>
      </c>
      <c r="I151">
        <f>VALUE(LEFT(H151,FIND(" ",H151)-1))</f>
        <v>750</v>
      </c>
      <c r="J151" t="str">
        <f>TRIM(RIGHT(H151,LEN(H151)-FIND(" ",H151)))</f>
        <v>sqft</v>
      </c>
      <c r="K151" t="s">
        <v>40</v>
      </c>
      <c r="L151" t="s">
        <v>41</v>
      </c>
      <c r="M151" t="str">
        <f>IF(LEFT(L151,5)="poss.","expected","ready")</f>
        <v>ready</v>
      </c>
      <c r="N151" t="s">
        <v>483</v>
      </c>
      <c r="O151" t="str">
        <f>IFERROR(LEFT(N151,FIND("out of",N151)-1),N151)</f>
        <v xml:space="preserve">6 </v>
      </c>
      <c r="P151" s="1" t="str">
        <f>IFERROR(RIGHT(N151,LEN(N151)-FIND("out of",N151)-6),"")</f>
        <v>7</v>
      </c>
      <c r="Q151" t="s">
        <v>28</v>
      </c>
      <c r="R151" t="s">
        <v>171</v>
      </c>
      <c r="S151" t="s">
        <v>484</v>
      </c>
      <c r="T151" s="1">
        <f t="shared" si="105"/>
        <v>2735</v>
      </c>
      <c r="U151">
        <v>20.5</v>
      </c>
      <c r="V151">
        <f>VALUE(U151)*100000</f>
        <v>2050000</v>
      </c>
    </row>
    <row r="152" spans="1:22" customFormat="1" hidden="1">
      <c r="A152" t="s">
        <v>485</v>
      </c>
      <c r="G152" t="s">
        <v>32</v>
      </c>
      <c r="H152" t="s">
        <v>111</v>
      </c>
      <c r="I152">
        <f>VALUE(LEFT(H152,FIND(" ",H152)-1))</f>
        <v>950</v>
      </c>
      <c r="J152" t="str">
        <f>TRIM(RIGHT(H152,LEN(H152)-FIND(" ",H152)))</f>
        <v>sqft</v>
      </c>
      <c r="K152" t="s">
        <v>40</v>
      </c>
      <c r="L152" t="s">
        <v>41</v>
      </c>
      <c r="N152" t="s">
        <v>128</v>
      </c>
      <c r="Q152" t="s">
        <v>43</v>
      </c>
      <c r="R152">
        <v>1</v>
      </c>
      <c r="S152" t="s">
        <v>486</v>
      </c>
      <c r="T152" s="1">
        <f t="shared" si="105"/>
        <v>2947</v>
      </c>
      <c r="U152">
        <v>28</v>
      </c>
      <c r="V152">
        <f>VALUE(U152)*100000</f>
        <v>2800000</v>
      </c>
    </row>
    <row r="153" spans="1:22" customFormat="1" hidden="1">
      <c r="A153" t="s">
        <v>487</v>
      </c>
      <c r="G153" t="s">
        <v>32</v>
      </c>
      <c r="H153" t="s">
        <v>488</v>
      </c>
      <c r="I153">
        <f>VALUE(LEFT(H153,FIND(" ",H153)-1))</f>
        <v>1065</v>
      </c>
      <c r="J153" t="str">
        <f>TRIM(RIGHT(H153,LEN(H153)-FIND(" ",H153)))</f>
        <v>sqft</v>
      </c>
      <c r="K153" t="s">
        <v>40</v>
      </c>
      <c r="L153" t="s">
        <v>41</v>
      </c>
      <c r="N153" t="s">
        <v>96</v>
      </c>
      <c r="Q153" t="s">
        <v>28</v>
      </c>
      <c r="R153">
        <v>2</v>
      </c>
      <c r="S153" t="s">
        <v>489</v>
      </c>
      <c r="T153" s="1">
        <f t="shared" si="105"/>
        <v>2347</v>
      </c>
      <c r="U153">
        <v>25</v>
      </c>
      <c r="V153">
        <f>VALUE(U153)*100000</f>
        <v>2500000</v>
      </c>
    </row>
    <row r="154" spans="1:22" customFormat="1" hidden="1">
      <c r="A154" t="s">
        <v>490</v>
      </c>
      <c r="G154" t="s">
        <v>23</v>
      </c>
      <c r="H154" t="s">
        <v>491</v>
      </c>
      <c r="I154">
        <f>VALUE(LEFT(H154,FIND(" ",H154)-1))</f>
        <v>130</v>
      </c>
      <c r="J154" t="str">
        <f>TRIM(RIGHT(H154,LEN(H154)-FIND(" ",H154)))</f>
        <v>sqft</v>
      </c>
      <c r="K154" t="s">
        <v>40</v>
      </c>
      <c r="L154" t="s">
        <v>41</v>
      </c>
      <c r="N154" t="s">
        <v>401</v>
      </c>
      <c r="S154" t="s">
        <v>492</v>
      </c>
      <c r="T154" s="1">
        <f t="shared" si="105"/>
        <v>26923</v>
      </c>
      <c r="U154">
        <v>35</v>
      </c>
      <c r="V154">
        <f>VALUE(U154)*100000</f>
        <v>3500000</v>
      </c>
    </row>
    <row r="155" spans="1:22" customFormat="1" hidden="1">
      <c r="A155" t="s">
        <v>493</v>
      </c>
      <c r="G155" t="s">
        <v>32</v>
      </c>
      <c r="H155" t="s">
        <v>494</v>
      </c>
      <c r="I155">
        <f>VALUE(LEFT(H155,FIND(" ",H155)-1))</f>
        <v>648</v>
      </c>
      <c r="J155" t="str">
        <f>TRIM(RIGHT(H155,LEN(H155)-FIND(" ",H155)))</f>
        <v>sqft</v>
      </c>
      <c r="K155" t="s">
        <v>40</v>
      </c>
      <c r="L155" t="s">
        <v>41</v>
      </c>
      <c r="N155" t="s">
        <v>120</v>
      </c>
      <c r="Q155" t="s">
        <v>28</v>
      </c>
      <c r="R155" t="s">
        <v>213</v>
      </c>
      <c r="S155" t="s">
        <v>495</v>
      </c>
      <c r="T155" s="1">
        <f t="shared" si="105"/>
        <v>3086</v>
      </c>
      <c r="U155">
        <v>20</v>
      </c>
      <c r="V155">
        <f>VALUE(U155)*100000</f>
        <v>2000000</v>
      </c>
    </row>
    <row r="156" spans="1:22" customFormat="1" hidden="1">
      <c r="A156" t="s">
        <v>496</v>
      </c>
      <c r="G156" t="s">
        <v>32</v>
      </c>
      <c r="H156" t="s">
        <v>74</v>
      </c>
      <c r="I156">
        <f>VALUE(LEFT(H156,FIND(" ",H156)-1))</f>
        <v>480</v>
      </c>
      <c r="J156" t="str">
        <f>TRIM(RIGHT(H156,LEN(H156)-FIND(" ",H156)))</f>
        <v>sqft</v>
      </c>
      <c r="K156" t="s">
        <v>40</v>
      </c>
      <c r="L156" t="s">
        <v>41</v>
      </c>
      <c r="N156" t="s">
        <v>175</v>
      </c>
      <c r="Q156" t="s">
        <v>28</v>
      </c>
      <c r="R156">
        <v>2</v>
      </c>
      <c r="S156" t="s">
        <v>497</v>
      </c>
      <c r="T156" s="1">
        <f t="shared" si="105"/>
        <v>2812</v>
      </c>
      <c r="U156">
        <v>13.5</v>
      </c>
      <c r="V156">
        <f>VALUE(U156)*100000</f>
        <v>1350000</v>
      </c>
    </row>
    <row r="157" spans="1:22" customFormat="1" hidden="1">
      <c r="A157" t="s">
        <v>498</v>
      </c>
      <c r="G157" t="s">
        <v>23</v>
      </c>
      <c r="H157" t="s">
        <v>499</v>
      </c>
      <c r="I157">
        <f>VALUE(LEFT(H157,FIND(" ",H157)-1))</f>
        <v>410</v>
      </c>
      <c r="J157" t="str">
        <f>TRIM(RIGHT(H157,LEN(H157)-FIND(" ",H157)))</f>
        <v>sqft</v>
      </c>
      <c r="K157" t="s">
        <v>40</v>
      </c>
      <c r="L157" t="s">
        <v>41</v>
      </c>
      <c r="N157" t="s">
        <v>255</v>
      </c>
      <c r="Q157" t="s">
        <v>83</v>
      </c>
      <c r="R157">
        <v>1</v>
      </c>
      <c r="S157" t="s">
        <v>129</v>
      </c>
      <c r="T157" s="1">
        <f t="shared" si="105"/>
        <v>2857</v>
      </c>
      <c r="U157">
        <v>20</v>
      </c>
      <c r="V157">
        <f>VALUE(U157)*100000</f>
        <v>2000000</v>
      </c>
    </row>
    <row r="158" spans="1:22" customFormat="1" hidden="1">
      <c r="A158" t="s">
        <v>500</v>
      </c>
      <c r="G158" t="s">
        <v>32</v>
      </c>
      <c r="H158" t="s">
        <v>501</v>
      </c>
      <c r="I158">
        <f>VALUE(LEFT(H158,FIND(" ",H158)-1))</f>
        <v>403</v>
      </c>
      <c r="J158" t="str">
        <f>TRIM(RIGHT(H158,LEN(H158)-FIND(" ",H158)))</f>
        <v>sqft</v>
      </c>
      <c r="K158" t="s">
        <v>40</v>
      </c>
      <c r="L158" t="s">
        <v>41</v>
      </c>
      <c r="N158" t="s">
        <v>502</v>
      </c>
      <c r="S158" t="s">
        <v>503</v>
      </c>
      <c r="T158" s="1">
        <f t="shared" si="105"/>
        <v>6203</v>
      </c>
      <c r="U158">
        <v>25</v>
      </c>
      <c r="V158">
        <f>VALUE(U158)*100000</f>
        <v>2500000</v>
      </c>
    </row>
    <row r="159" spans="1:22" customFormat="1" hidden="1">
      <c r="A159" t="s">
        <v>504</v>
      </c>
      <c r="G159" t="s">
        <v>32</v>
      </c>
      <c r="H159" t="s">
        <v>435</v>
      </c>
      <c r="I159">
        <f>VALUE(LEFT(H159,FIND(" ",H159)-1))</f>
        <v>925</v>
      </c>
      <c r="J159" t="str">
        <f>TRIM(RIGHT(H159,LEN(H159)-FIND(" ",H159)))</f>
        <v>sqft</v>
      </c>
      <c r="L159" t="s">
        <v>41</v>
      </c>
      <c r="N159" t="s">
        <v>40</v>
      </c>
      <c r="S159" t="s">
        <v>489</v>
      </c>
      <c r="T159" s="1">
        <f t="shared" si="105"/>
        <v>2347</v>
      </c>
      <c r="U159">
        <v>21.7</v>
      </c>
      <c r="V159">
        <f>VALUE(U159)*100000</f>
        <v>2170000</v>
      </c>
    </row>
    <row r="160" spans="1:22" customFormat="1" hidden="1">
      <c r="A160" t="s">
        <v>505</v>
      </c>
      <c r="G160" t="s">
        <v>32</v>
      </c>
      <c r="H160" t="s">
        <v>506</v>
      </c>
      <c r="I160">
        <f>VALUE(LEFT(H160,FIND(" ",H160)-1))</f>
        <v>1225</v>
      </c>
      <c r="J160" t="str">
        <f>TRIM(RIGHT(H160,LEN(H160)-FIND(" ",H160)))</f>
        <v>sqft</v>
      </c>
      <c r="K160" t="s">
        <v>40</v>
      </c>
      <c r="L160" t="s">
        <v>41</v>
      </c>
      <c r="N160" t="s">
        <v>128</v>
      </c>
      <c r="Q160" t="s">
        <v>28</v>
      </c>
      <c r="R160">
        <v>2</v>
      </c>
      <c r="S160" t="s">
        <v>507</v>
      </c>
      <c r="T160" s="1">
        <f t="shared" si="105"/>
        <v>2449</v>
      </c>
      <c r="U160">
        <v>30</v>
      </c>
      <c r="V160">
        <f>VALUE(U160)*100000</f>
        <v>3000000</v>
      </c>
    </row>
    <row r="161" spans="1:22" customFormat="1" hidden="1">
      <c r="A161" t="s">
        <v>508</v>
      </c>
      <c r="G161" t="s">
        <v>32</v>
      </c>
      <c r="H161" t="s">
        <v>509</v>
      </c>
      <c r="I161">
        <f>VALUE(LEFT(H161,FIND(" ",H161)-1))</f>
        <v>862</v>
      </c>
      <c r="J161" t="str">
        <f>TRIM(RIGHT(H161,LEN(H161)-FIND(" ",H161)))</f>
        <v>sqft</v>
      </c>
      <c r="K161" t="s">
        <v>40</v>
      </c>
      <c r="L161" t="s">
        <v>41</v>
      </c>
      <c r="N161" t="s">
        <v>367</v>
      </c>
      <c r="Q161" t="s">
        <v>43</v>
      </c>
      <c r="R161">
        <v>2</v>
      </c>
      <c r="S161" t="s">
        <v>510</v>
      </c>
      <c r="T161" s="1">
        <f t="shared" si="105"/>
        <v>3191</v>
      </c>
      <c r="U161">
        <v>27.5</v>
      </c>
      <c r="V161">
        <f>VALUE(U161)*100000</f>
        <v>2750000</v>
      </c>
    </row>
    <row r="162" spans="1:22" customFormat="1" hidden="1">
      <c r="A162" t="s">
        <v>330</v>
      </c>
      <c r="G162" t="s">
        <v>32</v>
      </c>
      <c r="H162" t="s">
        <v>265</v>
      </c>
      <c r="I162">
        <f>VALUE(LEFT(H162,FIND(" ",H162)-1))</f>
        <v>600</v>
      </c>
      <c r="J162" t="str">
        <f>TRIM(RIGHT(H162,LEN(H162)-FIND(" ",H162)))</f>
        <v>sqft</v>
      </c>
      <c r="K162" t="s">
        <v>40</v>
      </c>
      <c r="L162" t="s">
        <v>41</v>
      </c>
      <c r="N162" t="s">
        <v>120</v>
      </c>
      <c r="Q162" t="s">
        <v>28</v>
      </c>
      <c r="R162">
        <v>2</v>
      </c>
      <c r="S162" t="s">
        <v>428</v>
      </c>
      <c r="T162" s="1">
        <f t="shared" si="105"/>
        <v>4500</v>
      </c>
      <c r="U162">
        <v>27</v>
      </c>
      <c r="V162">
        <f>VALUE(U162)*100000</f>
        <v>2700000</v>
      </c>
    </row>
    <row r="163" spans="1:22" customFormat="1">
      <c r="A163" t="s">
        <v>511</v>
      </c>
      <c r="B163" t="str">
        <f>PROPER(TRIM(A163))</f>
        <v>2 Apartment For Sale In Umra Surat</v>
      </c>
      <c r="C163" t="str">
        <f>LEFT(B163,FIND(" ",B163)-1)</f>
        <v>2</v>
      </c>
      <c r="D163" s="1" t="str">
        <f>MID(B163, FIND(" ", B163)+1, FIND("For", B163)-FIND(" ", B163)-1)</f>
        <v xml:space="preserve">Apartment </v>
      </c>
      <c r="E163" t="str">
        <f>TRIM(MID(B163, FIND("In", B163)+3, FIND("Surat", B163)-FIND("In", B163)-3))</f>
        <v>Umra</v>
      </c>
      <c r="F163" t="str">
        <f>"surat"</f>
        <v>surat</v>
      </c>
      <c r="G163" t="s">
        <v>32</v>
      </c>
      <c r="H163" t="s">
        <v>261</v>
      </c>
      <c r="I163">
        <f>VALUE(LEFT(H163,FIND(" ",H163)-1))</f>
        <v>1200</v>
      </c>
      <c r="J163" t="str">
        <f>TRIM(RIGHT(H163,LEN(H163)-FIND(" ",H163)))</f>
        <v>sqft</v>
      </c>
      <c r="K163" t="s">
        <v>40</v>
      </c>
      <c r="L163" t="s">
        <v>41</v>
      </c>
      <c r="M163" t="str">
        <f>IF(LEFT(L163,5)="poss.","expected","ready")</f>
        <v>ready</v>
      </c>
      <c r="N163" t="s">
        <v>370</v>
      </c>
      <c r="O163" t="str">
        <f>IFERROR(LEFT(N163,FIND("out of",N163)-1),N163)</f>
        <v xml:space="preserve">2 </v>
      </c>
      <c r="P163" s="1" t="str">
        <f>IFERROR(RIGHT(N163,LEN(N163)-FIND("out of",N163)-6),"")</f>
        <v>7</v>
      </c>
      <c r="Q163" t="s">
        <v>28</v>
      </c>
      <c r="R163" t="s">
        <v>44</v>
      </c>
      <c r="S163" t="s">
        <v>512</v>
      </c>
      <c r="T163" s="1">
        <f t="shared" si="105"/>
        <v>3917</v>
      </c>
      <c r="U163">
        <v>47</v>
      </c>
      <c r="V163">
        <f>VALUE(U163)*100000</f>
        <v>4700000</v>
      </c>
    </row>
    <row r="164" spans="1:22" customFormat="1" hidden="1">
      <c r="A164" t="s">
        <v>513</v>
      </c>
      <c r="G164" t="s">
        <v>23</v>
      </c>
      <c r="H164" t="s">
        <v>514</v>
      </c>
      <c r="I164">
        <f>VALUE(LEFT(H164,FIND(" ",H164)-1))</f>
        <v>195</v>
      </c>
      <c r="J164" t="str">
        <f>TRIM(RIGHT(H164,LEN(H164)-FIND(" ",H164)))</f>
        <v>sqft</v>
      </c>
      <c r="K164" t="s">
        <v>40</v>
      </c>
      <c r="L164" t="s">
        <v>41</v>
      </c>
      <c r="N164" t="s">
        <v>318</v>
      </c>
      <c r="S164" t="s">
        <v>515</v>
      </c>
      <c r="T164" s="1">
        <f t="shared" si="105"/>
        <v>4416</v>
      </c>
      <c r="U164">
        <v>17</v>
      </c>
      <c r="V164">
        <f>VALUE(U164)*100000</f>
        <v>1700000</v>
      </c>
    </row>
    <row r="165" spans="1:22" customFormat="1" hidden="1">
      <c r="A165" t="s">
        <v>516</v>
      </c>
      <c r="G165" t="s">
        <v>23</v>
      </c>
      <c r="H165" t="s">
        <v>374</v>
      </c>
      <c r="I165">
        <f>VALUE(LEFT(H165,FIND(" ",H165)-1))</f>
        <v>110</v>
      </c>
      <c r="J165" t="str">
        <f>TRIM(RIGHT(H165,LEN(H165)-FIND(" ",H165)))</f>
        <v>sqft</v>
      </c>
      <c r="K165" t="s">
        <v>40</v>
      </c>
      <c r="L165" t="s">
        <v>41</v>
      </c>
      <c r="N165" t="s">
        <v>517</v>
      </c>
      <c r="S165" t="s">
        <v>518</v>
      </c>
      <c r="T165" s="1">
        <f t="shared" si="105"/>
        <v>31818</v>
      </c>
      <c r="U165">
        <v>35</v>
      </c>
      <c r="V165">
        <f>VALUE(U165)*100000</f>
        <v>3500000</v>
      </c>
    </row>
    <row r="166" spans="1:22" customFormat="1" hidden="1">
      <c r="A166" t="s">
        <v>519</v>
      </c>
      <c r="G166" t="s">
        <v>23</v>
      </c>
      <c r="H166" t="s">
        <v>520</v>
      </c>
      <c r="I166">
        <f>VALUE(LEFT(H166,FIND(" ",H166)-1))</f>
        <v>405</v>
      </c>
      <c r="J166" t="str">
        <f>TRIM(RIGHT(H166,LEN(H166)-FIND(" ",H166)))</f>
        <v>sqft</v>
      </c>
      <c r="K166">
        <v>1</v>
      </c>
      <c r="L166" t="s">
        <v>41</v>
      </c>
      <c r="N166" t="s">
        <v>83</v>
      </c>
      <c r="T166" s="1" t="e">
        <f t="shared" si="105"/>
        <v>#VALUE!</v>
      </c>
      <c r="U166">
        <v>33</v>
      </c>
      <c r="V166">
        <f>VALUE(U166)*100000</f>
        <v>3300000</v>
      </c>
    </row>
    <row r="167" spans="1:22" customFormat="1" hidden="1">
      <c r="A167" t="s">
        <v>521</v>
      </c>
      <c r="G167" t="s">
        <v>168</v>
      </c>
      <c r="H167" t="s">
        <v>522</v>
      </c>
      <c r="I167">
        <f>VALUE(LEFT(H167,FIND(" ",H167)-1))</f>
        <v>420</v>
      </c>
      <c r="J167" t="str">
        <f>TRIM(RIGHT(H167,LEN(H167)-FIND(" ",H167)))</f>
        <v>sqft</v>
      </c>
      <c r="K167">
        <v>3</v>
      </c>
      <c r="L167" t="s">
        <v>139</v>
      </c>
      <c r="N167" t="s">
        <v>40</v>
      </c>
      <c r="Q167">
        <v>1</v>
      </c>
      <c r="R167" t="s">
        <v>523</v>
      </c>
      <c r="S167" t="s">
        <v>129</v>
      </c>
      <c r="T167" s="1">
        <f t="shared" si="105"/>
        <v>2857</v>
      </c>
      <c r="U167">
        <v>12</v>
      </c>
      <c r="V167">
        <f>VALUE(U167)*100000</f>
        <v>1200000</v>
      </c>
    </row>
    <row r="168" spans="1:22" customFormat="1" hidden="1">
      <c r="A168" t="s">
        <v>524</v>
      </c>
      <c r="G168" t="s">
        <v>32</v>
      </c>
      <c r="H168" t="s">
        <v>525</v>
      </c>
      <c r="I168">
        <f>VALUE(LEFT(H168,FIND(" ",H168)-1))</f>
        <v>1400</v>
      </c>
      <c r="J168" t="str">
        <f>TRIM(RIGHT(H168,LEN(H168)-FIND(" ",H168)))</f>
        <v>sqft</v>
      </c>
      <c r="K168" t="s">
        <v>40</v>
      </c>
      <c r="L168" t="s">
        <v>41</v>
      </c>
      <c r="N168" t="s">
        <v>239</v>
      </c>
      <c r="Q168" t="s">
        <v>83</v>
      </c>
      <c r="R168">
        <v>2</v>
      </c>
      <c r="S168" t="s">
        <v>526</v>
      </c>
      <c r="T168" s="1">
        <f t="shared" si="105"/>
        <v>3571</v>
      </c>
      <c r="U168">
        <v>50</v>
      </c>
      <c r="V168">
        <f>VALUE(U168)*100000</f>
        <v>5000000</v>
      </c>
    </row>
    <row r="169" spans="1:22" customFormat="1" hidden="1">
      <c r="A169" t="s">
        <v>527</v>
      </c>
      <c r="G169" t="s">
        <v>32</v>
      </c>
      <c r="H169" t="s">
        <v>528</v>
      </c>
      <c r="I169">
        <f>VALUE(LEFT(H169,FIND(" ",H169)-1))</f>
        <v>260</v>
      </c>
      <c r="J169" t="str">
        <f>TRIM(RIGHT(H169,LEN(H169)-FIND(" ",H169)))</f>
        <v>sqft</v>
      </c>
      <c r="K169" t="s">
        <v>40</v>
      </c>
      <c r="L169" t="s">
        <v>41</v>
      </c>
      <c r="N169" t="s">
        <v>318</v>
      </c>
      <c r="S169" t="s">
        <v>529</v>
      </c>
      <c r="T169" s="1">
        <f t="shared" si="105"/>
        <v>14615</v>
      </c>
      <c r="U169">
        <v>38</v>
      </c>
      <c r="V169">
        <f>VALUE(U169)*100000</f>
        <v>3800000</v>
      </c>
    </row>
    <row r="170" spans="1:22" customFormat="1" hidden="1">
      <c r="A170" t="s">
        <v>530</v>
      </c>
      <c r="G170" t="s">
        <v>32</v>
      </c>
      <c r="H170" t="s">
        <v>531</v>
      </c>
      <c r="I170">
        <f>VALUE(LEFT(H170,FIND(" ",H170)-1))</f>
        <v>496</v>
      </c>
      <c r="J170" t="str">
        <f>TRIM(RIGHT(H170,LEN(H170)-FIND(" ",H170)))</f>
        <v>sqft</v>
      </c>
      <c r="K170" t="s">
        <v>40</v>
      </c>
      <c r="L170" t="s">
        <v>41</v>
      </c>
      <c r="N170" t="s">
        <v>205</v>
      </c>
      <c r="S170" t="s">
        <v>532</v>
      </c>
      <c r="T170" s="1">
        <f t="shared" si="105"/>
        <v>5444</v>
      </c>
      <c r="U170">
        <v>27</v>
      </c>
      <c r="V170">
        <f>VALUE(U170)*100000</f>
        <v>2700000</v>
      </c>
    </row>
    <row r="171" spans="1:22" customFormat="1" hidden="1">
      <c r="A171" t="s">
        <v>533</v>
      </c>
      <c r="G171" t="s">
        <v>32</v>
      </c>
      <c r="H171" t="s">
        <v>47</v>
      </c>
      <c r="I171">
        <f>VALUE(LEFT(H171,FIND(" ",H171)-1))</f>
        <v>700</v>
      </c>
      <c r="J171" t="str">
        <f>TRIM(RIGHT(H171,LEN(H171)-FIND(" ",H171)))</f>
        <v>sqft</v>
      </c>
      <c r="K171" t="s">
        <v>40</v>
      </c>
      <c r="L171" t="s">
        <v>41</v>
      </c>
      <c r="N171" t="s">
        <v>27</v>
      </c>
      <c r="Q171" t="s">
        <v>28</v>
      </c>
      <c r="R171">
        <v>2</v>
      </c>
      <c r="S171" t="s">
        <v>534</v>
      </c>
      <c r="T171" s="1">
        <f t="shared" si="105"/>
        <v>2714</v>
      </c>
      <c r="U171">
        <v>19</v>
      </c>
      <c r="V171">
        <f>VALUE(U171)*100000</f>
        <v>1900000</v>
      </c>
    </row>
    <row r="172" spans="1:22" customFormat="1" hidden="1">
      <c r="A172" t="s">
        <v>535</v>
      </c>
      <c r="G172" t="s">
        <v>168</v>
      </c>
      <c r="H172" t="s">
        <v>522</v>
      </c>
      <c r="I172">
        <f>VALUE(LEFT(H172,FIND(" ",H172)-1))</f>
        <v>420</v>
      </c>
      <c r="J172" t="str">
        <f>TRIM(RIGHT(H172,LEN(H172)-FIND(" ",H172)))</f>
        <v>sqft</v>
      </c>
      <c r="K172">
        <v>4</v>
      </c>
      <c r="L172" t="s">
        <v>40</v>
      </c>
      <c r="N172" t="s">
        <v>170</v>
      </c>
      <c r="Q172" t="s">
        <v>523</v>
      </c>
      <c r="S172" t="s">
        <v>536</v>
      </c>
      <c r="T172" s="1">
        <f t="shared" si="105"/>
        <v>4762</v>
      </c>
      <c r="U172">
        <v>20</v>
      </c>
      <c r="V172">
        <f>VALUE(U172)*100000</f>
        <v>2000000</v>
      </c>
    </row>
    <row r="173" spans="1:22" ht="15.75">
      <c r="A173" s="24" t="s">
        <v>537</v>
      </c>
      <c r="B173" s="24" t="str">
        <f>PROPER(TRIM(A173))</f>
        <v>1 Apartment For Sale In Suman Ashish Surat</v>
      </c>
      <c r="C173" s="24" t="str">
        <f>LEFT(B173,FIND(" ",B173)-1)</f>
        <v>1</v>
      </c>
      <c r="D173" s="37" t="str">
        <f>MID(B173, FIND(" ", B173)+1, FIND("For", B173)-FIND(" ", B173)-1)</f>
        <v xml:space="preserve">Apartment </v>
      </c>
      <c r="E173" s="28" t="str">
        <f>TRIM(MID(B173, FIND("In", B173)+3, FIND("Surat", B173)-FIND("In", B173)-3))</f>
        <v>Suman Ashish</v>
      </c>
      <c r="F173" s="24" t="str">
        <f>"surat"</f>
        <v>surat</v>
      </c>
      <c r="G173" s="24" t="s">
        <v>23</v>
      </c>
      <c r="H173" s="24" t="s">
        <v>538</v>
      </c>
      <c r="I173" s="34">
        <f>VALUE(LEFT(H173,FIND(" ",H173)-1))</f>
        <v>3</v>
      </c>
      <c r="J173" s="24" t="str">
        <f>TRIM(RIGHT(H173,LEN(H173)-FIND(" ",H173)))</f>
        <v>sqft</v>
      </c>
      <c r="K173" s="24" t="s">
        <v>40</v>
      </c>
      <c r="L173" s="24" t="s">
        <v>41</v>
      </c>
      <c r="M173" s="24" t="str">
        <f>IF(LEFT(L173,5)="poss.","expected","ready")</f>
        <v>ready</v>
      </c>
      <c r="N173" s="24" t="s">
        <v>370</v>
      </c>
      <c r="O173" s="24" t="str">
        <f>IFERROR(LEFT(N173,FIND("out of",N173)-1),N173)</f>
        <v xml:space="preserve">2 </v>
      </c>
      <c r="P173" s="29" t="str">
        <f>IFERROR(RIGHT(N173,LEN(N173)-FIND("out of",N173)-6),"")</f>
        <v>7</v>
      </c>
      <c r="Q173" s="24" t="s">
        <v>28</v>
      </c>
      <c r="R173" s="24" t="s">
        <v>44</v>
      </c>
      <c r="S173" s="3" t="s">
        <v>539</v>
      </c>
      <c r="T173" s="29">
        <f t="shared" si="105"/>
        <v>3429</v>
      </c>
      <c r="U173" s="24">
        <v>12</v>
      </c>
      <c r="V173" s="24">
        <f>VALUE(U173)*100000</f>
        <v>1200000</v>
      </c>
    </row>
    <row r="174" spans="1:22" customFormat="1" hidden="1">
      <c r="A174" t="s">
        <v>540</v>
      </c>
      <c r="G174" t="s">
        <v>168</v>
      </c>
      <c r="H174" t="s">
        <v>541</v>
      </c>
      <c r="I174">
        <f>VALUE(LEFT(H174,FIND(" ",H174)-1))</f>
        <v>1413</v>
      </c>
      <c r="J174" t="str">
        <f>TRIM(RIGHT(H174,LEN(H174)-FIND(" ",H174)))</f>
        <v>sqft</v>
      </c>
      <c r="K174" t="s">
        <v>40</v>
      </c>
      <c r="L174" t="s">
        <v>542</v>
      </c>
      <c r="N174" t="s">
        <v>139</v>
      </c>
      <c r="Q174">
        <v>2</v>
      </c>
      <c r="R174" t="s">
        <v>543</v>
      </c>
      <c r="S174" t="s">
        <v>544</v>
      </c>
      <c r="T174" s="1">
        <f t="shared" si="105"/>
        <v>1699</v>
      </c>
      <c r="U174">
        <v>24</v>
      </c>
      <c r="V174">
        <f>VALUE(U174)*100000</f>
        <v>2400000</v>
      </c>
    </row>
    <row r="175" spans="1:22" customFormat="1" hidden="1">
      <c r="A175" t="s">
        <v>545</v>
      </c>
      <c r="G175" t="s">
        <v>32</v>
      </c>
      <c r="H175" t="s">
        <v>228</v>
      </c>
      <c r="I175">
        <f>VALUE(LEFT(H175,FIND(" ",H175)-1))</f>
        <v>500</v>
      </c>
      <c r="J175" t="str">
        <f>TRIM(RIGHT(H175,LEN(H175)-FIND(" ",H175)))</f>
        <v>sqft</v>
      </c>
      <c r="K175" t="s">
        <v>40</v>
      </c>
      <c r="L175" t="s">
        <v>41</v>
      </c>
      <c r="N175" t="s">
        <v>318</v>
      </c>
      <c r="S175" t="s">
        <v>546</v>
      </c>
      <c r="T175" s="1">
        <f t="shared" si="105"/>
        <v>6400</v>
      </c>
      <c r="U175">
        <v>32</v>
      </c>
      <c r="V175">
        <f>VALUE(U175)*100000</f>
        <v>3200000</v>
      </c>
    </row>
    <row r="176" spans="1:22" customFormat="1" hidden="1">
      <c r="A176" t="s">
        <v>547</v>
      </c>
      <c r="G176" t="s">
        <v>32</v>
      </c>
      <c r="H176" t="s">
        <v>130</v>
      </c>
      <c r="I176">
        <f>VALUE(LEFT(H176,FIND(" ",H176)-1))</f>
        <v>650</v>
      </c>
      <c r="J176" t="str">
        <f>TRIM(RIGHT(H176,LEN(H176)-FIND(" ",H176)))</f>
        <v>sqft</v>
      </c>
      <c r="K176" t="s">
        <v>40</v>
      </c>
      <c r="L176" t="s">
        <v>41</v>
      </c>
      <c r="N176" t="s">
        <v>100</v>
      </c>
      <c r="Q176" t="s">
        <v>28</v>
      </c>
      <c r="R176">
        <v>1</v>
      </c>
      <c r="S176" t="s">
        <v>548</v>
      </c>
      <c r="T176" s="1">
        <f t="shared" si="105"/>
        <v>2000</v>
      </c>
      <c r="U176">
        <v>13</v>
      </c>
      <c r="V176">
        <f>VALUE(U176)*100000</f>
        <v>1300000</v>
      </c>
    </row>
    <row r="177" spans="1:22" customFormat="1" hidden="1">
      <c r="A177" t="s">
        <v>549</v>
      </c>
      <c r="G177" t="s">
        <v>32</v>
      </c>
      <c r="H177" t="s">
        <v>115</v>
      </c>
      <c r="I177">
        <f>VALUE(LEFT(H177,FIND(" ",H177)-1))</f>
        <v>1150</v>
      </c>
      <c r="J177" t="str">
        <f>TRIM(RIGHT(H177,LEN(H177)-FIND(" ",H177)))</f>
        <v>sqft</v>
      </c>
      <c r="K177" t="s">
        <v>40</v>
      </c>
      <c r="L177" t="s">
        <v>41</v>
      </c>
      <c r="N177" t="s">
        <v>367</v>
      </c>
      <c r="Q177" t="s">
        <v>43</v>
      </c>
      <c r="R177">
        <v>2</v>
      </c>
      <c r="S177" t="s">
        <v>550</v>
      </c>
      <c r="T177" s="1">
        <f t="shared" si="105"/>
        <v>2174</v>
      </c>
      <c r="U177">
        <v>25</v>
      </c>
      <c r="V177">
        <f>VALUE(U177)*100000</f>
        <v>2500000</v>
      </c>
    </row>
    <row r="178" spans="1:22" customFormat="1" hidden="1">
      <c r="A178" t="s">
        <v>551</v>
      </c>
      <c r="G178" t="s">
        <v>32</v>
      </c>
      <c r="H178" t="s">
        <v>277</v>
      </c>
      <c r="I178">
        <f>VALUE(LEFT(H178,FIND(" ",H178)-1))</f>
        <v>850</v>
      </c>
      <c r="J178" t="str">
        <f>TRIM(RIGHT(H178,LEN(H178)-FIND(" ",H178)))</f>
        <v>sqft</v>
      </c>
      <c r="K178" t="s">
        <v>40</v>
      </c>
      <c r="L178" t="s">
        <v>41</v>
      </c>
      <c r="N178" t="s">
        <v>367</v>
      </c>
      <c r="Q178" t="s">
        <v>43</v>
      </c>
      <c r="R178">
        <v>2</v>
      </c>
      <c r="S178" t="s">
        <v>552</v>
      </c>
      <c r="T178" s="1">
        <f t="shared" si="105"/>
        <v>2588</v>
      </c>
      <c r="U178">
        <v>22</v>
      </c>
      <c r="V178">
        <f>VALUE(U178)*100000</f>
        <v>2200000</v>
      </c>
    </row>
    <row r="179" spans="1:22" customFormat="1" hidden="1">
      <c r="A179" t="s">
        <v>553</v>
      </c>
      <c r="G179" t="s">
        <v>32</v>
      </c>
      <c r="H179" t="s">
        <v>554</v>
      </c>
      <c r="I179">
        <f>VALUE(LEFT(H179,FIND(" ",H179)-1))</f>
        <v>900</v>
      </c>
      <c r="J179" t="str">
        <f>TRIM(RIGHT(H179,LEN(H179)-FIND(" ",H179)))</f>
        <v>sqft</v>
      </c>
      <c r="K179" t="s">
        <v>40</v>
      </c>
      <c r="L179" t="s">
        <v>41</v>
      </c>
      <c r="N179" t="s">
        <v>100</v>
      </c>
      <c r="Q179" t="s">
        <v>43</v>
      </c>
      <c r="R179">
        <v>1</v>
      </c>
      <c r="S179" t="s">
        <v>555</v>
      </c>
      <c r="T179" s="1">
        <f t="shared" si="105"/>
        <v>1444</v>
      </c>
      <c r="U179">
        <v>13</v>
      </c>
      <c r="V179">
        <f>VALUE(U179)*100000</f>
        <v>1300000</v>
      </c>
    </row>
    <row r="180" spans="1:22" customFormat="1" hidden="1">
      <c r="A180" t="s">
        <v>556</v>
      </c>
      <c r="G180" t="s">
        <v>32</v>
      </c>
      <c r="H180" t="s">
        <v>127</v>
      </c>
      <c r="I180">
        <f>VALUE(LEFT(H180,FIND(" ",H180)-1))</f>
        <v>910</v>
      </c>
      <c r="J180" t="str">
        <f>TRIM(RIGHT(H180,LEN(H180)-FIND(" ",H180)))</f>
        <v>sqft</v>
      </c>
      <c r="K180" t="s">
        <v>40</v>
      </c>
      <c r="L180" t="s">
        <v>41</v>
      </c>
      <c r="N180" t="s">
        <v>255</v>
      </c>
      <c r="Q180" t="s">
        <v>83</v>
      </c>
      <c r="R180">
        <v>1</v>
      </c>
      <c r="S180" t="s">
        <v>557</v>
      </c>
      <c r="T180" s="1">
        <f t="shared" si="105"/>
        <v>2747</v>
      </c>
      <c r="U180">
        <v>25</v>
      </c>
      <c r="V180">
        <f>VALUE(U180)*100000</f>
        <v>2500000</v>
      </c>
    </row>
    <row r="181" spans="1:22" customFormat="1" hidden="1">
      <c r="A181" t="s">
        <v>358</v>
      </c>
      <c r="G181" t="s">
        <v>32</v>
      </c>
      <c r="H181" t="s">
        <v>91</v>
      </c>
      <c r="I181">
        <f>VALUE(LEFT(H181,FIND(" ",H181)-1))</f>
        <v>180</v>
      </c>
      <c r="J181" t="str">
        <f>TRIM(RIGHT(H181,LEN(H181)-FIND(" ",H181)))</f>
        <v>sqft</v>
      </c>
      <c r="K181" t="s">
        <v>40</v>
      </c>
      <c r="L181" t="s">
        <v>41</v>
      </c>
      <c r="N181" t="s">
        <v>318</v>
      </c>
      <c r="S181" t="s">
        <v>558</v>
      </c>
      <c r="T181" s="1">
        <f t="shared" si="105"/>
        <v>10000</v>
      </c>
      <c r="U181">
        <v>18</v>
      </c>
      <c r="V181">
        <f>VALUE(U181)*100000</f>
        <v>1800000</v>
      </c>
    </row>
    <row r="182" spans="1:22" customFormat="1" hidden="1">
      <c r="A182" t="s">
        <v>559</v>
      </c>
      <c r="G182" t="s">
        <v>32</v>
      </c>
      <c r="H182" t="s">
        <v>95</v>
      </c>
      <c r="I182">
        <f>VALUE(LEFT(H182,FIND(" ",H182)-1))</f>
        <v>800</v>
      </c>
      <c r="J182" t="str">
        <f>TRIM(RIGHT(H182,LEN(H182)-FIND(" ",H182)))</f>
        <v>sqft</v>
      </c>
      <c r="K182" t="s">
        <v>40</v>
      </c>
      <c r="L182" t="s">
        <v>41</v>
      </c>
      <c r="N182" t="s">
        <v>100</v>
      </c>
      <c r="Q182" t="s">
        <v>28</v>
      </c>
      <c r="R182">
        <v>2</v>
      </c>
      <c r="S182" t="s">
        <v>560</v>
      </c>
      <c r="T182" s="1">
        <f t="shared" si="105"/>
        <v>3250</v>
      </c>
      <c r="U182">
        <v>26</v>
      </c>
      <c r="V182">
        <f>VALUE(U182)*100000</f>
        <v>2600000</v>
      </c>
    </row>
    <row r="183" spans="1:22" customFormat="1" hidden="1">
      <c r="A183" t="s">
        <v>561</v>
      </c>
      <c r="G183" t="s">
        <v>32</v>
      </c>
      <c r="H183" t="s">
        <v>562</v>
      </c>
      <c r="I183">
        <f>VALUE(LEFT(H183,FIND(" ",H183)-1))</f>
        <v>341</v>
      </c>
      <c r="J183" t="str">
        <f>TRIM(RIGHT(H183,LEN(H183)-FIND(" ",H183)))</f>
        <v>sqft</v>
      </c>
      <c r="K183" t="s">
        <v>40</v>
      </c>
      <c r="L183" t="s">
        <v>41</v>
      </c>
      <c r="N183" t="s">
        <v>298</v>
      </c>
      <c r="Q183">
        <v>1</v>
      </c>
      <c r="S183" t="s">
        <v>563</v>
      </c>
      <c r="T183" s="1">
        <f t="shared" si="105"/>
        <v>4106</v>
      </c>
      <c r="U183">
        <v>14</v>
      </c>
      <c r="V183">
        <f>VALUE(U183)*100000</f>
        <v>1400000</v>
      </c>
    </row>
    <row r="184" spans="1:22" customFormat="1" hidden="1">
      <c r="A184" t="s">
        <v>564</v>
      </c>
      <c r="G184" t="s">
        <v>168</v>
      </c>
      <c r="H184" t="s">
        <v>565</v>
      </c>
      <c r="I184">
        <f>VALUE(LEFT(H184,FIND(" ",H184)-1))</f>
        <v>2493</v>
      </c>
      <c r="J184" t="str">
        <f>TRIM(RIGHT(H184,LEN(H184)-FIND(" ",H184)))</f>
        <v>sqft</v>
      </c>
      <c r="K184" t="s">
        <v>566</v>
      </c>
      <c r="L184" t="s">
        <v>40</v>
      </c>
      <c r="N184">
        <v>3</v>
      </c>
      <c r="S184" t="s">
        <v>567</v>
      </c>
      <c r="T184" s="1">
        <f t="shared" si="105"/>
        <v>309</v>
      </c>
      <c r="U184">
        <v>7.7</v>
      </c>
      <c r="V184">
        <f>VALUE(U184)*100000</f>
        <v>770000</v>
      </c>
    </row>
    <row r="185" spans="1:22" customFormat="1" hidden="1">
      <c r="A185" t="s">
        <v>94</v>
      </c>
      <c r="G185" t="s">
        <v>32</v>
      </c>
      <c r="H185" t="s">
        <v>265</v>
      </c>
      <c r="I185">
        <f>VALUE(LEFT(H185,FIND(" ",H185)-1))</f>
        <v>600</v>
      </c>
      <c r="J185" t="str">
        <f>TRIM(RIGHT(H185,LEN(H185)-FIND(" ",H185)))</f>
        <v>sqft</v>
      </c>
      <c r="K185" t="s">
        <v>40</v>
      </c>
      <c r="L185" t="s">
        <v>41</v>
      </c>
      <c r="N185" t="s">
        <v>367</v>
      </c>
      <c r="Q185">
        <v>1</v>
      </c>
      <c r="S185" t="s">
        <v>568</v>
      </c>
      <c r="T185" s="1">
        <f t="shared" si="105"/>
        <v>4167</v>
      </c>
      <c r="U185">
        <v>25</v>
      </c>
      <c r="V185">
        <f>VALUE(U185)*100000</f>
        <v>2500000</v>
      </c>
    </row>
    <row r="186" spans="1:22" customFormat="1" hidden="1">
      <c r="A186" t="s">
        <v>569</v>
      </c>
      <c r="G186" t="s">
        <v>32</v>
      </c>
      <c r="H186" t="s">
        <v>570</v>
      </c>
      <c r="I186">
        <f>VALUE(LEFT(H186,FIND(" ",H186)-1))</f>
        <v>250</v>
      </c>
      <c r="J186" t="str">
        <f>TRIM(RIGHT(H186,LEN(H186)-FIND(" ",H186)))</f>
        <v>sqft</v>
      </c>
      <c r="K186" t="s">
        <v>40</v>
      </c>
      <c r="L186" t="s">
        <v>41</v>
      </c>
      <c r="N186" t="s">
        <v>128</v>
      </c>
      <c r="S186" t="s">
        <v>571</v>
      </c>
      <c r="T186" s="1">
        <f t="shared" si="105"/>
        <v>6000</v>
      </c>
      <c r="U186">
        <v>15</v>
      </c>
      <c r="V186">
        <f>VALUE(U186)*100000</f>
        <v>1500000</v>
      </c>
    </row>
    <row r="187" spans="1:22" customFormat="1" hidden="1">
      <c r="A187" t="s">
        <v>572</v>
      </c>
      <c r="G187" t="s">
        <v>32</v>
      </c>
      <c r="H187" t="s">
        <v>573</v>
      </c>
      <c r="I187">
        <f>VALUE(LEFT(H187,FIND(" ",H187)-1))</f>
        <v>200</v>
      </c>
      <c r="J187" t="str">
        <f>TRIM(RIGHT(H187,LEN(H187)-FIND(" ",H187)))</f>
        <v>sqft</v>
      </c>
      <c r="K187" t="s">
        <v>40</v>
      </c>
      <c r="L187" t="s">
        <v>41</v>
      </c>
      <c r="N187" t="s">
        <v>574</v>
      </c>
      <c r="S187" t="s">
        <v>558</v>
      </c>
      <c r="T187" s="1">
        <f t="shared" si="105"/>
        <v>10000</v>
      </c>
      <c r="U187">
        <v>20</v>
      </c>
      <c r="V187">
        <f>VALUE(U187)*100000</f>
        <v>2000000</v>
      </c>
    </row>
    <row r="188" spans="1:22" customFormat="1" hidden="1">
      <c r="A188" t="s">
        <v>575</v>
      </c>
      <c r="G188" t="s">
        <v>168</v>
      </c>
      <c r="H188" t="s">
        <v>494</v>
      </c>
      <c r="I188">
        <f>VALUE(LEFT(H188,FIND(" ",H188)-1))</f>
        <v>648</v>
      </c>
      <c r="J188" t="str">
        <f>TRIM(RIGHT(H188,LEN(H188)-FIND(" ",H188)))</f>
        <v>sqft</v>
      </c>
      <c r="K188" t="s">
        <v>523</v>
      </c>
      <c r="L188" t="s">
        <v>40</v>
      </c>
      <c r="N188">
        <v>3</v>
      </c>
      <c r="S188" t="s">
        <v>495</v>
      </c>
      <c r="T188" s="1">
        <f t="shared" si="105"/>
        <v>3086</v>
      </c>
      <c r="U188">
        <v>20</v>
      </c>
      <c r="V188">
        <f>VALUE(U188)*100000</f>
        <v>2000000</v>
      </c>
    </row>
    <row r="189" spans="1:22" customFormat="1" hidden="1">
      <c r="A189" t="s">
        <v>181</v>
      </c>
      <c r="G189" t="s">
        <v>168</v>
      </c>
      <c r="H189" t="s">
        <v>576</v>
      </c>
      <c r="I189">
        <f>VALUE(LEFT(H189,FIND(" ",H189)-1))</f>
        <v>882</v>
      </c>
      <c r="J189" t="str">
        <f>TRIM(RIGHT(H189,LEN(H189)-FIND(" ",H189)))</f>
        <v>sqft</v>
      </c>
      <c r="K189">
        <v>1</v>
      </c>
      <c r="L189" t="s">
        <v>139</v>
      </c>
      <c r="N189" t="s">
        <v>40</v>
      </c>
      <c r="Q189" t="s">
        <v>523</v>
      </c>
      <c r="S189" t="s">
        <v>577</v>
      </c>
      <c r="T189" s="1">
        <f t="shared" ref="T189:T252" si="106">VALUE(SUBSTITUTE(SUBSTITUTE(S189,"â‚¹",""),"per sqft",""))</f>
        <v>1701</v>
      </c>
      <c r="U189">
        <v>15</v>
      </c>
      <c r="V189">
        <f>VALUE(U189)*100000</f>
        <v>1500000</v>
      </c>
    </row>
    <row r="190" spans="1:22" customFormat="1" hidden="1">
      <c r="A190" t="s">
        <v>578</v>
      </c>
      <c r="G190" t="s">
        <v>32</v>
      </c>
      <c r="H190" t="s">
        <v>265</v>
      </c>
      <c r="I190">
        <f>VALUE(LEFT(H190,FIND(" ",H190)-1))</f>
        <v>600</v>
      </c>
      <c r="J190" t="str">
        <f>TRIM(RIGHT(H190,LEN(H190)-FIND(" ",H190)))</f>
        <v>sqft</v>
      </c>
      <c r="K190" t="s">
        <v>40</v>
      </c>
      <c r="L190" t="s">
        <v>41</v>
      </c>
      <c r="N190" t="s">
        <v>100</v>
      </c>
      <c r="Q190">
        <v>1</v>
      </c>
      <c r="S190" t="s">
        <v>459</v>
      </c>
      <c r="T190" s="1">
        <f t="shared" si="106"/>
        <v>6667</v>
      </c>
      <c r="U190">
        <v>40</v>
      </c>
      <c r="V190">
        <f>VALUE(U190)*100000</f>
        <v>4000000</v>
      </c>
    </row>
    <row r="191" spans="1:22" customFormat="1" hidden="1">
      <c r="A191" t="s">
        <v>579</v>
      </c>
      <c r="G191" t="s">
        <v>32</v>
      </c>
      <c r="H191" t="s">
        <v>451</v>
      </c>
      <c r="I191">
        <f>VALUE(LEFT(H191,FIND(" ",H191)-1))</f>
        <v>490</v>
      </c>
      <c r="J191" t="str">
        <f>TRIM(RIGHT(H191,LEN(H191)-FIND(" ",H191)))</f>
        <v>sqft</v>
      </c>
      <c r="K191" t="s">
        <v>40</v>
      </c>
      <c r="L191" t="s">
        <v>41</v>
      </c>
      <c r="N191" t="s">
        <v>295</v>
      </c>
      <c r="Q191" t="s">
        <v>28</v>
      </c>
      <c r="R191">
        <v>1</v>
      </c>
      <c r="S191" t="s">
        <v>580</v>
      </c>
      <c r="T191" s="1">
        <f t="shared" si="106"/>
        <v>1735</v>
      </c>
      <c r="U191">
        <v>8.5</v>
      </c>
      <c r="V191">
        <f>VALUE(U191)*100000</f>
        <v>850000</v>
      </c>
    </row>
    <row r="192" spans="1:22" customFormat="1" hidden="1">
      <c r="A192" t="s">
        <v>581</v>
      </c>
      <c r="G192" t="s">
        <v>32</v>
      </c>
      <c r="H192" t="s">
        <v>212</v>
      </c>
      <c r="I192">
        <f>VALUE(LEFT(H192,FIND(" ",H192)-1))</f>
        <v>400</v>
      </c>
      <c r="J192" t="str">
        <f>TRIM(RIGHT(H192,LEN(H192)-FIND(" ",H192)))</f>
        <v>sqft</v>
      </c>
      <c r="K192" t="s">
        <v>40</v>
      </c>
      <c r="L192" t="s">
        <v>41</v>
      </c>
      <c r="N192" t="s">
        <v>367</v>
      </c>
      <c r="Q192" t="s">
        <v>43</v>
      </c>
      <c r="R192">
        <v>1</v>
      </c>
      <c r="S192" t="s">
        <v>377</v>
      </c>
      <c r="T192" s="1">
        <f t="shared" si="106"/>
        <v>2500</v>
      </c>
      <c r="U192">
        <v>10</v>
      </c>
      <c r="V192">
        <f>VALUE(U192)*100000</f>
        <v>1000000</v>
      </c>
    </row>
    <row r="193" spans="1:22" customFormat="1" hidden="1">
      <c r="A193" t="s">
        <v>253</v>
      </c>
      <c r="G193" t="s">
        <v>32</v>
      </c>
      <c r="H193" t="s">
        <v>582</v>
      </c>
      <c r="I193">
        <f>VALUE(LEFT(H193,FIND(" ",H193)-1))</f>
        <v>960</v>
      </c>
      <c r="J193" t="str">
        <f>TRIM(RIGHT(H193,LEN(H193)-FIND(" ",H193)))</f>
        <v>sqft</v>
      </c>
      <c r="K193" t="s">
        <v>43</v>
      </c>
      <c r="L193" t="s">
        <v>583</v>
      </c>
      <c r="N193" t="s">
        <v>40</v>
      </c>
      <c r="Q193">
        <v>2</v>
      </c>
      <c r="S193" t="s">
        <v>568</v>
      </c>
      <c r="T193" s="1">
        <f t="shared" si="106"/>
        <v>4167</v>
      </c>
      <c r="U193">
        <v>40</v>
      </c>
      <c r="V193">
        <f>VALUE(U193)*100000</f>
        <v>4000000</v>
      </c>
    </row>
    <row r="194" spans="1:22" customFormat="1" hidden="1">
      <c r="A194" t="s">
        <v>584</v>
      </c>
      <c r="G194" t="s">
        <v>32</v>
      </c>
      <c r="H194" t="s">
        <v>458</v>
      </c>
      <c r="I194">
        <f>VALUE(LEFT(H194,FIND(" ",H194)-1))</f>
        <v>525</v>
      </c>
      <c r="J194" t="str">
        <f>TRIM(RIGHT(H194,LEN(H194)-FIND(" ",H194)))</f>
        <v>sqft</v>
      </c>
      <c r="L194" t="s">
        <v>41</v>
      </c>
      <c r="N194" t="s">
        <v>40</v>
      </c>
      <c r="S194" t="s">
        <v>129</v>
      </c>
      <c r="T194" s="1">
        <f t="shared" si="106"/>
        <v>2857</v>
      </c>
      <c r="U194">
        <v>15</v>
      </c>
      <c r="V194">
        <f>VALUE(U194)*100000</f>
        <v>1500000</v>
      </c>
    </row>
    <row r="195" spans="1:22" ht="15.75">
      <c r="A195" s="24" t="s">
        <v>585</v>
      </c>
      <c r="B195" s="24" t="str">
        <f>PROPER(TRIM(A195))</f>
        <v>2 Apartment For Sale In Palanpur Gam Surat</v>
      </c>
      <c r="C195" s="24" t="str">
        <f>LEFT(B195,FIND(" ",B195)-1)</f>
        <v>2</v>
      </c>
      <c r="D195" s="37" t="str">
        <f>MID(B195, FIND(" ", B195)+1, FIND("For", B195)-FIND(" ", B195)-1)</f>
        <v xml:space="preserve">Apartment </v>
      </c>
      <c r="E195" s="28" t="str">
        <f>TRIM(MID(B195, FIND("In", B195)+3, FIND("Surat", B195)-FIND("In", B195)-3))</f>
        <v>Palanpur Gam</v>
      </c>
      <c r="F195" s="24" t="str">
        <f>"surat"</f>
        <v>surat</v>
      </c>
      <c r="G195" s="24" t="s">
        <v>32</v>
      </c>
      <c r="H195" s="24" t="s">
        <v>261</v>
      </c>
      <c r="I195" s="34">
        <f>VALUE(LEFT(H195,FIND(" ",H195)-1))</f>
        <v>1200</v>
      </c>
      <c r="J195" s="24" t="str">
        <f>TRIM(RIGHT(H195,LEN(H195)-FIND(" ",H195)))</f>
        <v>sqft</v>
      </c>
      <c r="K195" s="24" t="s">
        <v>40</v>
      </c>
      <c r="L195" s="24" t="s">
        <v>41</v>
      </c>
      <c r="M195" s="24" t="str">
        <f>IF(LEFT(L195,5)="poss.","expected","ready")</f>
        <v>ready</v>
      </c>
      <c r="N195" s="24" t="s">
        <v>438</v>
      </c>
      <c r="O195" s="24" t="str">
        <f>IFERROR(LEFT(N195,FIND("out of",N195)-1),N195)</f>
        <v xml:space="preserve">4 </v>
      </c>
      <c r="P195" s="29" t="str">
        <f>IFERROR(RIGHT(N195,LEN(N195)-FIND("out of",N195)-6),"")</f>
        <v>8</v>
      </c>
      <c r="Q195" s="24" t="s">
        <v>28</v>
      </c>
      <c r="R195" s="24" t="s">
        <v>586</v>
      </c>
      <c r="S195" s="3" t="s">
        <v>247</v>
      </c>
      <c r="T195" s="29">
        <f t="shared" si="106"/>
        <v>3750</v>
      </c>
      <c r="U195" s="24">
        <v>45</v>
      </c>
      <c r="V195" s="24">
        <f>VALUE(U195)*100000</f>
        <v>4500000</v>
      </c>
    </row>
    <row r="196" spans="1:22" customFormat="1" hidden="1">
      <c r="A196" t="s">
        <v>587</v>
      </c>
      <c r="G196" t="s">
        <v>168</v>
      </c>
      <c r="H196" t="s">
        <v>588</v>
      </c>
      <c r="I196">
        <f>VALUE(LEFT(H196,FIND(" ",H196)-1))</f>
        <v>1647</v>
      </c>
      <c r="J196" t="str">
        <f>TRIM(RIGHT(H196,LEN(H196)-FIND(" ",H196)))</f>
        <v>sqft</v>
      </c>
      <c r="K196">
        <v>1</v>
      </c>
      <c r="L196" t="s">
        <v>328</v>
      </c>
      <c r="N196" t="s">
        <v>40</v>
      </c>
      <c r="Q196" t="s">
        <v>523</v>
      </c>
      <c r="S196" t="s">
        <v>589</v>
      </c>
      <c r="T196" s="1">
        <f t="shared" si="106"/>
        <v>2125</v>
      </c>
      <c r="U196">
        <v>35</v>
      </c>
      <c r="V196">
        <f>VALUE(U196)*100000</f>
        <v>3500000</v>
      </c>
    </row>
    <row r="197" spans="1:22" customFormat="1" hidden="1">
      <c r="A197" t="s">
        <v>590</v>
      </c>
      <c r="G197" t="s">
        <v>32</v>
      </c>
      <c r="H197" t="s">
        <v>314</v>
      </c>
      <c r="I197">
        <f>VALUE(LEFT(H197,FIND(" ",H197)-1))</f>
        <v>1040</v>
      </c>
      <c r="J197" t="str">
        <f>TRIM(RIGHT(H197,LEN(H197)-FIND(" ",H197)))</f>
        <v>sqft</v>
      </c>
      <c r="K197" t="s">
        <v>40</v>
      </c>
      <c r="L197" t="s">
        <v>41</v>
      </c>
      <c r="N197" t="s">
        <v>116</v>
      </c>
      <c r="Q197" t="s">
        <v>43</v>
      </c>
      <c r="R197">
        <v>2</v>
      </c>
      <c r="S197" t="s">
        <v>591</v>
      </c>
      <c r="T197" s="1">
        <f t="shared" si="106"/>
        <v>3846</v>
      </c>
      <c r="U197">
        <v>40</v>
      </c>
      <c r="V197">
        <f>VALUE(U197)*100000</f>
        <v>4000000</v>
      </c>
    </row>
    <row r="198" spans="1:22" customFormat="1" hidden="1">
      <c r="A198" t="s">
        <v>592</v>
      </c>
      <c r="G198" t="s">
        <v>32</v>
      </c>
      <c r="H198" t="s">
        <v>593</v>
      </c>
      <c r="I198">
        <f>VALUE(LEFT(H198,FIND(" ",H198)-1))</f>
        <v>132</v>
      </c>
      <c r="J198" t="str">
        <f>TRIM(RIGHT(H198,LEN(H198)-FIND(" ",H198)))</f>
        <v>sqft</v>
      </c>
      <c r="K198" t="s">
        <v>40</v>
      </c>
      <c r="L198" t="s">
        <v>41</v>
      </c>
      <c r="N198" t="s">
        <v>594</v>
      </c>
      <c r="Q198" t="s">
        <v>213</v>
      </c>
      <c r="S198" t="s">
        <v>595</v>
      </c>
      <c r="T198" s="1">
        <f t="shared" si="106"/>
        <v>25000</v>
      </c>
      <c r="U198">
        <v>33</v>
      </c>
      <c r="V198">
        <f>VALUE(U198)*100000</f>
        <v>3300000</v>
      </c>
    </row>
    <row r="199" spans="1:22" customFormat="1" hidden="1">
      <c r="A199" t="s">
        <v>596</v>
      </c>
      <c r="G199" t="s">
        <v>168</v>
      </c>
      <c r="H199" t="s">
        <v>130</v>
      </c>
      <c r="I199">
        <f>VALUE(LEFT(H199,FIND(" ",H199)-1))</f>
        <v>650</v>
      </c>
      <c r="J199" t="str">
        <f>TRIM(RIGHT(H199,LEN(H199)-FIND(" ",H199)))</f>
        <v>sqft</v>
      </c>
      <c r="K199" t="s">
        <v>523</v>
      </c>
      <c r="L199" t="s">
        <v>40</v>
      </c>
      <c r="N199">
        <v>3</v>
      </c>
      <c r="S199" t="s">
        <v>597</v>
      </c>
      <c r="T199" s="1">
        <f t="shared" si="106"/>
        <v>1846</v>
      </c>
      <c r="U199">
        <v>12</v>
      </c>
      <c r="V199">
        <f>VALUE(U199)*100000</f>
        <v>1200000</v>
      </c>
    </row>
    <row r="200" spans="1:22" customFormat="1" hidden="1">
      <c r="A200" t="s">
        <v>253</v>
      </c>
      <c r="G200" t="s">
        <v>32</v>
      </c>
      <c r="H200" t="s">
        <v>115</v>
      </c>
      <c r="I200">
        <f>VALUE(LEFT(H200,FIND(" ",H200)-1))</f>
        <v>1150</v>
      </c>
      <c r="J200" t="str">
        <f>TRIM(RIGHT(H200,LEN(H200)-FIND(" ",H200)))</f>
        <v>sqft</v>
      </c>
      <c r="K200" t="s">
        <v>40</v>
      </c>
      <c r="L200" t="s">
        <v>41</v>
      </c>
      <c r="N200" t="s">
        <v>574</v>
      </c>
      <c r="Q200" t="s">
        <v>28</v>
      </c>
      <c r="R200">
        <v>2</v>
      </c>
      <c r="S200" t="s">
        <v>598</v>
      </c>
      <c r="T200" s="1">
        <f t="shared" si="106"/>
        <v>3896</v>
      </c>
      <c r="U200">
        <v>44.8</v>
      </c>
      <c r="V200">
        <f>VALUE(U200)*100000</f>
        <v>4480000</v>
      </c>
    </row>
    <row r="201" spans="1:22" ht="15.75">
      <c r="A201" s="24" t="s">
        <v>599</v>
      </c>
      <c r="B201" s="24" t="str">
        <f>PROPER(TRIM(A201))</f>
        <v>2 Apartment For Sale In Rajhans Platinum, Palanpur Surat</v>
      </c>
      <c r="C201" s="24" t="str">
        <f>LEFT(B201,FIND(" ",B201)-1)</f>
        <v>2</v>
      </c>
      <c r="D201" s="29" t="str">
        <f>MID(B201, FIND(" ", B201)+1, FIND("For", B201)-FIND(" ", B201)-1)</f>
        <v xml:space="preserve">Apartment </v>
      </c>
      <c r="E201" s="24" t="str">
        <f>TRIM(MID(B201, FIND("In", B201)+3, FIND("Surat", B201)-FIND("In", B201)-3))</f>
        <v>Rajhans Platinum, Palanpur</v>
      </c>
      <c r="F201" s="24" t="str">
        <f>"surat"</f>
        <v>surat</v>
      </c>
      <c r="G201" s="24" t="s">
        <v>23</v>
      </c>
      <c r="H201" s="24" t="s">
        <v>410</v>
      </c>
      <c r="I201" s="34">
        <f>VALUE(LEFT(H201,FIND(" ",H201)-1))</f>
        <v>660</v>
      </c>
      <c r="J201" s="27" t="str">
        <f>TRIM(RIGHT(H201,LEN(H201)-FIND(" ",H201)))</f>
        <v>sqft</v>
      </c>
      <c r="K201" s="24" t="s">
        <v>40</v>
      </c>
      <c r="L201" s="24" t="s">
        <v>41</v>
      </c>
      <c r="M201" s="24" t="str">
        <f>IF(LEFT(L201,5)="poss.","expected","ready")</f>
        <v>ready</v>
      </c>
      <c r="N201" s="24" t="s">
        <v>367</v>
      </c>
      <c r="O201" s="24" t="str">
        <f>IFERROR(LEFT(N201,FIND("out of",N201)-1),N201)</f>
        <v xml:space="preserve">4 </v>
      </c>
      <c r="P201" s="29" t="str">
        <f>IFERROR(RIGHT(N201,LEN(N201)-FIND("out of",N201)-6),"")</f>
        <v>5</v>
      </c>
      <c r="Q201" s="24" t="s">
        <v>83</v>
      </c>
      <c r="R201" s="24" t="s">
        <v>44</v>
      </c>
      <c r="S201" s="3" t="s">
        <v>600</v>
      </c>
      <c r="T201" s="29">
        <f t="shared" si="106"/>
        <v>3932</v>
      </c>
      <c r="U201" s="24">
        <v>46</v>
      </c>
      <c r="V201" s="24">
        <f>VALUE(U201)*100000</f>
        <v>4600000</v>
      </c>
    </row>
    <row r="202" spans="1:22" customFormat="1" hidden="1">
      <c r="A202" t="s">
        <v>601</v>
      </c>
      <c r="G202" t="s">
        <v>32</v>
      </c>
      <c r="H202" t="s">
        <v>525</v>
      </c>
      <c r="I202">
        <f>VALUE(LEFT(H202,FIND(" ",H202)-1))</f>
        <v>1400</v>
      </c>
      <c r="J202" t="str">
        <f>TRIM(RIGHT(H202,LEN(H202)-FIND(" ",H202)))</f>
        <v>sqft</v>
      </c>
      <c r="K202" t="s">
        <v>40</v>
      </c>
      <c r="L202" t="s">
        <v>41</v>
      </c>
      <c r="N202" t="s">
        <v>298</v>
      </c>
      <c r="Q202" t="s">
        <v>43</v>
      </c>
      <c r="R202">
        <v>2</v>
      </c>
      <c r="S202" t="s">
        <v>602</v>
      </c>
      <c r="T202" s="1">
        <f t="shared" si="106"/>
        <v>1786</v>
      </c>
      <c r="U202">
        <v>25</v>
      </c>
      <c r="V202">
        <f>VALUE(U202)*100000</f>
        <v>2500000</v>
      </c>
    </row>
    <row r="203" spans="1:22" customFormat="1" hidden="1">
      <c r="A203" t="s">
        <v>603</v>
      </c>
      <c r="G203" t="s">
        <v>32</v>
      </c>
      <c r="H203" t="s">
        <v>604</v>
      </c>
      <c r="I203">
        <f>VALUE(LEFT(H203,FIND(" ",H203)-1))</f>
        <v>1296</v>
      </c>
      <c r="J203" t="str">
        <f>TRIM(RIGHT(H203,LEN(H203)-FIND(" ",H203)))</f>
        <v>sqft</v>
      </c>
      <c r="K203" t="s">
        <v>40</v>
      </c>
      <c r="L203" t="s">
        <v>41</v>
      </c>
      <c r="N203" t="s">
        <v>401</v>
      </c>
      <c r="Q203" t="s">
        <v>43</v>
      </c>
      <c r="R203">
        <v>3</v>
      </c>
      <c r="S203" t="s">
        <v>495</v>
      </c>
      <c r="T203" s="1">
        <f t="shared" si="106"/>
        <v>3086</v>
      </c>
      <c r="U203">
        <v>40</v>
      </c>
      <c r="V203">
        <f>VALUE(U203)*100000</f>
        <v>4000000</v>
      </c>
    </row>
    <row r="204" spans="1:22" customFormat="1" hidden="1">
      <c r="A204" t="s">
        <v>605</v>
      </c>
      <c r="G204" t="s">
        <v>23</v>
      </c>
      <c r="H204" t="s">
        <v>606</v>
      </c>
      <c r="I204">
        <f>VALUE(LEFT(H204,FIND(" ",H204)-1))</f>
        <v>1008</v>
      </c>
      <c r="J204" t="str">
        <f>TRIM(RIGHT(H204,LEN(H204)-FIND(" ",H204)))</f>
        <v>sqft</v>
      </c>
      <c r="K204" t="s">
        <v>40</v>
      </c>
      <c r="L204" t="s">
        <v>41</v>
      </c>
      <c r="N204" t="s">
        <v>112</v>
      </c>
      <c r="Q204" t="s">
        <v>83</v>
      </c>
      <c r="R204">
        <v>2</v>
      </c>
      <c r="T204" s="1" t="e">
        <f t="shared" si="106"/>
        <v>#VALUE!</v>
      </c>
      <c r="U204">
        <v>36</v>
      </c>
      <c r="V204">
        <f>VALUE(U204)*100000</f>
        <v>3600000</v>
      </c>
    </row>
    <row r="205" spans="1:22" customFormat="1" hidden="1">
      <c r="A205" t="s">
        <v>398</v>
      </c>
      <c r="G205" t="s">
        <v>23</v>
      </c>
      <c r="H205" t="s">
        <v>130</v>
      </c>
      <c r="I205">
        <f>VALUE(LEFT(H205,FIND(" ",H205)-1))</f>
        <v>650</v>
      </c>
      <c r="J205" t="str">
        <f>TRIM(RIGHT(H205,LEN(H205)-FIND(" ",H205)))</f>
        <v>sqft</v>
      </c>
      <c r="K205" t="s">
        <v>28</v>
      </c>
      <c r="L205" t="s">
        <v>41</v>
      </c>
      <c r="N205" t="s">
        <v>40</v>
      </c>
      <c r="Q205" t="s">
        <v>586</v>
      </c>
      <c r="R205" t="s">
        <v>382</v>
      </c>
      <c r="S205" t="s">
        <v>411</v>
      </c>
      <c r="T205" s="1">
        <f t="shared" si="106"/>
        <v>3030</v>
      </c>
      <c r="U205">
        <v>20</v>
      </c>
      <c r="V205">
        <f>VALUE(U205)*100000</f>
        <v>2000000</v>
      </c>
    </row>
    <row r="206" spans="1:22" ht="15.75">
      <c r="A206" s="24" t="s">
        <v>607</v>
      </c>
      <c r="B206" s="24" t="str">
        <f t="shared" ref="B206:B207" si="107">PROPER(TRIM(A206))</f>
        <v>2 Apartment For Sale In Varachha Surat</v>
      </c>
      <c r="C206" s="24" t="str">
        <f t="shared" ref="C206:C207" si="108">LEFT(B206,FIND(" ",B206)-1)</f>
        <v>2</v>
      </c>
      <c r="D206" s="29" t="str">
        <f t="shared" ref="D206:D207" si="109">MID(B206, FIND(" ", B206)+1, FIND("For", B206)-FIND(" ", B206)-1)</f>
        <v xml:space="preserve">Apartment </v>
      </c>
      <c r="E206" s="24" t="str">
        <f t="shared" ref="E206:E207" si="110">TRIM(MID(B206, FIND("In", B206)+3, FIND("Surat", B206)-FIND("In", B206)-3))</f>
        <v>Varachha</v>
      </c>
      <c r="F206" s="24" t="str">
        <f>"surat"</f>
        <v>surat</v>
      </c>
      <c r="G206" s="24" t="s">
        <v>32</v>
      </c>
      <c r="H206" s="24" t="s">
        <v>225</v>
      </c>
      <c r="I206" s="34">
        <f>VALUE(LEFT(H206,FIND(" ",H206)-1))</f>
        <v>990</v>
      </c>
      <c r="J206" s="27" t="str">
        <f>TRIM(RIGHT(H206,LEN(H206)-FIND(" ",H206)))</f>
        <v>sqft</v>
      </c>
      <c r="K206" s="24" t="s">
        <v>40</v>
      </c>
      <c r="L206" s="24" t="s">
        <v>41</v>
      </c>
      <c r="M206" s="24" t="str">
        <f t="shared" ref="M206:M207" si="111">IF(LEFT(L206,5)="poss.","expected","ready")</f>
        <v>ready</v>
      </c>
      <c r="N206" s="24" t="s">
        <v>608</v>
      </c>
      <c r="O206" s="24" t="str">
        <f t="shared" ref="O206:O207" si="112">IFERROR(LEFT(N206,FIND("out of",N206)-1),N206)</f>
        <v xml:space="preserve">1 </v>
      </c>
      <c r="P206" s="29" t="str">
        <f t="shared" ref="P206:P207" si="113">IFERROR(RIGHT(N206,LEN(N206)-FIND("out of",N206)-6),"")</f>
        <v>6</v>
      </c>
      <c r="Q206" s="24" t="s">
        <v>28</v>
      </c>
      <c r="R206" s="24" t="s">
        <v>586</v>
      </c>
      <c r="S206" s="3" t="s">
        <v>609</v>
      </c>
      <c r="T206" s="29">
        <f t="shared" si="106"/>
        <v>3838</v>
      </c>
      <c r="U206" s="24">
        <v>38</v>
      </c>
      <c r="V206" s="24">
        <f>VALUE(U206)*100000</f>
        <v>3800000</v>
      </c>
    </row>
    <row r="207" spans="1:22" customFormat="1" hidden="1">
      <c r="A207" t="s">
        <v>610</v>
      </c>
      <c r="B207" t="str">
        <f t="shared" si="107"/>
        <v>2 Apartment For Sale In Surat</v>
      </c>
      <c r="C207" t="str">
        <f t="shared" si="108"/>
        <v>2</v>
      </c>
      <c r="D207" s="1" t="str">
        <f t="shared" si="109"/>
        <v xml:space="preserve">Apartment </v>
      </c>
      <c r="E207" t="str">
        <f t="shared" si="110"/>
        <v/>
      </c>
      <c r="G207" t="s">
        <v>32</v>
      </c>
      <c r="H207" t="s">
        <v>611</v>
      </c>
      <c r="I207">
        <f>VALUE(LEFT(H207,FIND(" ",H207)-1))</f>
        <v>1161</v>
      </c>
      <c r="J207" t="str">
        <f>TRIM(RIGHT(H207,LEN(H207)-FIND(" ",H207)))</f>
        <v>sqft</v>
      </c>
      <c r="K207" t="s">
        <v>40</v>
      </c>
      <c r="L207" t="s">
        <v>41</v>
      </c>
      <c r="M207" t="str">
        <f t="shared" si="111"/>
        <v>ready</v>
      </c>
      <c r="N207" t="s">
        <v>75</v>
      </c>
      <c r="O207" t="str">
        <f t="shared" si="112"/>
        <v xml:space="preserve">1 </v>
      </c>
      <c r="P207" s="1" t="str">
        <f t="shared" si="113"/>
        <v>1</v>
      </c>
      <c r="Q207" t="s">
        <v>43</v>
      </c>
      <c r="R207" t="s">
        <v>44</v>
      </c>
      <c r="S207" t="s">
        <v>612</v>
      </c>
      <c r="T207" s="1">
        <f t="shared" si="106"/>
        <v>4005</v>
      </c>
      <c r="U207">
        <v>46.5</v>
      </c>
      <c r="V207">
        <f>VALUE(U207)*100000</f>
        <v>4650000</v>
      </c>
    </row>
    <row r="208" spans="1:22" customFormat="1" hidden="1">
      <c r="A208" t="s">
        <v>613</v>
      </c>
      <c r="G208" t="s">
        <v>32</v>
      </c>
      <c r="H208" t="s">
        <v>119</v>
      </c>
      <c r="I208">
        <f>VALUE(LEFT(H208,FIND(" ",H208)-1))</f>
        <v>432</v>
      </c>
      <c r="J208" t="str">
        <f>TRIM(RIGHT(H208,LEN(H208)-FIND(" ",H208)))</f>
        <v>sqft</v>
      </c>
      <c r="K208" t="s">
        <v>28</v>
      </c>
      <c r="L208" t="s">
        <v>41</v>
      </c>
      <c r="N208" t="s">
        <v>40</v>
      </c>
      <c r="Q208" t="s">
        <v>44</v>
      </c>
      <c r="R208" t="s">
        <v>131</v>
      </c>
      <c r="S208" t="s">
        <v>470</v>
      </c>
      <c r="T208" s="1">
        <f t="shared" si="106"/>
        <v>2778</v>
      </c>
      <c r="U208">
        <v>12</v>
      </c>
      <c r="V208">
        <f>VALUE(U208)*100000</f>
        <v>1200000</v>
      </c>
    </row>
    <row r="209" spans="1:22" customFormat="1" hidden="1">
      <c r="A209" t="s">
        <v>614</v>
      </c>
      <c r="G209" t="s">
        <v>32</v>
      </c>
      <c r="H209" t="s">
        <v>573</v>
      </c>
      <c r="I209">
        <f>VALUE(LEFT(H209,FIND(" ",H209)-1))</f>
        <v>200</v>
      </c>
      <c r="J209" t="str">
        <f>TRIM(RIGHT(H209,LEN(H209)-FIND(" ",H209)))</f>
        <v>sqft</v>
      </c>
      <c r="K209" t="s">
        <v>40</v>
      </c>
      <c r="L209" t="s">
        <v>41</v>
      </c>
      <c r="N209" t="s">
        <v>128</v>
      </c>
      <c r="S209" t="s">
        <v>305</v>
      </c>
      <c r="T209" s="1">
        <f t="shared" si="106"/>
        <v>9000</v>
      </c>
      <c r="U209">
        <v>18</v>
      </c>
      <c r="V209">
        <f>VALUE(U209)*100000</f>
        <v>1800000</v>
      </c>
    </row>
    <row r="210" spans="1:22" customFormat="1" hidden="1">
      <c r="A210" t="s">
        <v>615</v>
      </c>
      <c r="G210" t="s">
        <v>32</v>
      </c>
      <c r="H210" t="s">
        <v>616</v>
      </c>
      <c r="I210">
        <f>VALUE(LEFT(H210,FIND(" ",H210)-1))</f>
        <v>801</v>
      </c>
      <c r="J210" t="str">
        <f>TRIM(RIGHT(H210,LEN(H210)-FIND(" ",H210)))</f>
        <v>sqft</v>
      </c>
      <c r="K210" t="s">
        <v>40</v>
      </c>
      <c r="L210" t="s">
        <v>41</v>
      </c>
      <c r="N210" t="s">
        <v>617</v>
      </c>
      <c r="Q210" t="s">
        <v>28</v>
      </c>
      <c r="R210">
        <v>1</v>
      </c>
      <c r="S210" t="s">
        <v>618</v>
      </c>
      <c r="T210" s="1">
        <f t="shared" si="106"/>
        <v>1998</v>
      </c>
      <c r="U210">
        <v>16</v>
      </c>
      <c r="V210">
        <f>VALUE(U210)*100000</f>
        <v>1600000</v>
      </c>
    </row>
    <row r="211" spans="1:22" customFormat="1" hidden="1">
      <c r="A211" t="s">
        <v>66</v>
      </c>
      <c r="G211" t="s">
        <v>32</v>
      </c>
      <c r="H211" t="s">
        <v>619</v>
      </c>
      <c r="I211">
        <f>VALUE(LEFT(H211,FIND(" ",H211)-1))</f>
        <v>1092</v>
      </c>
      <c r="J211" t="str">
        <f>TRIM(RIGHT(H211,LEN(H211)-FIND(" ",H211)))</f>
        <v>sqft</v>
      </c>
      <c r="K211" t="s">
        <v>25</v>
      </c>
      <c r="L211" t="s">
        <v>620</v>
      </c>
      <c r="N211" t="s">
        <v>621</v>
      </c>
      <c r="Q211" t="s">
        <v>28</v>
      </c>
      <c r="R211">
        <v>2</v>
      </c>
      <c r="S211" t="s">
        <v>69</v>
      </c>
      <c r="T211" s="1">
        <f t="shared" si="106"/>
        <v>3200</v>
      </c>
      <c r="U211">
        <v>34.9</v>
      </c>
      <c r="V211">
        <f>VALUE(U211)*100000</f>
        <v>3490000</v>
      </c>
    </row>
    <row r="212" spans="1:22" ht="15.75">
      <c r="A212" s="24" t="s">
        <v>38</v>
      </c>
      <c r="B212" s="24" t="str">
        <f>PROPER(TRIM(A212))</f>
        <v>2 Apartment For Sale In Pal Gam Surat</v>
      </c>
      <c r="C212" s="24" t="str">
        <f>LEFT(B212,FIND(" ",B212)-1)</f>
        <v>2</v>
      </c>
      <c r="D212" s="29" t="str">
        <f>MID(B212, FIND(" ", B212)+1, FIND("For", B212)-FIND(" ", B212)-1)</f>
        <v xml:space="preserve">Apartment </v>
      </c>
      <c r="E212" s="24" t="str">
        <f>TRIM(MID(B212, FIND("In", B212)+3, FIND("Surat", B212)-FIND("In", B212)-3))</f>
        <v>Pal Gam</v>
      </c>
      <c r="F212" s="24" t="str">
        <f>"surat"</f>
        <v>surat</v>
      </c>
      <c r="G212" s="24" t="s">
        <v>23</v>
      </c>
      <c r="H212" s="24" t="s">
        <v>99</v>
      </c>
      <c r="I212" s="34">
        <f>VALUE(LEFT(H212,FIND(" ",H212)-1))</f>
        <v>1000</v>
      </c>
      <c r="J212" s="27" t="str">
        <f>TRIM(RIGHT(H212,LEN(H212)-FIND(" ",H212)))</f>
        <v>sqft</v>
      </c>
      <c r="K212" s="24" t="s">
        <v>40</v>
      </c>
      <c r="L212" s="24" t="s">
        <v>41</v>
      </c>
      <c r="M212" s="24" t="str">
        <f>IF(LEFT(L212,5)="poss.","expected","ready")</f>
        <v>ready</v>
      </c>
      <c r="N212" s="24" t="s">
        <v>100</v>
      </c>
      <c r="O212" s="24" t="str">
        <f>IFERROR(LEFT(N212,FIND("out of",N212)-1),N212)</f>
        <v xml:space="preserve">3 </v>
      </c>
      <c r="P212" s="29" t="str">
        <f>IFERROR(RIGHT(N212,LEN(N212)-FIND("out of",N212)-6),"")</f>
        <v>5</v>
      </c>
      <c r="Q212" s="24" t="s">
        <v>28</v>
      </c>
      <c r="R212" s="24" t="s">
        <v>36</v>
      </c>
      <c r="S212" s="3" t="s">
        <v>622</v>
      </c>
      <c r="T212" s="29">
        <f t="shared" si="106"/>
        <v>3529</v>
      </c>
      <c r="U212" s="24">
        <v>45</v>
      </c>
      <c r="V212" s="24">
        <f>VALUE(U212)*100000</f>
        <v>4500000</v>
      </c>
    </row>
    <row r="213" spans="1:22" customFormat="1" hidden="1">
      <c r="A213" t="s">
        <v>623</v>
      </c>
      <c r="G213" t="s">
        <v>23</v>
      </c>
      <c r="H213" t="s">
        <v>624</v>
      </c>
      <c r="I213">
        <f>VALUE(LEFT(H213,FIND(" ",H213)-1))</f>
        <v>210</v>
      </c>
      <c r="J213" t="str">
        <f>TRIM(RIGHT(H213,LEN(H213)-FIND(" ",H213)))</f>
        <v>sqft</v>
      </c>
      <c r="K213" t="s">
        <v>40</v>
      </c>
      <c r="L213" t="s">
        <v>41</v>
      </c>
      <c r="N213" t="s">
        <v>120</v>
      </c>
      <c r="S213" t="s">
        <v>625</v>
      </c>
      <c r="T213" s="1">
        <f t="shared" si="106"/>
        <v>8571</v>
      </c>
      <c r="U213">
        <v>30</v>
      </c>
      <c r="V213">
        <f>VALUE(U213)*100000</f>
        <v>3000000</v>
      </c>
    </row>
    <row r="214" spans="1:22" customFormat="1">
      <c r="A214" t="s">
        <v>626</v>
      </c>
      <c r="B214" t="str">
        <f>PROPER(TRIM(A214))</f>
        <v>2 Apartment For Sale In Govindji Park, Umra Surat</v>
      </c>
      <c r="C214" t="str">
        <f>LEFT(B214,FIND(" ",B214)-1)</f>
        <v>2</v>
      </c>
      <c r="D214" s="1" t="str">
        <f>MID(B214, FIND(" ", B214)+1, FIND("For", B214)-FIND(" ", B214)-1)</f>
        <v xml:space="preserve">Apartment </v>
      </c>
      <c r="E214" t="str">
        <f>TRIM(MID(B214, FIND("In", B214)+3, FIND("Surat", B214)-FIND("In", B214)-3))</f>
        <v>Govindji Park, Umra</v>
      </c>
      <c r="F214" t="str">
        <f>"surat"</f>
        <v>surat</v>
      </c>
      <c r="G214" t="s">
        <v>32</v>
      </c>
      <c r="H214" t="s">
        <v>261</v>
      </c>
      <c r="I214">
        <f>VALUE(LEFT(H214,FIND(" ",H214)-1))</f>
        <v>1200</v>
      </c>
      <c r="J214" t="str">
        <f>TRIM(RIGHT(H214,LEN(H214)-FIND(" ",H214)))</f>
        <v>sqft</v>
      </c>
      <c r="K214" t="s">
        <v>40</v>
      </c>
      <c r="L214" t="s">
        <v>41</v>
      </c>
      <c r="M214" t="str">
        <f>IF(LEFT(L214,5)="poss.","expected","ready")</f>
        <v>ready</v>
      </c>
      <c r="N214" t="s">
        <v>627</v>
      </c>
      <c r="O214" t="str">
        <f>IFERROR(LEFT(N214,FIND("out of",N214)-1),N214)</f>
        <v xml:space="preserve">4 </v>
      </c>
      <c r="P214" s="1" t="str">
        <f>IFERROR(RIGHT(N214,LEN(N214)-FIND("out of",N214)-6),"")</f>
        <v>7</v>
      </c>
      <c r="Q214" t="s">
        <v>28</v>
      </c>
      <c r="R214" t="s">
        <v>382</v>
      </c>
      <c r="S214" t="s">
        <v>247</v>
      </c>
      <c r="T214" s="1">
        <f t="shared" si="106"/>
        <v>3750</v>
      </c>
      <c r="U214">
        <v>45</v>
      </c>
      <c r="V214">
        <f>VALUE(U214)*100000</f>
        <v>4500000</v>
      </c>
    </row>
    <row r="215" spans="1:22" customFormat="1" hidden="1">
      <c r="A215" t="s">
        <v>628</v>
      </c>
      <c r="G215" t="s">
        <v>32</v>
      </c>
      <c r="H215" t="s">
        <v>629</v>
      </c>
      <c r="I215">
        <f>VALUE(LEFT(H215,FIND(" ",H215)-1))</f>
        <v>100</v>
      </c>
      <c r="J215" t="str">
        <f>TRIM(RIGHT(H215,LEN(H215)-FIND(" ",H215)))</f>
        <v>sqyrd</v>
      </c>
      <c r="K215" t="s">
        <v>28</v>
      </c>
      <c r="L215" t="s">
        <v>41</v>
      </c>
      <c r="N215" t="s">
        <v>25</v>
      </c>
      <c r="Q215" t="s">
        <v>44</v>
      </c>
      <c r="R215" t="s">
        <v>171</v>
      </c>
      <c r="S215" t="s">
        <v>630</v>
      </c>
      <c r="T215" s="1">
        <f t="shared" si="106"/>
        <v>3994</v>
      </c>
      <c r="U215">
        <v>36</v>
      </c>
      <c r="V215">
        <f>VALUE(U215)*100000</f>
        <v>3600000</v>
      </c>
    </row>
    <row r="216" spans="1:22" ht="15.75">
      <c r="A216" s="24" t="s">
        <v>631</v>
      </c>
      <c r="B216" s="24" t="str">
        <f>PROPER(TRIM(A216))</f>
        <v>2 Apartment For Sale In Swagat Clifton, Bhimrad Surat</v>
      </c>
      <c r="C216" s="24" t="str">
        <f>LEFT(B216,FIND(" ",B216)-1)</f>
        <v>2</v>
      </c>
      <c r="D216" s="29" t="str">
        <f>MID(B216, FIND(" ", B216)+1, FIND("For", B216)-FIND(" ", B216)-1)</f>
        <v xml:space="preserve">Apartment </v>
      </c>
      <c r="E216" s="24" t="str">
        <f>TRIM(MID(B216, FIND("In", B216)+3, FIND("Surat", B216)-FIND("In", B216)-3))</f>
        <v>Swagat Clifton, Bhimrad</v>
      </c>
      <c r="F216" s="24" t="str">
        <f>"surat"</f>
        <v>surat</v>
      </c>
      <c r="G216" s="24" t="s">
        <v>32</v>
      </c>
      <c r="H216" s="24" t="s">
        <v>632</v>
      </c>
      <c r="I216" s="34">
        <f>VALUE(LEFT(H216,FIND(" ",H216)-1))</f>
        <v>1252</v>
      </c>
      <c r="J216" s="27" t="str">
        <f>TRIM(RIGHT(H216,LEN(H216)-FIND(" ",H216)))</f>
        <v>sqft</v>
      </c>
      <c r="K216" s="24" t="s">
        <v>40</v>
      </c>
      <c r="L216" s="24" t="s">
        <v>41</v>
      </c>
      <c r="M216" s="24" t="str">
        <f>IF(LEFT(L216,5)="poss.","expected","ready")</f>
        <v>ready</v>
      </c>
      <c r="N216" s="24" t="s">
        <v>633</v>
      </c>
      <c r="O216" s="24" t="str">
        <f>IFERROR(LEFT(N216,FIND("out of",N216)-1),N216)</f>
        <v xml:space="preserve">5 </v>
      </c>
      <c r="P216" s="29" t="str">
        <f>IFERROR(RIGHT(N216,LEN(N216)-FIND("out of",N216)-6),"")</f>
        <v>14</v>
      </c>
      <c r="Q216" s="24" t="s">
        <v>28</v>
      </c>
      <c r="R216" s="24" t="s">
        <v>44</v>
      </c>
      <c r="S216" s="3" t="s">
        <v>634</v>
      </c>
      <c r="T216" s="29">
        <f t="shared" si="106"/>
        <v>3594</v>
      </c>
      <c r="U216" s="24">
        <v>45</v>
      </c>
      <c r="V216" s="24">
        <f>VALUE(U216)*100000</f>
        <v>4500000</v>
      </c>
    </row>
    <row r="217" spans="1:22" customFormat="1" hidden="1">
      <c r="A217" t="s">
        <v>303</v>
      </c>
      <c r="G217" t="s">
        <v>23</v>
      </c>
      <c r="H217" t="s">
        <v>635</v>
      </c>
      <c r="I217">
        <f>VALUE(LEFT(H217,FIND(" ",H217)-1))</f>
        <v>504</v>
      </c>
      <c r="J217" t="str">
        <f>TRIM(RIGHT(H217,LEN(H217)-FIND(" ",H217)))</f>
        <v>sqft</v>
      </c>
      <c r="K217" t="s">
        <v>40</v>
      </c>
      <c r="L217" t="s">
        <v>41</v>
      </c>
      <c r="N217" t="s">
        <v>75</v>
      </c>
      <c r="S217" t="s">
        <v>636</v>
      </c>
      <c r="T217" s="1">
        <f t="shared" si="106"/>
        <v>3871</v>
      </c>
      <c r="U217">
        <v>19.5</v>
      </c>
      <c r="V217">
        <f>VALUE(U217)*100000</f>
        <v>1950000</v>
      </c>
    </row>
    <row r="218" spans="1:22" customFormat="1">
      <c r="A218" t="s">
        <v>637</v>
      </c>
      <c r="B218" t="str">
        <f>PROPER(TRIM(A218))</f>
        <v>2 Builder Floor For Sale In Gopi Pura Surat</v>
      </c>
      <c r="C218" t="str">
        <f>LEFT(B218,FIND(" ",B218)-1)</f>
        <v>2</v>
      </c>
      <c r="D218" s="1" t="str">
        <f>MID(B218, FIND(" ", B218)+1, FIND("For", B218)-FIND(" ", B218)-1)</f>
        <v xml:space="preserve">Builder Floor </v>
      </c>
      <c r="E218" t="str">
        <f>TRIM(MID(B218, FIND("In", B218)+3, FIND("Surat", B218)-FIND("In", B218)-3))</f>
        <v>Gopi Pura</v>
      </c>
      <c r="F218" t="str">
        <f>"surat"</f>
        <v>surat</v>
      </c>
      <c r="G218" t="s">
        <v>32</v>
      </c>
      <c r="H218" t="s">
        <v>99</v>
      </c>
      <c r="I218">
        <f>VALUE(LEFT(H218,FIND(" ",H218)-1))</f>
        <v>1000</v>
      </c>
      <c r="J218" t="str">
        <f>TRIM(RIGHT(H218,LEN(H218)-FIND(" ",H218)))</f>
        <v>sqft</v>
      </c>
      <c r="K218" t="s">
        <v>40</v>
      </c>
      <c r="L218" t="s">
        <v>41</v>
      </c>
      <c r="M218" t="str">
        <f>IF(LEFT(L218,5)="poss.","expected","ready")</f>
        <v>ready</v>
      </c>
      <c r="N218" t="s">
        <v>100</v>
      </c>
      <c r="O218" t="str">
        <f>IFERROR(LEFT(N218,FIND("out of",N218)-1),N218)</f>
        <v xml:space="preserve">3 </v>
      </c>
      <c r="P218" s="1" t="str">
        <f>IFERROR(RIGHT(N218,LEN(N218)-FIND("out of",N218)-6),"")</f>
        <v>5</v>
      </c>
      <c r="Q218" t="s">
        <v>83</v>
      </c>
      <c r="R218" t="s">
        <v>44</v>
      </c>
      <c r="S218" t="s">
        <v>377</v>
      </c>
      <c r="T218" s="1">
        <f t="shared" si="106"/>
        <v>2500</v>
      </c>
      <c r="U218">
        <v>25</v>
      </c>
      <c r="V218">
        <f>VALUE(U218)*100000</f>
        <v>2500000</v>
      </c>
    </row>
    <row r="219" spans="1:22" customFormat="1" hidden="1">
      <c r="A219" t="s">
        <v>638</v>
      </c>
      <c r="G219" t="s">
        <v>23</v>
      </c>
      <c r="H219" t="s">
        <v>639</v>
      </c>
      <c r="I219">
        <f>VALUE(LEFT(H219,FIND(" ",H219)-1))</f>
        <v>118</v>
      </c>
      <c r="J219" t="str">
        <f>TRIM(RIGHT(H219,LEN(H219)-FIND(" ",H219)))</f>
        <v>sqft</v>
      </c>
      <c r="K219" t="s">
        <v>40</v>
      </c>
      <c r="L219" t="s">
        <v>41</v>
      </c>
      <c r="N219" t="s">
        <v>640</v>
      </c>
      <c r="S219" t="s">
        <v>641</v>
      </c>
      <c r="T219" s="1">
        <f t="shared" si="106"/>
        <v>7806</v>
      </c>
      <c r="U219">
        <v>18.5</v>
      </c>
      <c r="V219">
        <f>VALUE(U219)*100000</f>
        <v>1850000</v>
      </c>
    </row>
    <row r="220" spans="1:22" customFormat="1" hidden="1">
      <c r="A220" t="s">
        <v>642</v>
      </c>
      <c r="G220" t="s">
        <v>32</v>
      </c>
      <c r="H220" t="s">
        <v>635</v>
      </c>
      <c r="I220">
        <f>VALUE(LEFT(H220,FIND(" ",H220)-1))</f>
        <v>504</v>
      </c>
      <c r="J220" t="str">
        <f>TRIM(RIGHT(H220,LEN(H220)-FIND(" ",H220)))</f>
        <v>sqft</v>
      </c>
      <c r="K220" t="s">
        <v>40</v>
      </c>
      <c r="L220" t="s">
        <v>41</v>
      </c>
      <c r="N220" t="s">
        <v>120</v>
      </c>
      <c r="Q220" t="s">
        <v>28</v>
      </c>
      <c r="R220" t="s">
        <v>29</v>
      </c>
      <c r="S220" t="s">
        <v>643</v>
      </c>
      <c r="T220" s="1">
        <f t="shared" si="106"/>
        <v>3968</v>
      </c>
      <c r="U220">
        <v>20</v>
      </c>
      <c r="V220">
        <f>VALUE(U220)*100000</f>
        <v>2000000</v>
      </c>
    </row>
    <row r="221" spans="1:22" customFormat="1" hidden="1">
      <c r="A221" t="s">
        <v>644</v>
      </c>
      <c r="G221" t="s">
        <v>32</v>
      </c>
      <c r="H221" t="s">
        <v>645</v>
      </c>
      <c r="I221">
        <f>VALUE(LEFT(H221,FIND(" ",H221)-1))</f>
        <v>625</v>
      </c>
      <c r="J221" t="str">
        <f>TRIM(RIGHT(H221,LEN(H221)-FIND(" ",H221)))</f>
        <v>sqft</v>
      </c>
      <c r="K221" t="s">
        <v>40</v>
      </c>
      <c r="L221" t="s">
        <v>41</v>
      </c>
      <c r="N221" t="s">
        <v>255</v>
      </c>
      <c r="Q221" t="s">
        <v>43</v>
      </c>
      <c r="R221">
        <v>1</v>
      </c>
      <c r="S221" t="s">
        <v>646</v>
      </c>
      <c r="T221" s="1">
        <f t="shared" si="106"/>
        <v>2642</v>
      </c>
      <c r="U221">
        <v>16.5</v>
      </c>
      <c r="V221">
        <f>VALUE(U221)*100000</f>
        <v>1650000</v>
      </c>
    </row>
    <row r="222" spans="1:22" ht="15.75">
      <c r="A222" s="24" t="s">
        <v>647</v>
      </c>
      <c r="B222" s="24" t="str">
        <f>PROPER(TRIM(A222))</f>
        <v>2 Apartment For Sale In Piplod Surat</v>
      </c>
      <c r="C222" s="24" t="str">
        <f>LEFT(B222,FIND(" ",B222)-1)</f>
        <v>2</v>
      </c>
      <c r="D222" s="29" t="str">
        <f>MID(B222, FIND(" ", B222)+1, FIND("For", B222)-FIND(" ", B222)-1)</f>
        <v xml:space="preserve">Apartment </v>
      </c>
      <c r="E222" s="24" t="str">
        <f>TRIM(MID(B222, FIND("In", B222)+3, FIND("Surat", B222)-FIND("In", B222)-3))</f>
        <v>Piplod</v>
      </c>
      <c r="F222" s="24" t="str">
        <f>"surat"</f>
        <v>surat</v>
      </c>
      <c r="G222" s="24" t="s">
        <v>23</v>
      </c>
      <c r="H222" s="24" t="s">
        <v>95</v>
      </c>
      <c r="I222" s="34">
        <f>VALUE(LEFT(H222,FIND(" ",H222)-1))</f>
        <v>800</v>
      </c>
      <c r="J222" s="27" t="str">
        <f>TRIM(RIGHT(H222,LEN(H222)-FIND(" ",H222)))</f>
        <v>sqft</v>
      </c>
      <c r="K222" s="24" t="s">
        <v>40</v>
      </c>
      <c r="L222" s="24" t="s">
        <v>41</v>
      </c>
      <c r="M222" s="24" t="str">
        <f>IF(LEFT(L222,5)="poss.","expected","ready")</f>
        <v>ready</v>
      </c>
      <c r="N222" s="24" t="s">
        <v>648</v>
      </c>
      <c r="O222" s="24" t="str">
        <f>IFERROR(LEFT(N222,FIND("out of",N222)-1),N222)</f>
        <v xml:space="preserve">5 </v>
      </c>
      <c r="P222" s="29" t="str">
        <f>IFERROR(RIGHT(N222,LEN(N222)-FIND("out of",N222)-6),"")</f>
        <v>7</v>
      </c>
      <c r="Q222" s="24" t="s">
        <v>83</v>
      </c>
      <c r="R222" s="24" t="s">
        <v>44</v>
      </c>
      <c r="S222" s="3" t="s">
        <v>568</v>
      </c>
      <c r="T222" s="29">
        <f t="shared" si="106"/>
        <v>4167</v>
      </c>
      <c r="U222" s="24">
        <v>50</v>
      </c>
      <c r="V222" s="24">
        <f>VALUE(U222)*100000</f>
        <v>5000000</v>
      </c>
    </row>
    <row r="223" spans="1:22" customFormat="1" hidden="1">
      <c r="A223" t="s">
        <v>649</v>
      </c>
      <c r="G223" t="s">
        <v>32</v>
      </c>
      <c r="H223" t="s">
        <v>67</v>
      </c>
      <c r="I223">
        <f>VALUE(LEFT(H223,FIND(" ",H223)-1))</f>
        <v>720</v>
      </c>
      <c r="J223" t="str">
        <f>TRIM(RIGHT(H223,LEN(H223)-FIND(" ",H223)))</f>
        <v>sqft</v>
      </c>
      <c r="K223" t="s">
        <v>40</v>
      </c>
      <c r="L223" t="s">
        <v>41</v>
      </c>
      <c r="N223" t="s">
        <v>120</v>
      </c>
      <c r="Q223" t="s">
        <v>28</v>
      </c>
      <c r="R223">
        <v>2</v>
      </c>
      <c r="S223" t="s">
        <v>650</v>
      </c>
      <c r="T223" s="1">
        <f t="shared" si="106"/>
        <v>4028</v>
      </c>
      <c r="U223">
        <v>29</v>
      </c>
      <c r="V223">
        <f>VALUE(U223)*100000</f>
        <v>2900000</v>
      </c>
    </row>
    <row r="224" spans="1:22" ht="15.75">
      <c r="A224" s="24" t="s">
        <v>651</v>
      </c>
      <c r="B224" s="24" t="str">
        <f>PROPER(TRIM(A224))</f>
        <v>2 Apartment For Sale In Sangini Swaraj, Jahangir Pura Surat</v>
      </c>
      <c r="C224" s="24" t="str">
        <f>LEFT(B224,FIND(" ",B224)-1)</f>
        <v>2</v>
      </c>
      <c r="D224" s="29" t="str">
        <f>MID(B224, FIND(" ", B224)+1, FIND("For", B224)-FIND(" ", B224)-1)</f>
        <v xml:space="preserve">Apartment </v>
      </c>
      <c r="E224" s="24" t="str">
        <f>TRIM(MID(B224, FIND("In", B224)+3, FIND("Surat", B224)-FIND("In", B224)-3))</f>
        <v>Sangini Swaraj, Jahangir Pura</v>
      </c>
      <c r="F224" s="24" t="str">
        <f>"surat"</f>
        <v>surat</v>
      </c>
      <c r="G224" s="24" t="s">
        <v>32</v>
      </c>
      <c r="H224" s="24" t="s">
        <v>433</v>
      </c>
      <c r="I224" s="34">
        <f>VALUE(LEFT(H224,FIND(" ",H224)-1))</f>
        <v>1050</v>
      </c>
      <c r="J224" s="27" t="str">
        <f>TRIM(RIGHT(H224,LEN(H224)-FIND(" ",H224)))</f>
        <v>sqft</v>
      </c>
      <c r="K224" s="24" t="s">
        <v>40</v>
      </c>
      <c r="L224" s="24" t="s">
        <v>41</v>
      </c>
      <c r="M224" s="24" t="str">
        <f>IF(LEFT(L224,5)="poss.","expected","ready")</f>
        <v>ready</v>
      </c>
      <c r="N224" s="24" t="s">
        <v>652</v>
      </c>
      <c r="O224" s="24" t="str">
        <f>IFERROR(LEFT(N224,FIND("out of",N224)-1),N224)</f>
        <v xml:space="preserve">8 </v>
      </c>
      <c r="P224" s="29" t="str">
        <f>IFERROR(RIGHT(N224,LEN(N224)-FIND("out of",N224)-6),"")</f>
        <v>12</v>
      </c>
      <c r="Q224" s="24" t="s">
        <v>28</v>
      </c>
      <c r="R224" s="24" t="s">
        <v>44</v>
      </c>
      <c r="S224" s="3" t="s">
        <v>653</v>
      </c>
      <c r="T224" s="29">
        <f t="shared" si="106"/>
        <v>3714</v>
      </c>
      <c r="U224" s="24">
        <v>39</v>
      </c>
      <c r="V224" s="24">
        <f>VALUE(U224)*100000</f>
        <v>3900000</v>
      </c>
    </row>
    <row r="225" spans="1:22" customFormat="1" hidden="1">
      <c r="A225" t="s">
        <v>654</v>
      </c>
      <c r="G225" t="s">
        <v>23</v>
      </c>
      <c r="H225" t="s">
        <v>624</v>
      </c>
      <c r="I225">
        <f>VALUE(LEFT(H225,FIND(" ",H225)-1))</f>
        <v>210</v>
      </c>
      <c r="J225" t="str">
        <f>TRIM(RIGHT(H225,LEN(H225)-FIND(" ",H225)))</f>
        <v>sqft</v>
      </c>
      <c r="K225" t="s">
        <v>40</v>
      </c>
      <c r="L225" t="s">
        <v>41</v>
      </c>
      <c r="N225" t="s">
        <v>655</v>
      </c>
      <c r="S225" t="s">
        <v>656</v>
      </c>
      <c r="T225" s="1">
        <f t="shared" si="106"/>
        <v>14793</v>
      </c>
      <c r="U225">
        <v>50</v>
      </c>
      <c r="V225">
        <f>VALUE(U225)*100000</f>
        <v>5000000</v>
      </c>
    </row>
    <row r="226" spans="1:22" customFormat="1">
      <c r="A226" t="s">
        <v>657</v>
      </c>
      <c r="B226" t="str">
        <f t="shared" ref="B226:B228" si="114">PROPER(TRIM(A226))</f>
        <v>1 Apartment For Sale In Vadod Gam Surat</v>
      </c>
      <c r="C226" t="str">
        <f t="shared" ref="C226:C228" si="115">LEFT(B226,FIND(" ",B226)-1)</f>
        <v>1</v>
      </c>
      <c r="D226" s="1" t="str">
        <f t="shared" ref="D226:D228" si="116">MID(B226, FIND(" ", B226)+1, FIND("For", B226)-FIND(" ", B226)-1)</f>
        <v xml:space="preserve">Apartment </v>
      </c>
      <c r="E226" t="str">
        <f t="shared" ref="E226:E228" si="117">TRIM(MID(B226, FIND("In", B226)+3, FIND("Surat", B226)-FIND("In", B226)-3))</f>
        <v>Vadod Gam</v>
      </c>
      <c r="F226" t="str">
        <f t="shared" ref="F226:F228" si="118">"surat"</f>
        <v>surat</v>
      </c>
      <c r="G226" t="s">
        <v>32</v>
      </c>
      <c r="H226" t="s">
        <v>658</v>
      </c>
      <c r="I226">
        <f>VALUE(LEFT(H226,FIND(" ",H226)-1))</f>
        <v>671</v>
      </c>
      <c r="J226" t="str">
        <f>TRIM(RIGHT(H226,LEN(H226)-FIND(" ",H226)))</f>
        <v>sqft</v>
      </c>
      <c r="K226" t="s">
        <v>40</v>
      </c>
      <c r="L226" t="s">
        <v>41</v>
      </c>
      <c r="M226" t="str">
        <f t="shared" ref="M226:M228" si="119">IF(LEFT(L226,5)="poss.","expected","ready")</f>
        <v>ready</v>
      </c>
      <c r="N226" t="s">
        <v>104</v>
      </c>
      <c r="O226" t="str">
        <f t="shared" ref="O226:O228" si="120">IFERROR(LEFT(N226,FIND("out of",N226)-1),N226)</f>
        <v xml:space="preserve">2 </v>
      </c>
      <c r="P226" s="1" t="str">
        <f t="shared" ref="P226:P228" si="121">IFERROR(RIGHT(N226,LEN(N226)-FIND("out of",N226)-6),"")</f>
        <v>5</v>
      </c>
      <c r="Q226" t="s">
        <v>43</v>
      </c>
      <c r="R226" t="s">
        <v>44</v>
      </c>
      <c r="S226" t="s">
        <v>659</v>
      </c>
      <c r="T226" s="1">
        <f t="shared" si="106"/>
        <v>2683</v>
      </c>
      <c r="U226">
        <v>18</v>
      </c>
      <c r="V226">
        <f>VALUE(U226)*100000</f>
        <v>1800000</v>
      </c>
    </row>
    <row r="227" spans="1:22" customFormat="1">
      <c r="A227" t="s">
        <v>660</v>
      </c>
      <c r="B227" t="str">
        <f t="shared" si="114"/>
        <v>4 Apartment For Sale In Udhna Surat</v>
      </c>
      <c r="C227" t="str">
        <f t="shared" si="115"/>
        <v>4</v>
      </c>
      <c r="D227" s="1" t="str">
        <f t="shared" si="116"/>
        <v xml:space="preserve">Apartment </v>
      </c>
      <c r="E227" t="str">
        <f t="shared" si="117"/>
        <v>Udhna</v>
      </c>
      <c r="F227" t="str">
        <f t="shared" si="118"/>
        <v>surat</v>
      </c>
      <c r="G227" t="s">
        <v>32</v>
      </c>
      <c r="H227" t="s">
        <v>661</v>
      </c>
      <c r="I227">
        <f>VALUE(LEFT(H227,FIND(" ",H227)-1))</f>
        <v>1360</v>
      </c>
      <c r="J227" t="str">
        <f>TRIM(RIGHT(H227,LEN(H227)-FIND(" ",H227)))</f>
        <v>sqft</v>
      </c>
      <c r="K227" t="s">
        <v>40</v>
      </c>
      <c r="L227" t="s">
        <v>41</v>
      </c>
      <c r="M227" t="str">
        <f t="shared" si="119"/>
        <v>ready</v>
      </c>
      <c r="N227" t="s">
        <v>662</v>
      </c>
      <c r="O227" t="str">
        <f t="shared" si="120"/>
        <v xml:space="preserve">2 </v>
      </c>
      <c r="P227" s="1" t="str">
        <f t="shared" si="121"/>
        <v>2</v>
      </c>
      <c r="Q227" t="s">
        <v>43</v>
      </c>
      <c r="R227" t="s">
        <v>44</v>
      </c>
      <c r="S227" t="s">
        <v>663</v>
      </c>
      <c r="T227" s="1">
        <f t="shared" si="106"/>
        <v>2647</v>
      </c>
      <c r="U227">
        <v>36</v>
      </c>
      <c r="V227">
        <f>VALUE(U227)*100000</f>
        <v>3600000</v>
      </c>
    </row>
    <row r="228" spans="1:22" ht="15.75">
      <c r="A228" s="24" t="s">
        <v>31</v>
      </c>
      <c r="B228" s="24" t="str">
        <f t="shared" si="114"/>
        <v>2 Apartment For Sale In Althan Surat</v>
      </c>
      <c r="C228" s="24" t="str">
        <f t="shared" si="115"/>
        <v>2</v>
      </c>
      <c r="D228" s="29" t="str">
        <f t="shared" si="116"/>
        <v xml:space="preserve">Apartment </v>
      </c>
      <c r="E228" s="24" t="str">
        <f t="shared" si="117"/>
        <v>Althan</v>
      </c>
      <c r="F228" s="24" t="str">
        <f t="shared" si="118"/>
        <v>surat</v>
      </c>
      <c r="G228" s="24" t="s">
        <v>32</v>
      </c>
      <c r="H228" s="24" t="s">
        <v>664</v>
      </c>
      <c r="I228" s="34">
        <f>VALUE(LEFT(H228,FIND(" ",H228)-1))</f>
        <v>1241</v>
      </c>
      <c r="J228" s="27" t="str">
        <f>TRIM(RIGHT(H228,LEN(H228)-FIND(" ",H228)))</f>
        <v>sqft</v>
      </c>
      <c r="K228" s="24" t="s">
        <v>25</v>
      </c>
      <c r="L228" s="24" t="s">
        <v>138</v>
      </c>
      <c r="M228" s="24" t="str">
        <f t="shared" si="119"/>
        <v>expected</v>
      </c>
      <c r="N228" s="24" t="s">
        <v>665</v>
      </c>
      <c r="O228" s="24" t="str">
        <f t="shared" si="120"/>
        <v xml:space="preserve">7 </v>
      </c>
      <c r="P228" s="29" t="str">
        <f t="shared" si="121"/>
        <v>12</v>
      </c>
      <c r="Q228" s="24" t="s">
        <v>28</v>
      </c>
      <c r="R228" s="24" t="s">
        <v>44</v>
      </c>
      <c r="S228" s="3" t="s">
        <v>666</v>
      </c>
      <c r="T228" s="29">
        <f t="shared" si="106"/>
        <v>3626</v>
      </c>
      <c r="U228" s="27">
        <v>45</v>
      </c>
      <c r="V228" s="24">
        <f>VALUE(U228)*100000</f>
        <v>4500000</v>
      </c>
    </row>
    <row r="229" spans="1:22" customFormat="1" hidden="1">
      <c r="A229" t="s">
        <v>667</v>
      </c>
      <c r="G229" t="s">
        <v>32</v>
      </c>
      <c r="H229" t="s">
        <v>570</v>
      </c>
      <c r="I229">
        <f>VALUE(LEFT(H229,FIND(" ",H229)-1))</f>
        <v>250</v>
      </c>
      <c r="J229" t="str">
        <f>TRIM(RIGHT(H229,LEN(H229)-FIND(" ",H229)))</f>
        <v>sqft</v>
      </c>
      <c r="K229" t="s">
        <v>40</v>
      </c>
      <c r="L229" t="s">
        <v>41</v>
      </c>
      <c r="N229" t="s">
        <v>308</v>
      </c>
      <c r="S229" t="s">
        <v>302</v>
      </c>
      <c r="T229" s="1">
        <f t="shared" si="106"/>
        <v>20000</v>
      </c>
      <c r="U229">
        <v>50</v>
      </c>
      <c r="V229">
        <f>VALUE(U229)*100000</f>
        <v>5000000</v>
      </c>
    </row>
    <row r="230" spans="1:22" customFormat="1" hidden="1">
      <c r="A230" t="s">
        <v>446</v>
      </c>
      <c r="G230" t="s">
        <v>32</v>
      </c>
      <c r="H230" t="s">
        <v>115</v>
      </c>
      <c r="I230">
        <f>VALUE(LEFT(H230,FIND(" ",H230)-1))</f>
        <v>1150</v>
      </c>
      <c r="J230" t="str">
        <f>TRIM(RIGHT(H230,LEN(H230)-FIND(" ",H230)))</f>
        <v>sqft</v>
      </c>
      <c r="K230" t="s">
        <v>40</v>
      </c>
      <c r="L230" t="s">
        <v>41</v>
      </c>
      <c r="N230" t="s">
        <v>668</v>
      </c>
      <c r="Q230" t="s">
        <v>28</v>
      </c>
      <c r="R230">
        <v>2</v>
      </c>
      <c r="S230" t="s">
        <v>669</v>
      </c>
      <c r="T230" s="1">
        <f t="shared" si="106"/>
        <v>2783</v>
      </c>
      <c r="U230">
        <v>32</v>
      </c>
      <c r="V230">
        <f>VALUE(U230)*100000</f>
        <v>3200000</v>
      </c>
    </row>
    <row r="231" spans="1:22" ht="15.75">
      <c r="A231" s="24" t="s">
        <v>670</v>
      </c>
      <c r="B231" s="24" t="str">
        <f t="shared" ref="B231:B232" si="122">PROPER(TRIM(A231))</f>
        <v>3 Apartment For Sale In Penttagon Residency, Palanpur Jakatnaka Surat</v>
      </c>
      <c r="C231" s="24" t="str">
        <f t="shared" ref="C231:C232" si="123">LEFT(B231,FIND(" ",B231)-1)</f>
        <v>3</v>
      </c>
      <c r="D231" s="29" t="str">
        <f t="shared" ref="D231:D232" si="124">MID(B231, FIND(" ", B231)+1, FIND("For", B231)-FIND(" ", B231)-1)</f>
        <v xml:space="preserve">Apartment </v>
      </c>
      <c r="E231" s="24" t="str">
        <f t="shared" ref="E231:E232" si="125">TRIM(MID(B231, FIND("In", B231)+3, FIND("Surat", B231)-FIND("In", B231)-3))</f>
        <v>Penttagon Residency, Palanpur Jakatnaka</v>
      </c>
      <c r="F231" s="24" t="str">
        <f t="shared" ref="F231:F232" si="126">"surat"</f>
        <v>surat</v>
      </c>
      <c r="G231" s="24" t="s">
        <v>32</v>
      </c>
      <c r="H231" s="24" t="s">
        <v>671</v>
      </c>
      <c r="I231" s="34">
        <f>VALUE(LEFT(H231,FIND(" ",H231)-1))</f>
        <v>1384</v>
      </c>
      <c r="J231" s="27" t="str">
        <f>TRIM(RIGHT(H231,LEN(H231)-FIND(" ",H231)))</f>
        <v>sqft</v>
      </c>
      <c r="K231" s="24" t="s">
        <v>25</v>
      </c>
      <c r="L231" s="24" t="s">
        <v>41</v>
      </c>
      <c r="M231" s="24" t="str">
        <f t="shared" ref="M231:M232" si="127">IF(LEFT(L231,5)="poss.","expected","ready")</f>
        <v>ready</v>
      </c>
      <c r="N231" s="24" t="s">
        <v>165</v>
      </c>
      <c r="O231" s="24" t="str">
        <f t="shared" ref="O231:O232" si="128">IFERROR(LEFT(N231,FIND("out of",N231)-1),N231)</f>
        <v xml:space="preserve">7 </v>
      </c>
      <c r="P231" s="29" t="str">
        <f t="shared" ref="P231:P232" si="129">IFERROR(RIGHT(N231,LEN(N231)-FIND("out of",N231)-6),"")</f>
        <v>13</v>
      </c>
      <c r="Q231" s="24" t="s">
        <v>28</v>
      </c>
      <c r="R231" s="24" t="s">
        <v>44</v>
      </c>
      <c r="S231" s="3" t="s">
        <v>672</v>
      </c>
      <c r="T231" s="29">
        <f t="shared" si="106"/>
        <v>3505</v>
      </c>
      <c r="U231" s="27">
        <v>48.5</v>
      </c>
      <c r="V231" s="24">
        <f>VALUE(U231)*100000</f>
        <v>4850000</v>
      </c>
    </row>
    <row r="232" spans="1:22" customFormat="1">
      <c r="A232" t="s">
        <v>673</v>
      </c>
      <c r="B232" t="str">
        <f t="shared" si="122"/>
        <v>1 Apartment For Sale In Regent Plaza, Dindoli Surat</v>
      </c>
      <c r="C232" t="str">
        <f t="shared" si="123"/>
        <v>1</v>
      </c>
      <c r="D232" s="1" t="str">
        <f t="shared" si="124"/>
        <v xml:space="preserve">Apartment </v>
      </c>
      <c r="E232" t="str">
        <f t="shared" si="125"/>
        <v>Regent Plaza, Dindoli</v>
      </c>
      <c r="F232" t="str">
        <f t="shared" si="126"/>
        <v>surat</v>
      </c>
      <c r="G232" t="s">
        <v>23</v>
      </c>
      <c r="H232" t="s">
        <v>674</v>
      </c>
      <c r="I232">
        <f>VALUE(LEFT(H232,FIND(" ",H232)-1))</f>
        <v>546</v>
      </c>
      <c r="J232" t="str">
        <f>TRIM(RIGHT(H232,LEN(H232)-FIND(" ",H232)))</f>
        <v>sqft</v>
      </c>
      <c r="K232" t="s">
        <v>40</v>
      </c>
      <c r="L232" t="s">
        <v>41</v>
      </c>
      <c r="M232" t="str">
        <f t="shared" si="127"/>
        <v>ready</v>
      </c>
      <c r="N232" t="s">
        <v>104</v>
      </c>
      <c r="O232" t="str">
        <f t="shared" si="128"/>
        <v xml:space="preserve">2 </v>
      </c>
      <c r="P232" s="1" t="str">
        <f t="shared" si="129"/>
        <v>5</v>
      </c>
      <c r="Q232" t="s">
        <v>43</v>
      </c>
      <c r="R232" t="s">
        <v>44</v>
      </c>
      <c r="S232" t="s">
        <v>675</v>
      </c>
      <c r="T232" s="1">
        <f t="shared" si="106"/>
        <v>2597</v>
      </c>
      <c r="U232">
        <v>22</v>
      </c>
      <c r="V232">
        <f>VALUE(U232)*100000</f>
        <v>2200000</v>
      </c>
    </row>
    <row r="233" spans="1:22" customFormat="1" hidden="1">
      <c r="A233" t="s">
        <v>676</v>
      </c>
      <c r="G233" t="s">
        <v>168</v>
      </c>
      <c r="H233" t="s">
        <v>677</v>
      </c>
      <c r="I233">
        <f>VALUE(LEFT(H233,FIND(" ",H233)-1))</f>
        <v>860</v>
      </c>
      <c r="J233" t="str">
        <f>TRIM(RIGHT(H233,LEN(H233)-FIND(" ",H233)))</f>
        <v>sqft</v>
      </c>
      <c r="K233" t="s">
        <v>523</v>
      </c>
      <c r="L233" t="s">
        <v>40</v>
      </c>
      <c r="N233">
        <v>3</v>
      </c>
      <c r="S233" t="s">
        <v>678</v>
      </c>
      <c r="T233" s="1">
        <f t="shared" si="106"/>
        <v>1744</v>
      </c>
      <c r="U233">
        <v>15</v>
      </c>
      <c r="V233">
        <f>VALUE(U233)*100000</f>
        <v>1500000</v>
      </c>
    </row>
    <row r="234" spans="1:22" customFormat="1" hidden="1">
      <c r="A234" t="s">
        <v>679</v>
      </c>
      <c r="G234" t="s">
        <v>168</v>
      </c>
      <c r="H234" t="s">
        <v>680</v>
      </c>
      <c r="I234">
        <f>VALUE(LEFT(H234,FIND(" ",H234)-1))</f>
        <v>540</v>
      </c>
      <c r="J234" t="str">
        <f>TRIM(RIGHT(H234,LEN(H234)-FIND(" ",H234)))</f>
        <v>sqft</v>
      </c>
      <c r="K234" t="s">
        <v>40</v>
      </c>
      <c r="L234" t="s">
        <v>681</v>
      </c>
      <c r="N234" t="s">
        <v>139</v>
      </c>
      <c r="Q234">
        <v>2</v>
      </c>
      <c r="R234" t="s">
        <v>523</v>
      </c>
      <c r="S234" t="s">
        <v>682</v>
      </c>
      <c r="T234" s="1">
        <f t="shared" si="106"/>
        <v>6481</v>
      </c>
      <c r="U234">
        <v>35</v>
      </c>
      <c r="V234">
        <f>VALUE(U234)*100000</f>
        <v>3500000</v>
      </c>
    </row>
    <row r="235" spans="1:22" customFormat="1" hidden="1">
      <c r="A235" t="s">
        <v>683</v>
      </c>
      <c r="G235" t="s">
        <v>32</v>
      </c>
      <c r="H235" t="s">
        <v>684</v>
      </c>
      <c r="I235">
        <f>VALUE(LEFT(H235,FIND(" ",H235)-1))</f>
        <v>547</v>
      </c>
      <c r="J235" t="str">
        <f>TRIM(RIGHT(H235,LEN(H235)-FIND(" ",H235)))</f>
        <v>sqft</v>
      </c>
      <c r="K235" t="s">
        <v>40</v>
      </c>
      <c r="L235" t="s">
        <v>41</v>
      </c>
      <c r="N235" t="s">
        <v>75</v>
      </c>
      <c r="Q235" t="s">
        <v>83</v>
      </c>
      <c r="R235">
        <v>2</v>
      </c>
      <c r="S235" t="s">
        <v>685</v>
      </c>
      <c r="T235" s="1">
        <f t="shared" si="106"/>
        <v>5484</v>
      </c>
      <c r="U235">
        <v>30</v>
      </c>
      <c r="V235">
        <f>VALUE(U235)*100000</f>
        <v>3000000</v>
      </c>
    </row>
    <row r="236" spans="1:22" customFormat="1" hidden="1">
      <c r="A236" t="s">
        <v>686</v>
      </c>
      <c r="G236" t="s">
        <v>32</v>
      </c>
      <c r="H236" t="s">
        <v>95</v>
      </c>
      <c r="I236">
        <f>VALUE(LEFT(H236,FIND(" ",H236)-1))</f>
        <v>800</v>
      </c>
      <c r="J236" t="str">
        <f>TRIM(RIGHT(H236,LEN(H236)-FIND(" ",H236)))</f>
        <v>sqft</v>
      </c>
      <c r="K236" t="s">
        <v>40</v>
      </c>
      <c r="L236" t="s">
        <v>41</v>
      </c>
      <c r="N236" t="s">
        <v>120</v>
      </c>
      <c r="Q236" t="s">
        <v>28</v>
      </c>
      <c r="R236">
        <v>2</v>
      </c>
      <c r="S236" t="s">
        <v>548</v>
      </c>
      <c r="T236" s="1">
        <f t="shared" si="106"/>
        <v>2000</v>
      </c>
      <c r="U236">
        <v>16</v>
      </c>
      <c r="V236">
        <f>VALUE(U236)*100000</f>
        <v>1600000</v>
      </c>
    </row>
    <row r="237" spans="1:22" customFormat="1" hidden="1">
      <c r="A237" t="s">
        <v>687</v>
      </c>
      <c r="G237" t="s">
        <v>23</v>
      </c>
      <c r="H237" t="s">
        <v>688</v>
      </c>
      <c r="I237">
        <f>VALUE(LEFT(H237,FIND(" ",H237)-1))</f>
        <v>532</v>
      </c>
      <c r="J237" t="str">
        <f>TRIM(RIGHT(H237,LEN(H237)-FIND(" ",H237)))</f>
        <v>sqft</v>
      </c>
      <c r="K237" t="s">
        <v>25</v>
      </c>
      <c r="L237" t="s">
        <v>41</v>
      </c>
      <c r="N237" t="s">
        <v>120</v>
      </c>
      <c r="Q237" t="s">
        <v>43</v>
      </c>
      <c r="R237" t="s">
        <v>44</v>
      </c>
      <c r="S237" t="s">
        <v>503</v>
      </c>
      <c r="T237" s="1">
        <f t="shared" si="106"/>
        <v>6203</v>
      </c>
      <c r="U237">
        <v>33</v>
      </c>
      <c r="V237">
        <f>VALUE(U237)*100000</f>
        <v>3300000</v>
      </c>
    </row>
    <row r="238" spans="1:22" customFormat="1" hidden="1">
      <c r="A238" t="s">
        <v>689</v>
      </c>
      <c r="G238" t="s">
        <v>32</v>
      </c>
      <c r="H238" t="s">
        <v>95</v>
      </c>
      <c r="I238">
        <f>VALUE(LEFT(H238,FIND(" ",H238)-1))</f>
        <v>800</v>
      </c>
      <c r="J238" t="str">
        <f>TRIM(RIGHT(H238,LEN(H238)-FIND(" ",H238)))</f>
        <v>sqft</v>
      </c>
      <c r="K238" t="s">
        <v>40</v>
      </c>
      <c r="L238" t="s">
        <v>41</v>
      </c>
      <c r="N238" t="s">
        <v>205</v>
      </c>
      <c r="Q238" t="s">
        <v>83</v>
      </c>
      <c r="R238">
        <v>1</v>
      </c>
      <c r="S238" t="s">
        <v>160</v>
      </c>
      <c r="T238" s="1">
        <f t="shared" si="106"/>
        <v>3500</v>
      </c>
      <c r="U238">
        <v>28</v>
      </c>
      <c r="V238">
        <f>VALUE(U238)*100000</f>
        <v>2800000</v>
      </c>
    </row>
    <row r="239" spans="1:22" customFormat="1" hidden="1">
      <c r="A239" t="s">
        <v>690</v>
      </c>
      <c r="G239" t="s">
        <v>32</v>
      </c>
      <c r="H239" t="s">
        <v>212</v>
      </c>
      <c r="I239">
        <f>VALUE(LEFT(H239,FIND(" ",H239)-1))</f>
        <v>400</v>
      </c>
      <c r="J239" t="str">
        <f>TRIM(RIGHT(H239,LEN(H239)-FIND(" ",H239)))</f>
        <v>sqft</v>
      </c>
      <c r="K239" t="s">
        <v>28</v>
      </c>
      <c r="L239" t="s">
        <v>41</v>
      </c>
      <c r="N239" t="s">
        <v>40</v>
      </c>
      <c r="Q239">
        <v>1</v>
      </c>
      <c r="S239" t="s">
        <v>160</v>
      </c>
      <c r="T239" s="1">
        <f t="shared" si="106"/>
        <v>3500</v>
      </c>
      <c r="U239">
        <v>14</v>
      </c>
      <c r="V239">
        <f>VALUE(U239)*100000</f>
        <v>1400000</v>
      </c>
    </row>
    <row r="240" spans="1:22" customFormat="1" hidden="1">
      <c r="A240" t="s">
        <v>691</v>
      </c>
      <c r="G240" t="s">
        <v>23</v>
      </c>
      <c r="H240" t="s">
        <v>692</v>
      </c>
      <c r="I240">
        <f>VALUE(LEFT(H240,FIND(" ",H240)-1))</f>
        <v>745</v>
      </c>
      <c r="J240" t="str">
        <f>TRIM(RIGHT(H240,LEN(H240)-FIND(" ",H240)))</f>
        <v>sqft</v>
      </c>
      <c r="K240" t="s">
        <v>40</v>
      </c>
      <c r="L240" t="s">
        <v>41</v>
      </c>
      <c r="N240" t="s">
        <v>143</v>
      </c>
      <c r="Q240" t="s">
        <v>43</v>
      </c>
      <c r="R240">
        <v>2</v>
      </c>
      <c r="S240" t="s">
        <v>380</v>
      </c>
      <c r="T240" s="1">
        <f t="shared" si="106"/>
        <v>2909</v>
      </c>
      <c r="U240">
        <v>32</v>
      </c>
      <c r="V240">
        <f>VALUE(U240)*100000</f>
        <v>3200000</v>
      </c>
    </row>
    <row r="241" spans="1:22" ht="15.75">
      <c r="A241" s="24" t="s">
        <v>585</v>
      </c>
      <c r="B241" s="24" t="str">
        <f>PROPER(TRIM(A241))</f>
        <v>2 Apartment For Sale In Palanpur Gam Surat</v>
      </c>
      <c r="C241" s="24" t="str">
        <f>LEFT(B241,FIND(" ",B241)-1)</f>
        <v>2</v>
      </c>
      <c r="D241" s="29" t="str">
        <f>MID(B241, FIND(" ", B241)+1, FIND("For", B241)-FIND(" ", B241)-1)</f>
        <v xml:space="preserve">Apartment </v>
      </c>
      <c r="E241" s="24" t="str">
        <f>TRIM(MID(B241, FIND("In", B241)+3, FIND("Surat", B241)-FIND("In", B241)-3))</f>
        <v>Palanpur Gam</v>
      </c>
      <c r="F241" s="24" t="str">
        <f>"surat"</f>
        <v>surat</v>
      </c>
      <c r="G241" s="24" t="s">
        <v>23</v>
      </c>
      <c r="H241" s="24" t="s">
        <v>693</v>
      </c>
      <c r="I241" s="34">
        <f>VALUE(LEFT(H241,FIND(" ",H241)-1))</f>
        <v>980</v>
      </c>
      <c r="J241" s="27" t="str">
        <f>TRIM(RIGHT(H241,LEN(H241)-FIND(" ",H241)))</f>
        <v>sqft</v>
      </c>
      <c r="K241" s="24" t="s">
        <v>40</v>
      </c>
      <c r="L241" s="24" t="s">
        <v>41</v>
      </c>
      <c r="M241" s="24" t="str">
        <f>IF(LEFT(L241,5)="poss.","expected","ready")</f>
        <v>ready</v>
      </c>
      <c r="N241" s="24" t="s">
        <v>694</v>
      </c>
      <c r="O241" s="24" t="str">
        <f>IFERROR(LEFT(N241,FIND("out of",N241)-1),N241)</f>
        <v xml:space="preserve">1 </v>
      </c>
      <c r="P241" s="29" t="str">
        <f>IFERROR(RIGHT(N241,LEN(N241)-FIND("out of",N241)-6),"")</f>
        <v>12</v>
      </c>
      <c r="Q241" s="24" t="s">
        <v>83</v>
      </c>
      <c r="R241" s="24" t="s">
        <v>44</v>
      </c>
      <c r="S241" s="3" t="s">
        <v>695</v>
      </c>
      <c r="T241" s="29">
        <f t="shared" si="106"/>
        <v>3281</v>
      </c>
      <c r="U241" s="27">
        <v>42</v>
      </c>
      <c r="V241" s="24">
        <f>VALUE(U241)*100000</f>
        <v>4200000</v>
      </c>
    </row>
    <row r="242" spans="1:22" customFormat="1" hidden="1">
      <c r="A242" t="s">
        <v>696</v>
      </c>
      <c r="G242" t="s">
        <v>32</v>
      </c>
      <c r="H242" t="s">
        <v>697</v>
      </c>
      <c r="I242">
        <f>VALUE(LEFT(H242,FIND(" ",H242)-1))</f>
        <v>144</v>
      </c>
      <c r="J242" t="str">
        <f>TRIM(RIGHT(H242,LEN(H242)-FIND(" ",H242)))</f>
        <v>sqft</v>
      </c>
      <c r="K242" t="s">
        <v>40</v>
      </c>
      <c r="L242" t="s">
        <v>41</v>
      </c>
      <c r="N242" t="s">
        <v>128</v>
      </c>
      <c r="S242" t="s">
        <v>698</v>
      </c>
      <c r="T242" s="1">
        <f t="shared" si="106"/>
        <v>14583</v>
      </c>
      <c r="U242">
        <v>21</v>
      </c>
      <c r="V242">
        <f>VALUE(U242)*100000</f>
        <v>2100000</v>
      </c>
    </row>
    <row r="243" spans="1:22" ht="15.75">
      <c r="A243" s="24" t="s">
        <v>699</v>
      </c>
      <c r="B243" s="24" t="str">
        <f t="shared" ref="B243:B244" si="130">PROPER(TRIM(A243))</f>
        <v>1 Builder Floor For Sale In Nan Pura Surat</v>
      </c>
      <c r="C243" s="24" t="str">
        <f t="shared" ref="C243:C244" si="131">LEFT(B243,FIND(" ",B243)-1)</f>
        <v>1</v>
      </c>
      <c r="D243" s="29" t="str">
        <f t="shared" ref="D243:D244" si="132">MID(B243, FIND(" ", B243)+1, FIND("For", B243)-FIND(" ", B243)-1)</f>
        <v xml:space="preserve">Builder Floor </v>
      </c>
      <c r="E243" s="24" t="str">
        <f t="shared" ref="E243:E244" si="133">TRIM(MID(B243, FIND("In", B243)+3, FIND("Surat", B243)-FIND("In", B243)-3))</f>
        <v>Nan Pura</v>
      </c>
      <c r="F243" s="24" t="str">
        <f t="shared" ref="F243:F244" si="134">"surat"</f>
        <v>surat</v>
      </c>
      <c r="G243" s="24" t="s">
        <v>32</v>
      </c>
      <c r="H243" s="24" t="s">
        <v>130</v>
      </c>
      <c r="I243" s="34">
        <f>VALUE(LEFT(H243,FIND(" ",H243)-1))</f>
        <v>650</v>
      </c>
      <c r="J243" s="27" t="str">
        <f>TRIM(RIGHT(H243,LEN(H243)-FIND(" ",H243)))</f>
        <v>sqft</v>
      </c>
      <c r="K243" s="24" t="s">
        <v>40</v>
      </c>
      <c r="L243" s="24" t="s">
        <v>41</v>
      </c>
      <c r="M243" s="24" t="str">
        <f t="shared" ref="M243:M244" si="135">IF(LEFT(L243,5)="poss.","expected","ready")</f>
        <v>ready</v>
      </c>
      <c r="N243" s="24" t="s">
        <v>255</v>
      </c>
      <c r="O243" s="24" t="str">
        <f t="shared" ref="O243:O244" si="136">IFERROR(LEFT(N243,FIND("out of",N243)-1),N243)</f>
        <v xml:space="preserve">3 </v>
      </c>
      <c r="P243" s="29" t="str">
        <f t="shared" ref="P243:P244" si="137">IFERROR(RIGHT(N243,LEN(N243)-FIND("out of",N243)-6),"")</f>
        <v>4</v>
      </c>
      <c r="Q243" s="24" t="s">
        <v>28</v>
      </c>
      <c r="R243" s="24" t="s">
        <v>44</v>
      </c>
      <c r="S243" s="3" t="s">
        <v>700</v>
      </c>
      <c r="T243" s="29">
        <f t="shared" si="106"/>
        <v>3385</v>
      </c>
      <c r="U243" s="27">
        <v>22</v>
      </c>
      <c r="V243" s="24">
        <f>VALUE(U243)*100000</f>
        <v>2200000</v>
      </c>
    </row>
    <row r="244" spans="1:22" customFormat="1">
      <c r="A244" t="s">
        <v>701</v>
      </c>
      <c r="B244" t="str">
        <f t="shared" si="130"/>
        <v>1 Apartment For Sale In Royal Plaza Socity Surat</v>
      </c>
      <c r="C244" t="str">
        <f t="shared" si="131"/>
        <v>1</v>
      </c>
      <c r="D244" s="1" t="str">
        <f t="shared" si="132"/>
        <v xml:space="preserve">Apartment </v>
      </c>
      <c r="E244" t="str">
        <f t="shared" si="133"/>
        <v>Royal Plaza Socity</v>
      </c>
      <c r="F244" t="str">
        <f t="shared" si="134"/>
        <v>surat</v>
      </c>
      <c r="G244" t="s">
        <v>23</v>
      </c>
      <c r="H244" t="s">
        <v>228</v>
      </c>
      <c r="I244">
        <f>VALUE(LEFT(H244,FIND(" ",H244)-1))</f>
        <v>500</v>
      </c>
      <c r="J244" t="str">
        <f>TRIM(RIGHT(H244,LEN(H244)-FIND(" ",H244)))</f>
        <v>sqft</v>
      </c>
      <c r="K244" t="s">
        <v>40</v>
      </c>
      <c r="L244" t="s">
        <v>41</v>
      </c>
      <c r="M244" t="str">
        <f t="shared" si="135"/>
        <v>ready</v>
      </c>
      <c r="N244" t="s">
        <v>255</v>
      </c>
      <c r="O244" t="str">
        <f t="shared" si="136"/>
        <v xml:space="preserve">3 </v>
      </c>
      <c r="P244" s="1" t="str">
        <f t="shared" si="137"/>
        <v>4</v>
      </c>
      <c r="Q244" t="s">
        <v>43</v>
      </c>
      <c r="R244" t="s">
        <v>131</v>
      </c>
      <c r="S244" t="s">
        <v>156</v>
      </c>
      <c r="T244" s="1">
        <f t="shared" si="106"/>
        <v>2800</v>
      </c>
      <c r="U244">
        <v>21</v>
      </c>
      <c r="V244">
        <f>VALUE(U244)*100000</f>
        <v>2100000</v>
      </c>
    </row>
    <row r="245" spans="1:22" customFormat="1" hidden="1">
      <c r="A245" t="s">
        <v>702</v>
      </c>
      <c r="G245" t="s">
        <v>23</v>
      </c>
      <c r="H245" t="s">
        <v>703</v>
      </c>
      <c r="I245">
        <f>VALUE(LEFT(H245,FIND(" ",H245)-1))</f>
        <v>602</v>
      </c>
      <c r="J245" t="str">
        <f>TRIM(RIGHT(H245,LEN(H245)-FIND(" ",H245)))</f>
        <v>sqft</v>
      </c>
      <c r="K245" t="s">
        <v>40</v>
      </c>
      <c r="L245" t="s">
        <v>242</v>
      </c>
      <c r="N245" t="s">
        <v>195</v>
      </c>
      <c r="Q245" t="s">
        <v>43</v>
      </c>
      <c r="R245" t="s">
        <v>704</v>
      </c>
      <c r="S245" t="s">
        <v>705</v>
      </c>
      <c r="T245" s="1">
        <f t="shared" si="106"/>
        <v>3728</v>
      </c>
      <c r="U245">
        <v>34</v>
      </c>
      <c r="V245">
        <f>VALUE(U245)*100000</f>
        <v>3400000</v>
      </c>
    </row>
    <row r="246" spans="1:22" customFormat="1" hidden="1">
      <c r="A246" t="s">
        <v>706</v>
      </c>
      <c r="B246" t="str">
        <f t="shared" ref="B246:B248" si="138">PROPER(TRIM(A246))</f>
        <v>1 Apartment For Sale In 103 Ajithnath Awas Surat</v>
      </c>
      <c r="C246" t="str">
        <f t="shared" ref="C246:C248" si="139">LEFT(B246,FIND(" ",B246)-1)</f>
        <v>1</v>
      </c>
      <c r="D246" s="1" t="str">
        <f t="shared" ref="D246:D248" si="140">MID(B246, FIND(" ", B246)+1, FIND("For", B246)-FIND(" ", B246)-1)</f>
        <v xml:space="preserve">Apartment </v>
      </c>
      <c r="E246" t="str">
        <f t="shared" ref="E246:E248" si="141">TRIM(MID(B246, FIND("In", B246)+3, FIND("Surat", B246)-FIND("In", B246)-3))</f>
        <v>103 Ajithnath Awas</v>
      </c>
      <c r="G246" t="s">
        <v>32</v>
      </c>
      <c r="H246" t="s">
        <v>707</v>
      </c>
      <c r="I246">
        <f>VALUE(LEFT(H246,FIND(" ",H246)-1))</f>
        <v>630</v>
      </c>
      <c r="J246" t="str">
        <f>TRIM(RIGHT(H246,LEN(H246)-FIND(" ",H246)))</f>
        <v>sqft</v>
      </c>
      <c r="K246" t="s">
        <v>40</v>
      </c>
      <c r="L246" t="s">
        <v>41</v>
      </c>
      <c r="M246" t="str">
        <f t="shared" ref="M246:M248" si="142">IF(LEFT(L246,5)="poss.","expected","ready")</f>
        <v>ready</v>
      </c>
      <c r="N246" t="s">
        <v>205</v>
      </c>
      <c r="O246" t="str">
        <f t="shared" ref="O246:O248" si="143">IFERROR(LEFT(N246,FIND("out of",N246)-1),N246)</f>
        <v xml:space="preserve">1 </v>
      </c>
      <c r="P246" s="1" t="str">
        <f t="shared" ref="P246:P248" si="144">IFERROR(RIGHT(N246,LEN(N246)-FIND("out of",N246)-6),"")</f>
        <v>4</v>
      </c>
      <c r="Q246" t="s">
        <v>28</v>
      </c>
      <c r="R246" t="s">
        <v>44</v>
      </c>
      <c r="S246" t="s">
        <v>263</v>
      </c>
      <c r="T246" s="1">
        <f t="shared" si="106"/>
        <v>3333</v>
      </c>
      <c r="U246">
        <v>21</v>
      </c>
      <c r="V246">
        <f>VALUE(U246)*100000</f>
        <v>2100000</v>
      </c>
    </row>
    <row r="247" spans="1:22" customFormat="1">
      <c r="A247" t="s">
        <v>708</v>
      </c>
      <c r="B247" t="str">
        <f t="shared" si="138"/>
        <v>2 Apartment For Sale In Shiv Samarth 1, Pal Gam Surat</v>
      </c>
      <c r="C247" t="str">
        <f t="shared" si="139"/>
        <v>2</v>
      </c>
      <c r="D247" s="1" t="str">
        <f t="shared" si="140"/>
        <v xml:space="preserve">Apartment </v>
      </c>
      <c r="E247" t="str">
        <f t="shared" si="141"/>
        <v>Shiv Samarth 1, Pal Gam</v>
      </c>
      <c r="F247" t="str">
        <f t="shared" ref="F247:F248" si="145">"surat"</f>
        <v>surat</v>
      </c>
      <c r="G247" t="s">
        <v>32</v>
      </c>
      <c r="H247" t="s">
        <v>709</v>
      </c>
      <c r="I247">
        <f>VALUE(LEFT(H247,FIND(" ",H247)-1))</f>
        <v>1127</v>
      </c>
      <c r="J247" t="str">
        <f>TRIM(RIGHT(H247,LEN(H247)-FIND(" ",H247)))</f>
        <v>sqft</v>
      </c>
      <c r="K247" t="s">
        <v>40</v>
      </c>
      <c r="L247" t="s">
        <v>41</v>
      </c>
      <c r="M247" t="str">
        <f t="shared" si="142"/>
        <v>ready</v>
      </c>
      <c r="N247" t="s">
        <v>710</v>
      </c>
      <c r="O247" t="str">
        <f t="shared" si="143"/>
        <v xml:space="preserve">16 </v>
      </c>
      <c r="P247" s="1" t="str">
        <f t="shared" si="144"/>
        <v>19</v>
      </c>
      <c r="Q247" t="s">
        <v>28</v>
      </c>
      <c r="R247" t="s">
        <v>44</v>
      </c>
      <c r="S247" t="s">
        <v>711</v>
      </c>
      <c r="T247" s="1">
        <f t="shared" si="106"/>
        <v>4259</v>
      </c>
      <c r="U247">
        <v>48</v>
      </c>
      <c r="V247">
        <f>VALUE(U247)*100000</f>
        <v>4800000</v>
      </c>
    </row>
    <row r="248" spans="1:22" ht="15.75">
      <c r="A248" s="24" t="s">
        <v>712</v>
      </c>
      <c r="B248" s="24" t="str">
        <f t="shared" si="138"/>
        <v>2 Apartment For Sale In Mota Varachha Surat</v>
      </c>
      <c r="C248" s="24" t="str">
        <f t="shared" si="139"/>
        <v>2</v>
      </c>
      <c r="D248" s="29" t="str">
        <f t="shared" si="140"/>
        <v xml:space="preserve">Apartment </v>
      </c>
      <c r="E248" s="24" t="str">
        <f t="shared" si="141"/>
        <v>Mota Varachha</v>
      </c>
      <c r="F248" s="24" t="str">
        <f t="shared" si="145"/>
        <v>surat</v>
      </c>
      <c r="G248" s="24" t="s">
        <v>32</v>
      </c>
      <c r="H248" s="24" t="s">
        <v>713</v>
      </c>
      <c r="I248" s="34">
        <f>VALUE(LEFT(H248,FIND(" ",H248)-1))</f>
        <v>1312</v>
      </c>
      <c r="J248" s="27" t="str">
        <f>TRIM(RIGHT(H248,LEN(H248)-FIND(" ",H248)))</f>
        <v>sqft</v>
      </c>
      <c r="K248" s="24" t="s">
        <v>40</v>
      </c>
      <c r="L248" s="24" t="s">
        <v>41</v>
      </c>
      <c r="M248" s="24" t="str">
        <f t="shared" si="142"/>
        <v>ready</v>
      </c>
      <c r="N248" s="24" t="s">
        <v>104</v>
      </c>
      <c r="O248" s="24" t="str">
        <f t="shared" si="143"/>
        <v xml:space="preserve">2 </v>
      </c>
      <c r="P248" s="29" t="str">
        <f t="shared" si="144"/>
        <v>5</v>
      </c>
      <c r="Q248" s="24" t="s">
        <v>28</v>
      </c>
      <c r="R248" s="24" t="s">
        <v>586</v>
      </c>
      <c r="S248" s="3" t="s">
        <v>45</v>
      </c>
      <c r="T248" s="29">
        <f t="shared" si="106"/>
        <v>3800</v>
      </c>
      <c r="U248" s="27">
        <v>49.9</v>
      </c>
      <c r="V248" s="24">
        <f>VALUE(U248)*100000</f>
        <v>4990000</v>
      </c>
    </row>
    <row r="249" spans="1:22" customFormat="1" hidden="1">
      <c r="A249" t="s">
        <v>587</v>
      </c>
      <c r="G249" t="s">
        <v>168</v>
      </c>
      <c r="H249" t="s">
        <v>714</v>
      </c>
      <c r="I249">
        <f>VALUE(LEFT(H249,FIND(" ",H249)-1))</f>
        <v>927</v>
      </c>
      <c r="J249" t="str">
        <f>TRIM(RIGHT(H249,LEN(H249)-FIND(" ",H249)))</f>
        <v>sqft</v>
      </c>
      <c r="K249" t="s">
        <v>566</v>
      </c>
      <c r="L249" t="s">
        <v>40</v>
      </c>
      <c r="N249">
        <v>3</v>
      </c>
      <c r="S249" t="s">
        <v>715</v>
      </c>
      <c r="T249" s="1">
        <f t="shared" si="106"/>
        <v>1942</v>
      </c>
      <c r="U249">
        <v>18</v>
      </c>
      <c r="V249">
        <f>VALUE(U249)*100000</f>
        <v>1800000</v>
      </c>
    </row>
    <row r="250" spans="1:22" customFormat="1">
      <c r="A250" t="s">
        <v>716</v>
      </c>
      <c r="B250" t="str">
        <f>PROPER(TRIM(A250))</f>
        <v>2 Apartment For Sale In Vaidehi Heights, Dindoli Surat</v>
      </c>
      <c r="C250" t="str">
        <f>LEFT(B250,FIND(" ",B250)-1)</f>
        <v>2</v>
      </c>
      <c r="D250" s="1" t="str">
        <f>MID(B250, FIND(" ", B250)+1, FIND("For", B250)-FIND(" ", B250)-1)</f>
        <v xml:space="preserve">Apartment </v>
      </c>
      <c r="E250" t="str">
        <f>TRIM(MID(B250, FIND("In", B250)+3, FIND("Surat", B250)-FIND("In", B250)-3))</f>
        <v>Vaidehi Heights, Dindoli</v>
      </c>
      <c r="F250" t="str">
        <f>"surat"</f>
        <v>surat</v>
      </c>
      <c r="G250" t="s">
        <v>32</v>
      </c>
      <c r="H250" t="s">
        <v>717</v>
      </c>
      <c r="I250">
        <f>VALUE(LEFT(H250,FIND(" ",H250)-1))</f>
        <v>951</v>
      </c>
      <c r="J250" t="str">
        <f>TRIM(RIGHT(H250,LEN(H250)-FIND(" ",H250)))</f>
        <v>sqft</v>
      </c>
      <c r="K250" t="s">
        <v>40</v>
      </c>
      <c r="L250" t="s">
        <v>41</v>
      </c>
      <c r="M250" t="str">
        <f>IF(LEFT(L250,5)="poss.","expected","ready")</f>
        <v>ready</v>
      </c>
      <c r="N250" t="s">
        <v>718</v>
      </c>
      <c r="O250" t="str">
        <f>IFERROR(LEFT(N250,FIND("out of",N250)-1),N250)</f>
        <v xml:space="preserve">2 </v>
      </c>
      <c r="P250" s="1" t="str">
        <f>IFERROR(RIGHT(N250,LEN(N250)-FIND("out of",N250)-6),"")</f>
        <v>12</v>
      </c>
      <c r="Q250" t="s">
        <v>83</v>
      </c>
      <c r="R250" t="s">
        <v>131</v>
      </c>
      <c r="S250" t="s">
        <v>719</v>
      </c>
      <c r="T250" s="1">
        <f t="shared" si="106"/>
        <v>2944</v>
      </c>
      <c r="U250">
        <v>28</v>
      </c>
      <c r="V250">
        <f>VALUE(U250)*100000</f>
        <v>2800000</v>
      </c>
    </row>
    <row r="251" spans="1:22" customFormat="1" hidden="1">
      <c r="A251" t="s">
        <v>720</v>
      </c>
      <c r="G251" t="s">
        <v>32</v>
      </c>
      <c r="H251" t="s">
        <v>461</v>
      </c>
      <c r="I251">
        <f>VALUE(LEFT(H251,FIND(" ",H251)-1))</f>
        <v>2000</v>
      </c>
      <c r="J251" t="str">
        <f>TRIM(RIGHT(H251,LEN(H251)-FIND(" ",H251)))</f>
        <v>sqft</v>
      </c>
      <c r="K251" t="s">
        <v>28</v>
      </c>
      <c r="L251" t="s">
        <v>41</v>
      </c>
      <c r="N251" t="s">
        <v>40</v>
      </c>
      <c r="Q251" t="s">
        <v>721</v>
      </c>
      <c r="R251">
        <v>5</v>
      </c>
      <c r="S251" t="s">
        <v>548</v>
      </c>
      <c r="T251" s="1">
        <f t="shared" si="106"/>
        <v>2000</v>
      </c>
      <c r="U251">
        <v>40</v>
      </c>
      <c r="V251">
        <f>VALUE(U251)*100000</f>
        <v>4000000</v>
      </c>
    </row>
    <row r="252" spans="1:22" customFormat="1" hidden="1">
      <c r="A252" t="s">
        <v>722</v>
      </c>
      <c r="G252" t="s">
        <v>32</v>
      </c>
      <c r="H252" t="s">
        <v>723</v>
      </c>
      <c r="I252">
        <f>VALUE(LEFT(H252,FIND(" ",H252)-1))</f>
        <v>314</v>
      </c>
      <c r="J252" t="str">
        <f>TRIM(RIGHT(H252,LEN(H252)-FIND(" ",H252)))</f>
        <v>sqft</v>
      </c>
      <c r="K252" t="s">
        <v>40</v>
      </c>
      <c r="L252" t="s">
        <v>41</v>
      </c>
      <c r="N252" t="s">
        <v>205</v>
      </c>
      <c r="S252" t="s">
        <v>724</v>
      </c>
      <c r="T252" s="1">
        <f t="shared" si="106"/>
        <v>8500</v>
      </c>
      <c r="U252">
        <v>26.7</v>
      </c>
      <c r="V252">
        <f>VALUE(U252)*100000</f>
        <v>2670000</v>
      </c>
    </row>
    <row r="253" spans="1:22" ht="15.75">
      <c r="A253" s="24" t="s">
        <v>725</v>
      </c>
      <c r="B253" s="24" t="str">
        <f>PROPER(TRIM(A253))</f>
        <v>2 Apartment For Sale In Salasar Icon, Dindoli Surat</v>
      </c>
      <c r="C253" s="24" t="str">
        <f>LEFT(B253,FIND(" ",B253)-1)</f>
        <v>2</v>
      </c>
      <c r="D253" s="29" t="str">
        <f>MID(B253, FIND(" ", B253)+1, FIND("For", B253)-FIND(" ", B253)-1)</f>
        <v xml:space="preserve">Apartment </v>
      </c>
      <c r="E253" s="24" t="str">
        <f>TRIM(MID(B253, FIND("In", B253)+3, FIND("Surat", B253)-FIND("In", B253)-3))</f>
        <v>Salasar Icon, Dindoli</v>
      </c>
      <c r="F253" s="24" t="str">
        <f>"surat"</f>
        <v>surat</v>
      </c>
      <c r="G253" s="24" t="s">
        <v>23</v>
      </c>
      <c r="H253" s="24" t="s">
        <v>726</v>
      </c>
      <c r="I253" s="34">
        <f>VALUE(LEFT(H253,FIND(" ",H253)-1))</f>
        <v>1136</v>
      </c>
      <c r="J253" s="27" t="str">
        <f>TRIM(RIGHT(H253,LEN(H253)-FIND(" ",H253)))</f>
        <v>sqft</v>
      </c>
      <c r="K253" s="24" t="s">
        <v>40</v>
      </c>
      <c r="L253" s="24" t="s">
        <v>41</v>
      </c>
      <c r="M253" s="24" t="str">
        <f>IF(LEFT(L253,5)="poss.","expected","ready")</f>
        <v>ready</v>
      </c>
      <c r="N253" s="24" t="s">
        <v>75</v>
      </c>
      <c r="O253" s="24" t="str">
        <f>IFERROR(LEFT(N253,FIND("out of",N253)-1),N253)</f>
        <v xml:space="preserve">1 </v>
      </c>
      <c r="P253" s="29" t="str">
        <f>IFERROR(RIGHT(N253,LEN(N253)-FIND("out of",N253)-6),"")</f>
        <v>1</v>
      </c>
      <c r="Q253" s="24" t="s">
        <v>28</v>
      </c>
      <c r="R253" s="24" t="s">
        <v>727</v>
      </c>
      <c r="S253" s="3" t="s">
        <v>728</v>
      </c>
      <c r="T253" s="32">
        <f t="shared" ref="T253:T316" si="146">VALUE(SUBSTITUTE(SUBSTITUTE(S253,"â‚¹",""),"per sqft",""))</f>
        <v>2817</v>
      </c>
      <c r="U253" s="24">
        <v>32</v>
      </c>
      <c r="V253" s="27">
        <f>VALUE(U253)*100000</f>
        <v>3200000</v>
      </c>
    </row>
    <row r="254" spans="1:22" customFormat="1" hidden="1">
      <c r="A254" t="s">
        <v>729</v>
      </c>
      <c r="G254" t="s">
        <v>32</v>
      </c>
      <c r="H254" t="s">
        <v>50</v>
      </c>
      <c r="I254">
        <f>VALUE(LEFT(H254,FIND(" ",H254)-1))</f>
        <v>1250</v>
      </c>
      <c r="J254" t="str">
        <f>TRIM(RIGHT(H254,LEN(H254)-FIND(" ",H254)))</f>
        <v>sqft</v>
      </c>
      <c r="L254" t="s">
        <v>41</v>
      </c>
      <c r="N254" t="s">
        <v>40</v>
      </c>
      <c r="S254" t="s">
        <v>69</v>
      </c>
      <c r="T254" s="1">
        <f t="shared" si="146"/>
        <v>3200</v>
      </c>
      <c r="U254">
        <v>40</v>
      </c>
      <c r="V254">
        <f>VALUE(U254)*100000</f>
        <v>4000000</v>
      </c>
    </row>
    <row r="255" spans="1:22" customFormat="1" hidden="1">
      <c r="A255" t="s">
        <v>730</v>
      </c>
      <c r="G255" t="s">
        <v>23</v>
      </c>
      <c r="H255" t="s">
        <v>731</v>
      </c>
      <c r="I255">
        <f>VALUE(LEFT(H255,FIND(" ",H255)-1))</f>
        <v>238</v>
      </c>
      <c r="J255" t="str">
        <f>TRIM(RIGHT(H255,LEN(H255)-FIND(" ",H255)))</f>
        <v>sqft</v>
      </c>
      <c r="K255" t="s">
        <v>40</v>
      </c>
      <c r="L255" t="s">
        <v>41</v>
      </c>
      <c r="N255" t="s">
        <v>308</v>
      </c>
      <c r="S255" t="s">
        <v>732</v>
      </c>
      <c r="T255" s="1">
        <f t="shared" si="146"/>
        <v>16807</v>
      </c>
      <c r="U255">
        <v>40</v>
      </c>
      <c r="V255">
        <f>VALUE(U255)*100000</f>
        <v>4000000</v>
      </c>
    </row>
    <row r="256" spans="1:22" customFormat="1">
      <c r="A256" t="s">
        <v>733</v>
      </c>
      <c r="B256" t="str">
        <f>PROPER(TRIM(A256))</f>
        <v>2 Apartment For Sale In Jt Stuti Highland, Palanpur Surat</v>
      </c>
      <c r="C256" t="str">
        <f>LEFT(B256,FIND(" ",B256)-1)</f>
        <v>2</v>
      </c>
      <c r="D256" s="1" t="str">
        <f>MID(B256, FIND(" ", B256)+1, FIND("For", B256)-FIND(" ", B256)-1)</f>
        <v xml:space="preserve">Apartment </v>
      </c>
      <c r="E256" t="str">
        <f>TRIM(MID(B256, FIND("In", B256)+3, FIND("Surat", B256)-FIND("In", B256)-3))</f>
        <v>Jt Stuti Highland, Palanpur</v>
      </c>
      <c r="F256" t="str">
        <f>"surat"</f>
        <v>surat</v>
      </c>
      <c r="G256" t="s">
        <v>23</v>
      </c>
      <c r="H256" t="s">
        <v>54</v>
      </c>
      <c r="I256">
        <f>VALUE(LEFT(H256,FIND(" ",H256)-1))</f>
        <v>1265</v>
      </c>
      <c r="J256" t="str">
        <f>TRIM(RIGHT(H256,LEN(H256)-FIND(" ",H256)))</f>
        <v>sqft</v>
      </c>
      <c r="K256" t="s">
        <v>40</v>
      </c>
      <c r="L256" t="s">
        <v>41</v>
      </c>
      <c r="M256" t="str">
        <f>IF(LEFT(L256,5)="poss.","expected","ready")</f>
        <v>ready</v>
      </c>
      <c r="N256" t="s">
        <v>734</v>
      </c>
      <c r="O256" t="str">
        <f>IFERROR(LEFT(N256,FIND("out of",N256)-1),N256)</f>
        <v xml:space="preserve">13 </v>
      </c>
      <c r="P256" s="1" t="str">
        <f>IFERROR(RIGHT(N256,LEN(N256)-FIND("out of",N256)-6),"")</f>
        <v>13</v>
      </c>
      <c r="Q256" t="s">
        <v>28</v>
      </c>
      <c r="R256" t="s">
        <v>44</v>
      </c>
      <c r="S256" t="s">
        <v>735</v>
      </c>
      <c r="T256" s="1">
        <f t="shared" si="146"/>
        <v>3162</v>
      </c>
      <c r="U256">
        <v>40</v>
      </c>
      <c r="V256">
        <f>VALUE(U256)*100000</f>
        <v>4000000</v>
      </c>
    </row>
    <row r="257" spans="1:22" customFormat="1" hidden="1">
      <c r="A257" t="s">
        <v>330</v>
      </c>
      <c r="G257" t="s">
        <v>32</v>
      </c>
      <c r="H257" t="s">
        <v>277</v>
      </c>
      <c r="I257">
        <f>VALUE(LEFT(H257,FIND(" ",H257)-1))</f>
        <v>850</v>
      </c>
      <c r="J257" t="str">
        <f>TRIM(RIGHT(H257,LEN(H257)-FIND(" ",H257)))</f>
        <v>sqft</v>
      </c>
      <c r="K257" t="s">
        <v>40</v>
      </c>
      <c r="L257" t="s">
        <v>41</v>
      </c>
      <c r="N257" t="s">
        <v>120</v>
      </c>
      <c r="Q257" t="s">
        <v>28</v>
      </c>
      <c r="R257">
        <v>2</v>
      </c>
      <c r="S257" t="s">
        <v>736</v>
      </c>
      <c r="T257" s="1">
        <f t="shared" si="146"/>
        <v>2118</v>
      </c>
      <c r="U257">
        <v>18</v>
      </c>
      <c r="V257">
        <f>VALUE(U257)*100000</f>
        <v>1800000</v>
      </c>
    </row>
    <row r="258" spans="1:22" customFormat="1" hidden="1">
      <c r="A258" t="s">
        <v>737</v>
      </c>
      <c r="G258" t="s">
        <v>32</v>
      </c>
      <c r="H258" t="s">
        <v>738</v>
      </c>
      <c r="I258">
        <f>VALUE(LEFT(H258,FIND(" ",H258)-1))</f>
        <v>1450</v>
      </c>
      <c r="J258" t="str">
        <f>TRIM(RIGHT(H258,LEN(H258)-FIND(" ",H258)))</f>
        <v>sqft</v>
      </c>
      <c r="K258" t="s">
        <v>40</v>
      </c>
      <c r="L258" t="s">
        <v>41</v>
      </c>
      <c r="N258" t="s">
        <v>298</v>
      </c>
      <c r="Q258" t="s">
        <v>28</v>
      </c>
      <c r="R258">
        <v>3</v>
      </c>
      <c r="S258" t="s">
        <v>739</v>
      </c>
      <c r="T258" s="1">
        <f t="shared" si="146"/>
        <v>2069</v>
      </c>
      <c r="U258">
        <v>30</v>
      </c>
      <c r="V258">
        <f>VALUE(U258)*100000</f>
        <v>3000000</v>
      </c>
    </row>
    <row r="259" spans="1:22" customFormat="1" hidden="1">
      <c r="A259" t="s">
        <v>740</v>
      </c>
      <c r="G259" t="s">
        <v>32</v>
      </c>
      <c r="H259" t="s">
        <v>228</v>
      </c>
      <c r="I259">
        <f>VALUE(LEFT(H259,FIND(" ",H259)-1))</f>
        <v>500</v>
      </c>
      <c r="J259" t="str">
        <f>TRIM(RIGHT(H259,LEN(H259)-FIND(" ",H259)))</f>
        <v>sqft</v>
      </c>
      <c r="K259" t="s">
        <v>40</v>
      </c>
      <c r="L259" t="s">
        <v>41</v>
      </c>
      <c r="N259" t="s">
        <v>120</v>
      </c>
      <c r="Q259" t="s">
        <v>28</v>
      </c>
      <c r="R259">
        <v>1</v>
      </c>
      <c r="S259" t="s">
        <v>156</v>
      </c>
      <c r="T259" s="1">
        <f t="shared" si="146"/>
        <v>2800</v>
      </c>
      <c r="U259">
        <v>14</v>
      </c>
      <c r="V259">
        <f>VALUE(U259)*100000</f>
        <v>1400000</v>
      </c>
    </row>
    <row r="260" spans="1:22" customFormat="1" hidden="1">
      <c r="A260" t="s">
        <v>741</v>
      </c>
      <c r="G260" t="s">
        <v>32</v>
      </c>
      <c r="H260" t="s">
        <v>251</v>
      </c>
      <c r="I260">
        <f>VALUE(LEFT(H260,FIND(" ",H260)-1))</f>
        <v>450</v>
      </c>
      <c r="J260" t="str">
        <f>TRIM(RIGHT(H260,LEN(H260)-FIND(" ",H260)))</f>
        <v>sqft</v>
      </c>
      <c r="K260" t="s">
        <v>40</v>
      </c>
      <c r="L260" t="s">
        <v>41</v>
      </c>
      <c r="N260" t="s">
        <v>742</v>
      </c>
      <c r="Q260" t="s">
        <v>28</v>
      </c>
      <c r="R260">
        <v>1</v>
      </c>
      <c r="S260" t="s">
        <v>266</v>
      </c>
      <c r="T260" s="1">
        <f t="shared" si="146"/>
        <v>3000</v>
      </c>
      <c r="U260">
        <v>13.5</v>
      </c>
      <c r="V260">
        <f>VALUE(U260)*100000</f>
        <v>1350000</v>
      </c>
    </row>
    <row r="261" spans="1:22" customFormat="1" hidden="1">
      <c r="A261" t="s">
        <v>743</v>
      </c>
      <c r="G261" t="s">
        <v>23</v>
      </c>
      <c r="H261" t="s">
        <v>115</v>
      </c>
      <c r="I261">
        <f>VALUE(LEFT(H261,FIND(" ",H261)-1))</f>
        <v>1150</v>
      </c>
      <c r="J261" t="str">
        <f>TRIM(RIGHT(H261,LEN(H261)-FIND(" ",H261)))</f>
        <v>sqft</v>
      </c>
      <c r="K261" t="s">
        <v>40</v>
      </c>
      <c r="L261" t="s">
        <v>41</v>
      </c>
      <c r="N261" t="s">
        <v>483</v>
      </c>
      <c r="Q261" t="s">
        <v>28</v>
      </c>
      <c r="R261" t="s">
        <v>744</v>
      </c>
      <c r="T261" s="1" t="e">
        <f t="shared" si="146"/>
        <v>#VALUE!</v>
      </c>
      <c r="U261">
        <v>39</v>
      </c>
      <c r="V261">
        <f>VALUE(U261)*100000</f>
        <v>3900000</v>
      </c>
    </row>
    <row r="262" spans="1:22" customFormat="1" hidden="1">
      <c r="A262" t="s">
        <v>745</v>
      </c>
      <c r="G262" t="s">
        <v>32</v>
      </c>
      <c r="H262" t="s">
        <v>314</v>
      </c>
      <c r="I262">
        <f>VALUE(LEFT(H262,FIND(" ",H262)-1))</f>
        <v>1040</v>
      </c>
      <c r="J262" t="str">
        <f>TRIM(RIGHT(H262,LEN(H262)-FIND(" ",H262)))</f>
        <v>sqft</v>
      </c>
      <c r="K262" t="s">
        <v>40</v>
      </c>
      <c r="L262" t="s">
        <v>41</v>
      </c>
      <c r="N262" t="s">
        <v>104</v>
      </c>
      <c r="Q262" t="s">
        <v>28</v>
      </c>
      <c r="R262">
        <v>2</v>
      </c>
      <c r="S262" t="s">
        <v>591</v>
      </c>
      <c r="T262" s="1">
        <f t="shared" si="146"/>
        <v>3846</v>
      </c>
      <c r="U262">
        <v>40</v>
      </c>
      <c r="V262">
        <f>VALUE(U262)*100000</f>
        <v>4000000</v>
      </c>
    </row>
    <row r="263" spans="1:22" customFormat="1" hidden="1">
      <c r="A263" t="s">
        <v>746</v>
      </c>
      <c r="G263" t="s">
        <v>23</v>
      </c>
      <c r="H263" t="s">
        <v>95</v>
      </c>
      <c r="I263">
        <f>VALUE(LEFT(H263,FIND(" ",H263)-1))</f>
        <v>800</v>
      </c>
      <c r="J263" t="str">
        <f>TRIM(RIGHT(H263,LEN(H263)-FIND(" ",H263)))</f>
        <v>sqft</v>
      </c>
      <c r="K263" t="s">
        <v>28</v>
      </c>
      <c r="L263" t="s">
        <v>747</v>
      </c>
      <c r="N263" t="s">
        <v>40</v>
      </c>
      <c r="Q263">
        <v>2</v>
      </c>
      <c r="R263">
        <v>1</v>
      </c>
      <c r="S263" t="s">
        <v>748</v>
      </c>
      <c r="T263" s="1">
        <f t="shared" si="146"/>
        <v>2912</v>
      </c>
      <c r="U263">
        <v>19.5</v>
      </c>
      <c r="V263">
        <f>VALUE(U263)*100000</f>
        <v>1950000</v>
      </c>
    </row>
    <row r="264" spans="1:22" customFormat="1" hidden="1">
      <c r="A264" t="s">
        <v>749</v>
      </c>
      <c r="G264" t="s">
        <v>32</v>
      </c>
      <c r="H264" t="s">
        <v>47</v>
      </c>
      <c r="I264">
        <f>VALUE(LEFT(H264,FIND(" ",H264)-1))</f>
        <v>700</v>
      </c>
      <c r="J264" t="str">
        <f>TRIM(RIGHT(H264,LEN(H264)-FIND(" ",H264)))</f>
        <v>sqft</v>
      </c>
      <c r="K264" t="s">
        <v>40</v>
      </c>
      <c r="L264" t="s">
        <v>41</v>
      </c>
      <c r="N264" t="s">
        <v>239</v>
      </c>
      <c r="Q264" t="s">
        <v>83</v>
      </c>
      <c r="R264">
        <v>1</v>
      </c>
      <c r="S264" t="s">
        <v>129</v>
      </c>
      <c r="T264" s="1">
        <f t="shared" si="146"/>
        <v>2857</v>
      </c>
      <c r="U264">
        <v>20</v>
      </c>
      <c r="V264">
        <f>VALUE(U264)*100000</f>
        <v>2000000</v>
      </c>
    </row>
    <row r="265" spans="1:22" customFormat="1" hidden="1">
      <c r="A265" t="s">
        <v>750</v>
      </c>
      <c r="G265" t="s">
        <v>32</v>
      </c>
      <c r="H265" t="s">
        <v>573</v>
      </c>
      <c r="I265">
        <f>VALUE(LEFT(H265,FIND(" ",H265)-1))</f>
        <v>200</v>
      </c>
      <c r="J265" t="str">
        <f>TRIM(RIGHT(H265,LEN(H265)-FIND(" ",H265)))</f>
        <v>sqft</v>
      </c>
      <c r="K265" t="s">
        <v>40</v>
      </c>
      <c r="L265" t="s">
        <v>41</v>
      </c>
      <c r="N265" t="s">
        <v>128</v>
      </c>
      <c r="Q265">
        <v>6</v>
      </c>
      <c r="S265" t="s">
        <v>751</v>
      </c>
      <c r="T265" s="1">
        <f t="shared" si="146"/>
        <v>6500</v>
      </c>
      <c r="U265">
        <v>13</v>
      </c>
      <c r="V265">
        <f>VALUE(U265)*100000</f>
        <v>1300000</v>
      </c>
    </row>
    <row r="266" spans="1:22" customFormat="1" hidden="1">
      <c r="A266" t="s">
        <v>752</v>
      </c>
      <c r="G266" t="s">
        <v>32</v>
      </c>
      <c r="H266" t="s">
        <v>753</v>
      </c>
      <c r="I266">
        <f>VALUE(LEFT(H266,FIND(" ",H266)-1))</f>
        <v>1258</v>
      </c>
      <c r="J266" t="str">
        <f>TRIM(RIGHT(H266,LEN(H266)-FIND(" ",H266)))</f>
        <v>sqft</v>
      </c>
      <c r="K266" t="s">
        <v>754</v>
      </c>
      <c r="L266" t="s">
        <v>41</v>
      </c>
      <c r="N266" t="s">
        <v>40</v>
      </c>
      <c r="S266" t="s">
        <v>755</v>
      </c>
      <c r="T266" s="1">
        <f t="shared" si="146"/>
        <v>3816</v>
      </c>
      <c r="U266">
        <v>48</v>
      </c>
      <c r="V266">
        <f>VALUE(U266)*100000</f>
        <v>4800000</v>
      </c>
    </row>
    <row r="267" spans="1:22" customFormat="1" hidden="1">
      <c r="A267" t="s">
        <v>756</v>
      </c>
      <c r="G267" t="s">
        <v>32</v>
      </c>
      <c r="H267" t="s">
        <v>757</v>
      </c>
      <c r="I267">
        <f>VALUE(LEFT(H267,FIND(" ",H267)-1))</f>
        <v>570</v>
      </c>
      <c r="J267" t="str">
        <f>TRIM(RIGHT(H267,LEN(H267)-FIND(" ",H267)))</f>
        <v>sqft</v>
      </c>
      <c r="K267" t="s">
        <v>40</v>
      </c>
      <c r="L267" t="s">
        <v>41</v>
      </c>
      <c r="N267" t="s">
        <v>367</v>
      </c>
      <c r="Q267" t="s">
        <v>43</v>
      </c>
      <c r="R267">
        <v>1</v>
      </c>
      <c r="S267" t="s">
        <v>275</v>
      </c>
      <c r="T267" s="1">
        <f t="shared" si="146"/>
        <v>3509</v>
      </c>
      <c r="U267">
        <v>20</v>
      </c>
      <c r="V267">
        <f>VALUE(U267)*100000</f>
        <v>2000000</v>
      </c>
    </row>
    <row r="268" spans="1:22" customFormat="1">
      <c r="A268" t="s">
        <v>758</v>
      </c>
      <c r="B268" t="str">
        <f>PROPER(TRIM(A268))</f>
        <v>2 Apartment For Sale In Vraj Township, Jahangir Pura Surat</v>
      </c>
      <c r="C268" t="str">
        <f>LEFT(B268,FIND(" ",B268)-1)</f>
        <v>2</v>
      </c>
      <c r="D268" s="1" t="str">
        <f>MID(B268, FIND(" ", B268)+1, FIND("For", B268)-FIND(" ", B268)-1)</f>
        <v xml:space="preserve">Apartment </v>
      </c>
      <c r="E268" t="str">
        <f>TRIM(MID(B268, FIND("In", B268)+3, FIND("Surat", B268)-FIND("In", B268)-3))</f>
        <v>Vraj Township, Jahangir Pura</v>
      </c>
      <c r="F268" t="str">
        <f>"surat"</f>
        <v>surat</v>
      </c>
      <c r="G268" t="s">
        <v>23</v>
      </c>
      <c r="H268" t="s">
        <v>759</v>
      </c>
      <c r="I268">
        <f>VALUE(LEFT(H268,FIND(" ",H268)-1))</f>
        <v>880</v>
      </c>
      <c r="J268" t="str">
        <f>TRIM(RIGHT(H268,LEN(H268)-FIND(" ",H268)))</f>
        <v>sqft</v>
      </c>
      <c r="K268" t="s">
        <v>25</v>
      </c>
      <c r="L268" t="s">
        <v>41</v>
      </c>
      <c r="M268" t="str">
        <f>IF(LEFT(L268,5)="poss.","expected","ready")</f>
        <v>ready</v>
      </c>
      <c r="N268" t="s">
        <v>128</v>
      </c>
      <c r="O268" t="str">
        <f>IFERROR(LEFT(N268,FIND("out of",N268)-1),N268)</f>
        <v xml:space="preserve">1 </v>
      </c>
      <c r="P268" s="1" t="str">
        <f>IFERROR(RIGHT(N268,LEN(N268)-FIND("out of",N268)-6),"")</f>
        <v>5</v>
      </c>
      <c r="Q268" t="s">
        <v>43</v>
      </c>
      <c r="R268" t="s">
        <v>29</v>
      </c>
      <c r="S268" t="s">
        <v>760</v>
      </c>
      <c r="T268" s="1">
        <f t="shared" si="146"/>
        <v>2564</v>
      </c>
      <c r="U268">
        <v>30</v>
      </c>
      <c r="V268">
        <f>VALUE(U268)*100000</f>
        <v>3000000</v>
      </c>
    </row>
    <row r="269" spans="1:22" customFormat="1" hidden="1">
      <c r="A269" t="s">
        <v>761</v>
      </c>
      <c r="G269" t="s">
        <v>23</v>
      </c>
      <c r="H269" t="s">
        <v>762</v>
      </c>
      <c r="I269">
        <f>VALUE(LEFT(H269,FIND(" ",H269)-1))</f>
        <v>272</v>
      </c>
      <c r="J269" t="str">
        <f>TRIM(RIGHT(H269,LEN(H269)-FIND(" ",H269)))</f>
        <v>sqft</v>
      </c>
      <c r="K269" t="s">
        <v>40</v>
      </c>
      <c r="L269" t="s">
        <v>41</v>
      </c>
      <c r="N269" t="s">
        <v>367</v>
      </c>
      <c r="Q269" t="s">
        <v>192</v>
      </c>
      <c r="S269" t="s">
        <v>763</v>
      </c>
      <c r="T269" s="1">
        <f t="shared" si="146"/>
        <v>4486</v>
      </c>
      <c r="U269">
        <v>24</v>
      </c>
      <c r="V269">
        <f>VALUE(U269)*100000</f>
        <v>2400000</v>
      </c>
    </row>
    <row r="270" spans="1:22" customFormat="1" hidden="1">
      <c r="A270" t="s">
        <v>764</v>
      </c>
      <c r="G270" t="s">
        <v>23</v>
      </c>
      <c r="H270" t="s">
        <v>47</v>
      </c>
      <c r="I270">
        <f>VALUE(LEFT(H270,FIND(" ",H270)-1))</f>
        <v>700</v>
      </c>
      <c r="J270" t="str">
        <f>TRIM(RIGHT(H270,LEN(H270)-FIND(" ",H270)))</f>
        <v>sqft</v>
      </c>
      <c r="K270" t="s">
        <v>28</v>
      </c>
      <c r="L270" t="s">
        <v>41</v>
      </c>
      <c r="N270" t="s">
        <v>40</v>
      </c>
      <c r="Q270" t="s">
        <v>328</v>
      </c>
      <c r="R270">
        <v>1</v>
      </c>
      <c r="S270" t="s">
        <v>765</v>
      </c>
      <c r="T270" s="1">
        <f t="shared" si="146"/>
        <v>6250</v>
      </c>
      <c r="U270">
        <v>50</v>
      </c>
      <c r="V270">
        <f>VALUE(U270)*100000</f>
        <v>5000000</v>
      </c>
    </row>
    <row r="271" spans="1:22" customFormat="1">
      <c r="A271" t="s">
        <v>766</v>
      </c>
      <c r="B271" t="str">
        <f>PROPER(TRIM(A271))</f>
        <v>1 Apartment For Sale In Akash Weekend Address, Dumas Road Surat</v>
      </c>
      <c r="C271" t="str">
        <f>LEFT(B271,FIND(" ",B271)-1)</f>
        <v>1</v>
      </c>
      <c r="D271" s="1" t="str">
        <f>MID(B271, FIND(" ", B271)+1, FIND("For", B271)-FIND(" ", B271)-1)</f>
        <v xml:space="preserve">Apartment </v>
      </c>
      <c r="E271" t="str">
        <f>TRIM(MID(B271, FIND("In", B271)+3, FIND("Surat", B271)-FIND("In", B271)-3))</f>
        <v>Akash Weekend Address, Dumas Road</v>
      </c>
      <c r="F271" t="str">
        <f>"surat"</f>
        <v>surat</v>
      </c>
      <c r="G271" t="s">
        <v>23</v>
      </c>
      <c r="H271" t="s">
        <v>413</v>
      </c>
      <c r="I271">
        <f>VALUE(LEFT(H271,FIND(" ",H271)-1))</f>
        <v>580</v>
      </c>
      <c r="J271" t="str">
        <f>TRIM(RIGHT(H271,LEN(H271)-FIND(" ",H271)))</f>
        <v>sqft</v>
      </c>
      <c r="K271" t="s">
        <v>40</v>
      </c>
      <c r="L271" t="s">
        <v>41</v>
      </c>
      <c r="M271" t="str">
        <f>IF(LEFT(L271,5)="poss.","expected","ready")</f>
        <v>ready</v>
      </c>
      <c r="N271" t="s">
        <v>617</v>
      </c>
      <c r="O271" t="str">
        <f>IFERROR(LEFT(N271,FIND("out of",N271)-1),N271)</f>
        <v xml:space="preserve">9 </v>
      </c>
      <c r="P271" s="1" t="str">
        <f>IFERROR(RIGHT(N271,LEN(N271)-FIND("out of",N271)-6),"")</f>
        <v>11</v>
      </c>
      <c r="Q271" t="s">
        <v>28</v>
      </c>
      <c r="R271" t="s">
        <v>36</v>
      </c>
      <c r="S271" t="s">
        <v>767</v>
      </c>
      <c r="T271" s="1">
        <f t="shared" si="146"/>
        <v>4569</v>
      </c>
      <c r="U271">
        <v>26.5</v>
      </c>
      <c r="V271">
        <f>VALUE(U271)*100000</f>
        <v>2650000</v>
      </c>
    </row>
    <row r="272" spans="1:22" customFormat="1" hidden="1">
      <c r="A272" t="s">
        <v>768</v>
      </c>
      <c r="G272" t="s">
        <v>23</v>
      </c>
      <c r="H272" t="s">
        <v>300</v>
      </c>
      <c r="I272">
        <f>VALUE(LEFT(H272,FIND(" ",H272)-1))</f>
        <v>100</v>
      </c>
      <c r="J272" t="str">
        <f>TRIM(RIGHT(H272,LEN(H272)-FIND(" ",H272)))</f>
        <v>sqft</v>
      </c>
      <c r="K272" t="s">
        <v>40</v>
      </c>
      <c r="L272" t="s">
        <v>41</v>
      </c>
      <c r="N272" t="s">
        <v>75</v>
      </c>
      <c r="S272" t="s">
        <v>769</v>
      </c>
      <c r="T272" s="1">
        <f t="shared" si="146"/>
        <v>9301</v>
      </c>
      <c r="U272">
        <v>18.2</v>
      </c>
      <c r="V272">
        <f>VALUE(U272)*100000</f>
        <v>1820000</v>
      </c>
    </row>
    <row r="273" spans="1:22" ht="15.75">
      <c r="A273" s="24" t="s">
        <v>770</v>
      </c>
      <c r="B273" s="24" t="str">
        <f>PROPER(TRIM(A273))</f>
        <v>2 Apartment For Sale In Swapna Srusthi Residency Plots, Bhestan Surat</v>
      </c>
      <c r="C273" s="24" t="str">
        <f>LEFT(B273,FIND(" ",B273)-1)</f>
        <v>2</v>
      </c>
      <c r="D273" s="29" t="str">
        <f>MID(B273, FIND(" ", B273)+1, FIND("For", B273)-FIND(" ", B273)-1)</f>
        <v xml:space="preserve">Apartment </v>
      </c>
      <c r="E273" s="24" t="str">
        <f>TRIM(MID(B273, FIND("In", B273)+3, FIND("Surat", B273)-FIND("In", B273)-3))</f>
        <v>Swapna Srusthi Residency Plots, Bhestan</v>
      </c>
      <c r="F273" s="24" t="str">
        <f>"surat"</f>
        <v>surat</v>
      </c>
      <c r="G273" s="24" t="s">
        <v>23</v>
      </c>
      <c r="H273" s="24" t="s">
        <v>238</v>
      </c>
      <c r="I273" s="34">
        <f>VALUE(LEFT(H273,FIND(" ",H273)-1))</f>
        <v>750</v>
      </c>
      <c r="J273" s="27" t="str">
        <f>TRIM(RIGHT(H273,LEN(H273)-FIND(" ",H273)))</f>
        <v>sqft</v>
      </c>
      <c r="K273" s="24" t="s">
        <v>40</v>
      </c>
      <c r="L273" s="24" t="s">
        <v>41</v>
      </c>
      <c r="M273" s="24" t="str">
        <f>IF(LEFT(L273,5)="poss.","expected","ready")</f>
        <v>ready</v>
      </c>
      <c r="N273" s="24" t="s">
        <v>205</v>
      </c>
      <c r="O273" s="24" t="str">
        <f>IFERROR(LEFT(N273,FIND("out of",N273)-1),N273)</f>
        <v xml:space="preserve">1 </v>
      </c>
      <c r="P273" s="29" t="str">
        <f>IFERROR(RIGHT(N273,LEN(N273)-FIND("out of",N273)-6),"")</f>
        <v>4</v>
      </c>
      <c r="Q273" s="24" t="s">
        <v>43</v>
      </c>
      <c r="R273" s="24" t="s">
        <v>88</v>
      </c>
      <c r="S273" s="3" t="s">
        <v>771</v>
      </c>
      <c r="T273" s="29">
        <f t="shared" si="146"/>
        <v>2722</v>
      </c>
      <c r="U273" s="27">
        <v>24.5</v>
      </c>
      <c r="V273" s="24">
        <f>VALUE(U273)*100000</f>
        <v>2450000</v>
      </c>
    </row>
    <row r="274" spans="1:22" customFormat="1" hidden="1">
      <c r="A274" t="s">
        <v>248</v>
      </c>
      <c r="G274" t="s">
        <v>23</v>
      </c>
      <c r="H274" t="s">
        <v>772</v>
      </c>
      <c r="I274">
        <f>VALUE(LEFT(H274,FIND(" ",H274)-1))</f>
        <v>211</v>
      </c>
      <c r="J274" t="str">
        <f>TRIM(RIGHT(H274,LEN(H274)-FIND(" ",H274)))</f>
        <v>sqft</v>
      </c>
      <c r="K274" t="s">
        <v>40</v>
      </c>
      <c r="L274" t="s">
        <v>41</v>
      </c>
      <c r="N274" t="s">
        <v>239</v>
      </c>
      <c r="Q274" t="s">
        <v>773</v>
      </c>
      <c r="S274" t="s">
        <v>774</v>
      </c>
      <c r="T274" s="1">
        <f t="shared" si="146"/>
        <v>9611</v>
      </c>
      <c r="U274">
        <v>39.5</v>
      </c>
      <c r="V274">
        <f>VALUE(U274)*100000</f>
        <v>3950000</v>
      </c>
    </row>
    <row r="275" spans="1:22" customFormat="1" hidden="1">
      <c r="A275" t="s">
        <v>775</v>
      </c>
      <c r="G275" t="s">
        <v>23</v>
      </c>
      <c r="H275" t="s">
        <v>95</v>
      </c>
      <c r="I275">
        <f>VALUE(LEFT(H275,FIND(" ",H275)-1))</f>
        <v>800</v>
      </c>
      <c r="J275" t="str">
        <f>TRIM(RIGHT(H275,LEN(H275)-FIND(" ",H275)))</f>
        <v>sqft</v>
      </c>
      <c r="K275" t="s">
        <v>40</v>
      </c>
      <c r="L275" t="s">
        <v>41</v>
      </c>
      <c r="N275" t="s">
        <v>776</v>
      </c>
      <c r="Q275" t="s">
        <v>83</v>
      </c>
      <c r="R275" t="s">
        <v>139</v>
      </c>
      <c r="S275" t="s">
        <v>777</v>
      </c>
      <c r="T275" s="1">
        <f t="shared" si="146"/>
        <v>2719</v>
      </c>
      <c r="U275">
        <v>32</v>
      </c>
      <c r="V275">
        <f>VALUE(U275)*100000</f>
        <v>3200000</v>
      </c>
    </row>
    <row r="276" spans="1:22" ht="15.75">
      <c r="A276" s="24" t="s">
        <v>778</v>
      </c>
      <c r="B276" s="24" t="str">
        <f t="shared" ref="B276:B279" si="147">PROPER(TRIM(A276))</f>
        <v>2 Apartment For Sale In Mahavir Residency, Rander Road Surat</v>
      </c>
      <c r="C276" s="24" t="str">
        <f t="shared" ref="C276:C279" si="148">LEFT(B276,FIND(" ",B276)-1)</f>
        <v>2</v>
      </c>
      <c r="D276" s="29" t="str">
        <f t="shared" ref="D276:D279" si="149">MID(B276, FIND(" ", B276)+1, FIND("For", B276)-FIND(" ", B276)-1)</f>
        <v xml:space="preserve">Apartment </v>
      </c>
      <c r="E276" s="24" t="str">
        <f t="shared" ref="E276:E279" si="150">TRIM(MID(B276, FIND("In", B276)+3, FIND("Surat", B276)-FIND("In", B276)-3))</f>
        <v>Mahavir Residency, Rander Road</v>
      </c>
      <c r="F276" s="24" t="str">
        <f t="shared" ref="F276:F279" si="151">"surat"</f>
        <v>surat</v>
      </c>
      <c r="G276" s="24" t="s">
        <v>23</v>
      </c>
      <c r="H276" s="24" t="s">
        <v>189</v>
      </c>
      <c r="I276" s="34">
        <f>VALUE(LEFT(H276,FIND(" ",H276)-1))</f>
        <v>1326</v>
      </c>
      <c r="J276" s="27" t="str">
        <f>TRIM(RIGHT(H276,LEN(H276)-FIND(" ",H276)))</f>
        <v>sqft</v>
      </c>
      <c r="K276" s="24" t="s">
        <v>40</v>
      </c>
      <c r="L276" s="24" t="s">
        <v>41</v>
      </c>
      <c r="M276" s="24" t="str">
        <f t="shared" ref="M276:M279" si="152">IF(LEFT(L276,5)="poss.","expected","ready")</f>
        <v>ready</v>
      </c>
      <c r="N276" s="24" t="s">
        <v>779</v>
      </c>
      <c r="O276" s="24" t="str">
        <f t="shared" ref="O276:O279" si="153">IFERROR(LEFT(N276,FIND("out of",N276)-1),N276)</f>
        <v xml:space="preserve">3 </v>
      </c>
      <c r="P276" s="29" t="str">
        <f t="shared" ref="P276:P279" si="154">IFERROR(RIGHT(N276,LEN(N276)-FIND("out of",N276)-6),"")</f>
        <v>9</v>
      </c>
      <c r="Q276" s="24" t="s">
        <v>43</v>
      </c>
      <c r="R276" s="24" t="s">
        <v>44</v>
      </c>
      <c r="S276" s="3" t="s">
        <v>263</v>
      </c>
      <c r="T276" s="29">
        <f t="shared" si="146"/>
        <v>3333</v>
      </c>
      <c r="U276" s="27">
        <v>50</v>
      </c>
      <c r="V276" s="24">
        <f>VALUE(U276)*100000</f>
        <v>5000000</v>
      </c>
    </row>
    <row r="277" spans="1:22" ht="15.75">
      <c r="A277" s="24" t="s">
        <v>780</v>
      </c>
      <c r="B277" s="24" t="str">
        <f t="shared" si="147"/>
        <v>2 Apartment For Sale In Stuti Empress, Palanpur Surat</v>
      </c>
      <c r="C277" s="24" t="str">
        <f t="shared" si="148"/>
        <v>2</v>
      </c>
      <c r="D277" s="29" t="str">
        <f t="shared" si="149"/>
        <v xml:space="preserve">Apartment </v>
      </c>
      <c r="E277" s="24" t="str">
        <f t="shared" si="150"/>
        <v>Stuti Empress, Palanpur</v>
      </c>
      <c r="F277" s="24" t="str">
        <f t="shared" si="151"/>
        <v>surat</v>
      </c>
      <c r="G277" s="24" t="s">
        <v>32</v>
      </c>
      <c r="H277" s="24" t="s">
        <v>50</v>
      </c>
      <c r="I277" s="34">
        <f>VALUE(LEFT(H277,FIND(" ",H277)-1))</f>
        <v>1250</v>
      </c>
      <c r="J277" s="27" t="str">
        <f>TRIM(RIGHT(H277,LEN(H277)-FIND(" ",H277)))</f>
        <v>sqft</v>
      </c>
      <c r="K277" s="24" t="s">
        <v>40</v>
      </c>
      <c r="L277" s="24" t="s">
        <v>41</v>
      </c>
      <c r="M277" s="24" t="str">
        <f t="shared" si="152"/>
        <v>ready</v>
      </c>
      <c r="N277" s="24" t="s">
        <v>781</v>
      </c>
      <c r="O277" s="24" t="str">
        <f t="shared" si="153"/>
        <v xml:space="preserve">11 </v>
      </c>
      <c r="P277" s="29" t="str">
        <f t="shared" si="154"/>
        <v>12</v>
      </c>
      <c r="Q277" s="24" t="s">
        <v>43</v>
      </c>
      <c r="R277" s="24" t="s">
        <v>44</v>
      </c>
      <c r="S277" s="3" t="s">
        <v>782</v>
      </c>
      <c r="T277" s="29">
        <f t="shared" si="146"/>
        <v>3280</v>
      </c>
      <c r="U277" s="27">
        <v>41</v>
      </c>
      <c r="V277" s="24">
        <f>VALUE(U277)*100000</f>
        <v>4100000</v>
      </c>
    </row>
    <row r="278" spans="1:22" customFormat="1">
      <c r="A278" t="s">
        <v>783</v>
      </c>
      <c r="B278" t="str">
        <f t="shared" si="147"/>
        <v>2 House For Sale In Godadara Surat</v>
      </c>
      <c r="C278" t="str">
        <f t="shared" si="148"/>
        <v>2</v>
      </c>
      <c r="D278" s="1" t="str">
        <f t="shared" si="149"/>
        <v xml:space="preserve">House </v>
      </c>
      <c r="E278" t="str">
        <f t="shared" si="150"/>
        <v>Godadara</v>
      </c>
      <c r="F278" t="str">
        <f t="shared" si="151"/>
        <v>surat</v>
      </c>
      <c r="G278" t="s">
        <v>32</v>
      </c>
      <c r="H278" t="s">
        <v>784</v>
      </c>
      <c r="I278">
        <f>VALUE(LEFT(H278,FIND(" ",H278)-1))</f>
        <v>1235</v>
      </c>
      <c r="J278" t="str">
        <f>TRIM(RIGHT(H278,LEN(H278)-FIND(" ",H278)))</f>
        <v>sqft</v>
      </c>
      <c r="K278" t="s">
        <v>40</v>
      </c>
      <c r="L278" t="s">
        <v>41</v>
      </c>
      <c r="M278" t="str">
        <f t="shared" si="152"/>
        <v>ready</v>
      </c>
      <c r="N278" t="s">
        <v>175</v>
      </c>
      <c r="O278" t="str">
        <f t="shared" si="153"/>
        <v xml:space="preserve">1 </v>
      </c>
      <c r="P278" s="1" t="str">
        <f t="shared" si="154"/>
        <v>2</v>
      </c>
      <c r="Q278" t="s">
        <v>28</v>
      </c>
      <c r="R278" t="s">
        <v>36</v>
      </c>
      <c r="S278" t="s">
        <v>785</v>
      </c>
      <c r="T278" s="1">
        <f t="shared" si="146"/>
        <v>3239</v>
      </c>
      <c r="U278">
        <v>40</v>
      </c>
      <c r="V278">
        <f>VALUE(U278)*100000</f>
        <v>4000000</v>
      </c>
    </row>
    <row r="279" spans="1:22" ht="15.75">
      <c r="A279" s="24" t="s">
        <v>786</v>
      </c>
      <c r="B279" s="24" t="str">
        <f t="shared" si="147"/>
        <v>2 Apartment For Sale In Parishram Park, Jahangirabad Surat</v>
      </c>
      <c r="C279" s="24" t="str">
        <f t="shared" si="148"/>
        <v>2</v>
      </c>
      <c r="D279" s="29" t="str">
        <f t="shared" si="149"/>
        <v xml:space="preserve">Apartment </v>
      </c>
      <c r="E279" s="24" t="str">
        <f t="shared" si="150"/>
        <v>Parishram Park, Jahangirabad</v>
      </c>
      <c r="F279" s="24" t="str">
        <f t="shared" si="151"/>
        <v>surat</v>
      </c>
      <c r="G279" s="24" t="s">
        <v>32</v>
      </c>
      <c r="H279" s="24" t="s">
        <v>233</v>
      </c>
      <c r="I279" s="34">
        <f>VALUE(LEFT(H279,FIND(" ",H279)-1))</f>
        <v>970</v>
      </c>
      <c r="J279" s="27" t="str">
        <f>TRIM(RIGHT(H279,LEN(H279)-FIND(" ",H279)))</f>
        <v>sqft</v>
      </c>
      <c r="K279" s="24" t="s">
        <v>40</v>
      </c>
      <c r="L279" s="24" t="s">
        <v>41</v>
      </c>
      <c r="M279" s="24" t="str">
        <f t="shared" si="152"/>
        <v>ready</v>
      </c>
      <c r="N279" s="24" t="s">
        <v>100</v>
      </c>
      <c r="O279" s="24" t="str">
        <f t="shared" si="153"/>
        <v xml:space="preserve">3 </v>
      </c>
      <c r="P279" s="29" t="str">
        <f t="shared" si="154"/>
        <v>5</v>
      </c>
      <c r="Q279" s="24" t="s">
        <v>83</v>
      </c>
      <c r="R279" s="24" t="s">
        <v>44</v>
      </c>
      <c r="S279" s="3" t="s">
        <v>787</v>
      </c>
      <c r="T279" s="29">
        <f t="shared" si="146"/>
        <v>3918</v>
      </c>
      <c r="U279" s="27">
        <v>38</v>
      </c>
      <c r="V279" s="24">
        <f>VALUE(U279)*100000</f>
        <v>3800000</v>
      </c>
    </row>
    <row r="280" spans="1:22" customFormat="1" hidden="1">
      <c r="A280" t="s">
        <v>788</v>
      </c>
      <c r="G280" t="s">
        <v>32</v>
      </c>
      <c r="H280" t="s">
        <v>789</v>
      </c>
      <c r="I280">
        <f>VALUE(LEFT(H280,FIND(" ",H280)-1))</f>
        <v>140</v>
      </c>
      <c r="J280" t="str">
        <f>TRIM(RIGHT(H280,LEN(H280)-FIND(" ",H280)))</f>
        <v>sqyrd</v>
      </c>
      <c r="K280" t="s">
        <v>790</v>
      </c>
      <c r="L280" t="s">
        <v>40</v>
      </c>
      <c r="N280" t="s">
        <v>28</v>
      </c>
      <c r="Q280">
        <v>1</v>
      </c>
      <c r="S280" t="s">
        <v>470</v>
      </c>
      <c r="T280" s="1">
        <f t="shared" si="146"/>
        <v>2778</v>
      </c>
      <c r="U280">
        <v>35</v>
      </c>
      <c r="V280">
        <f>VALUE(U280)*100000</f>
        <v>3500000</v>
      </c>
    </row>
    <row r="281" spans="1:22" customFormat="1" hidden="1">
      <c r="A281" t="s">
        <v>791</v>
      </c>
      <c r="G281" t="s">
        <v>32</v>
      </c>
      <c r="H281" t="s">
        <v>792</v>
      </c>
      <c r="I281">
        <f>VALUE(LEFT(H281,FIND(" ",H281)-1))</f>
        <v>785</v>
      </c>
      <c r="J281" t="str">
        <f>TRIM(RIGHT(H281,LEN(H281)-FIND(" ",H281)))</f>
        <v>sqft</v>
      </c>
      <c r="K281" t="s">
        <v>40</v>
      </c>
      <c r="L281" t="s">
        <v>41</v>
      </c>
      <c r="N281" t="s">
        <v>239</v>
      </c>
      <c r="Q281" t="s">
        <v>43</v>
      </c>
      <c r="R281">
        <v>1</v>
      </c>
      <c r="S281" t="s">
        <v>793</v>
      </c>
      <c r="T281" s="1">
        <f t="shared" si="146"/>
        <v>4076</v>
      </c>
      <c r="U281">
        <v>32</v>
      </c>
      <c r="V281">
        <f>VALUE(U281)*100000</f>
        <v>3200000</v>
      </c>
    </row>
    <row r="282" spans="1:22" ht="15.75">
      <c r="A282" s="24" t="s">
        <v>794</v>
      </c>
      <c r="B282" s="24" t="str">
        <f>PROPER(TRIM(A282))</f>
        <v>2 Apartment For Sale In Ramaa Residency, Jahangirabad Surat</v>
      </c>
      <c r="C282" s="24" t="str">
        <f>LEFT(B282,FIND(" ",B282)-1)</f>
        <v>2</v>
      </c>
      <c r="D282" s="29" t="str">
        <f>MID(B282, FIND(" ", B282)+1, FIND("For", B282)-FIND(" ", B282)-1)</f>
        <v xml:space="preserve">Apartment </v>
      </c>
      <c r="E282" s="24" t="str">
        <f>TRIM(MID(B282, FIND("In", B282)+3, FIND("Surat", B282)-FIND("In", B282)-3))</f>
        <v>Ramaa Residency, Jahangirabad</v>
      </c>
      <c r="F282" s="24" t="str">
        <f>"surat"</f>
        <v>surat</v>
      </c>
      <c r="G282" s="24" t="s">
        <v>23</v>
      </c>
      <c r="H282" s="24" t="s">
        <v>130</v>
      </c>
      <c r="I282" s="34">
        <f>VALUE(LEFT(H282,FIND(" ",H282)-1))</f>
        <v>650</v>
      </c>
      <c r="J282" s="27" t="str">
        <f>TRIM(RIGHT(H282,LEN(H282)-FIND(" ",H282)))</f>
        <v>sqft</v>
      </c>
      <c r="K282" s="24" t="s">
        <v>40</v>
      </c>
      <c r="L282" s="24" t="s">
        <v>41</v>
      </c>
      <c r="M282" s="24" t="str">
        <f>IF(LEFT(L282,5)="poss.","expected","ready")</f>
        <v>ready</v>
      </c>
      <c r="N282" s="24" t="s">
        <v>271</v>
      </c>
      <c r="O282" s="24" t="str">
        <f>IFERROR(LEFT(N282,FIND("out of",N282)-1),N282)</f>
        <v xml:space="preserve">9 </v>
      </c>
      <c r="P282" s="29" t="str">
        <f>IFERROR(RIGHT(N282,LEN(N282)-FIND("out of",N282)-6),"")</f>
        <v>13</v>
      </c>
      <c r="Q282" s="24" t="s">
        <v>83</v>
      </c>
      <c r="R282" s="24" t="s">
        <v>36</v>
      </c>
      <c r="S282" s="3" t="s">
        <v>795</v>
      </c>
      <c r="T282" s="29">
        <f t="shared" si="146"/>
        <v>3814</v>
      </c>
      <c r="U282" s="27">
        <v>45</v>
      </c>
      <c r="V282" s="24">
        <f>VALUE(U282)*100000</f>
        <v>4500000</v>
      </c>
    </row>
    <row r="283" spans="1:22" customFormat="1" hidden="1">
      <c r="A283" t="s">
        <v>796</v>
      </c>
      <c r="G283" t="s">
        <v>32</v>
      </c>
      <c r="H283" t="s">
        <v>573</v>
      </c>
      <c r="I283">
        <f>VALUE(LEFT(H283,FIND(" ",H283)-1))</f>
        <v>200</v>
      </c>
      <c r="J283" t="str">
        <f>TRIM(RIGHT(H283,LEN(H283)-FIND(" ",H283)))</f>
        <v>sqft</v>
      </c>
      <c r="K283" t="s">
        <v>40</v>
      </c>
      <c r="L283" t="s">
        <v>41</v>
      </c>
      <c r="N283" t="s">
        <v>574</v>
      </c>
      <c r="Q283">
        <v>1</v>
      </c>
      <c r="S283" t="s">
        <v>558</v>
      </c>
      <c r="T283" s="1">
        <f t="shared" si="146"/>
        <v>10000</v>
      </c>
      <c r="U283">
        <v>20</v>
      </c>
      <c r="V283">
        <f>VALUE(U283)*100000</f>
        <v>2000000</v>
      </c>
    </row>
    <row r="284" spans="1:22" customFormat="1" hidden="1">
      <c r="A284" t="s">
        <v>797</v>
      </c>
      <c r="G284" t="s">
        <v>32</v>
      </c>
      <c r="H284" t="s">
        <v>455</v>
      </c>
      <c r="I284">
        <f>VALUE(LEFT(H284,FIND(" ",H284)-1))</f>
        <v>456</v>
      </c>
      <c r="J284" t="str">
        <f>TRIM(RIGHT(H284,LEN(H284)-FIND(" ",H284)))</f>
        <v>sqft</v>
      </c>
      <c r="K284" t="s">
        <v>40</v>
      </c>
      <c r="L284" t="s">
        <v>41</v>
      </c>
      <c r="N284" t="s">
        <v>75</v>
      </c>
      <c r="Q284" t="s">
        <v>83</v>
      </c>
      <c r="R284">
        <v>2</v>
      </c>
      <c r="S284" t="s">
        <v>798</v>
      </c>
      <c r="T284" s="1">
        <f t="shared" si="146"/>
        <v>9430</v>
      </c>
      <c r="U284">
        <v>43</v>
      </c>
      <c r="V284">
        <f>VALUE(U284)*100000</f>
        <v>4300000</v>
      </c>
    </row>
    <row r="285" spans="1:22" ht="15.75">
      <c r="A285" s="24" t="s">
        <v>799</v>
      </c>
      <c r="B285" s="24" t="str">
        <f>PROPER(TRIM(A285))</f>
        <v>2 Apartment For Sale In Kailash Nagar Surat</v>
      </c>
      <c r="C285" s="24" t="str">
        <f>LEFT(B285,FIND(" ",B285)-1)</f>
        <v>2</v>
      </c>
      <c r="D285" s="29" t="str">
        <f>MID(B285, FIND(" ", B285)+1, FIND("For", B285)-FIND(" ", B285)-1)</f>
        <v xml:space="preserve">Apartment </v>
      </c>
      <c r="E285" s="24" t="str">
        <f>TRIM(MID(B285, FIND("In", B285)+3, FIND("Surat", B285)-FIND("In", B285)-3))</f>
        <v>Kailash Nagar</v>
      </c>
      <c r="F285" s="24" t="str">
        <f>"surat"</f>
        <v>surat</v>
      </c>
      <c r="G285" s="24" t="s">
        <v>32</v>
      </c>
      <c r="H285" s="24" t="s">
        <v>99</v>
      </c>
      <c r="I285" s="34">
        <f>VALUE(LEFT(H285,FIND(" ",H285)-1))</f>
        <v>1000</v>
      </c>
      <c r="J285" s="27" t="str">
        <f>TRIM(RIGHT(H285,LEN(H285)-FIND(" ",H285)))</f>
        <v>sqft</v>
      </c>
      <c r="K285" s="24" t="s">
        <v>40</v>
      </c>
      <c r="L285" s="24" t="s">
        <v>41</v>
      </c>
      <c r="M285" s="24" t="str">
        <f>IF(LEFT(L285,5)="poss.","expected","ready")</f>
        <v>ready</v>
      </c>
      <c r="N285" s="24" t="s">
        <v>112</v>
      </c>
      <c r="O285" s="24" t="str">
        <f>IFERROR(LEFT(N285,FIND("out of",N285)-1),N285)</f>
        <v xml:space="preserve">5 </v>
      </c>
      <c r="P285" s="29" t="str">
        <f>IFERROR(RIGHT(N285,LEN(N285)-FIND("out of",N285)-6),"")</f>
        <v>5</v>
      </c>
      <c r="Q285" s="24" t="s">
        <v>28</v>
      </c>
      <c r="R285" s="24" t="s">
        <v>259</v>
      </c>
      <c r="S285" s="3" t="s">
        <v>160</v>
      </c>
      <c r="T285" s="29">
        <f t="shared" si="146"/>
        <v>3500</v>
      </c>
      <c r="U285" s="27">
        <v>35</v>
      </c>
      <c r="V285" s="24">
        <f>VALUE(U285)*100000</f>
        <v>3500000</v>
      </c>
    </row>
    <row r="286" spans="1:22" customFormat="1" hidden="1">
      <c r="A286" t="s">
        <v>429</v>
      </c>
      <c r="G286" t="s">
        <v>32</v>
      </c>
      <c r="H286" t="s">
        <v>74</v>
      </c>
      <c r="I286">
        <f>VALUE(LEFT(H286,FIND(" ",H286)-1))</f>
        <v>480</v>
      </c>
      <c r="J286" t="str">
        <f>TRIM(RIGHT(H286,LEN(H286)-FIND(" ",H286)))</f>
        <v>sqft</v>
      </c>
      <c r="K286" t="s">
        <v>40</v>
      </c>
      <c r="L286" t="s">
        <v>41</v>
      </c>
      <c r="N286" t="s">
        <v>205</v>
      </c>
      <c r="Q286" t="s">
        <v>28</v>
      </c>
      <c r="R286">
        <v>1</v>
      </c>
      <c r="S286" t="s">
        <v>800</v>
      </c>
      <c r="T286" s="1">
        <f t="shared" si="146"/>
        <v>1979</v>
      </c>
      <c r="U286">
        <v>9.5</v>
      </c>
      <c r="V286">
        <f>VALUE(U286)*100000</f>
        <v>950000</v>
      </c>
    </row>
    <row r="287" spans="1:22" customFormat="1">
      <c r="A287" t="s">
        <v>801</v>
      </c>
      <c r="B287" t="str">
        <f t="shared" ref="B287:B288" si="155">PROPER(TRIM(A287))</f>
        <v>2 Apartment For Sale In Vaishnodevi Residency, Dahin Nagar Surat</v>
      </c>
      <c r="C287" t="str">
        <f t="shared" ref="C287:C288" si="156">LEFT(B287,FIND(" ",B287)-1)</f>
        <v>2</v>
      </c>
      <c r="D287" s="1" t="str">
        <f t="shared" ref="D287:D288" si="157">MID(B287, FIND(" ", B287)+1, FIND("For", B287)-FIND(" ", B287)-1)</f>
        <v xml:space="preserve">Apartment </v>
      </c>
      <c r="E287" t="str">
        <f t="shared" ref="E287:E288" si="158">TRIM(MID(B287, FIND("In", B287)+3, FIND("Surat", B287)-FIND("In", B287)-3))</f>
        <v>Vaishnodevi Residency, Dahin Nagar</v>
      </c>
      <c r="F287" t="str">
        <f t="shared" ref="F287:F288" si="159">"surat"</f>
        <v>surat</v>
      </c>
      <c r="G287" t="s">
        <v>23</v>
      </c>
      <c r="H287" t="s">
        <v>802</v>
      </c>
      <c r="I287">
        <f>VALUE(LEFT(H287,FIND(" ",H287)-1))</f>
        <v>1058</v>
      </c>
      <c r="J287" t="str">
        <f>TRIM(RIGHT(H287,LEN(H287)-FIND(" ",H287)))</f>
        <v>sqft</v>
      </c>
      <c r="K287" t="s">
        <v>40</v>
      </c>
      <c r="L287" t="s">
        <v>41</v>
      </c>
      <c r="M287" t="str">
        <f t="shared" ref="M287:M288" si="160">IF(LEFT(L287,5)="poss.","expected","ready")</f>
        <v>ready</v>
      </c>
      <c r="N287" t="s">
        <v>116</v>
      </c>
      <c r="O287" t="str">
        <f t="shared" ref="O287:O288" si="161">IFERROR(LEFT(N287,FIND("out of",N287)-1),N287)</f>
        <v xml:space="preserve">1 </v>
      </c>
      <c r="P287" s="1" t="str">
        <f t="shared" ref="P287:P288" si="162">IFERROR(RIGHT(N287,LEN(N287)-FIND("out of",N287)-6),"")</f>
        <v>7</v>
      </c>
      <c r="Q287" t="s">
        <v>83</v>
      </c>
      <c r="R287" t="s">
        <v>274</v>
      </c>
      <c r="S287" t="s">
        <v>803</v>
      </c>
      <c r="T287" s="1">
        <f t="shared" si="146"/>
        <v>3214</v>
      </c>
      <c r="U287">
        <v>34</v>
      </c>
      <c r="V287">
        <f>VALUE(U287)*100000</f>
        <v>3400000</v>
      </c>
    </row>
    <row r="288" spans="1:22" ht="15.75">
      <c r="A288" s="24" t="s">
        <v>804</v>
      </c>
      <c r="B288" s="24" t="str">
        <f t="shared" si="155"/>
        <v>2 Apartment For Sale In Nakshatra Solitaire, Palanpur Surat</v>
      </c>
      <c r="C288" s="24" t="str">
        <f t="shared" si="156"/>
        <v>2</v>
      </c>
      <c r="D288" s="29" t="str">
        <f t="shared" si="157"/>
        <v xml:space="preserve">Apartment </v>
      </c>
      <c r="E288" s="24" t="str">
        <f t="shared" si="158"/>
        <v>Nakshatra Solitaire, Palanpur</v>
      </c>
      <c r="F288" s="24" t="str">
        <f t="shared" si="159"/>
        <v>surat</v>
      </c>
      <c r="G288" s="24" t="s">
        <v>32</v>
      </c>
      <c r="H288" s="24" t="s">
        <v>805</v>
      </c>
      <c r="I288" s="34">
        <f>VALUE(LEFT(H288,FIND(" ",H288)-1))</f>
        <v>1203</v>
      </c>
      <c r="J288" s="27" t="str">
        <f>TRIM(RIGHT(H288,LEN(H288)-FIND(" ",H288)))</f>
        <v>sqft</v>
      </c>
      <c r="K288" s="24" t="s">
        <v>40</v>
      </c>
      <c r="L288" s="24" t="s">
        <v>41</v>
      </c>
      <c r="M288" s="24" t="str">
        <f t="shared" si="160"/>
        <v>ready</v>
      </c>
      <c r="N288" s="24" t="s">
        <v>806</v>
      </c>
      <c r="O288" s="24" t="str">
        <f t="shared" si="161"/>
        <v xml:space="preserve">6 </v>
      </c>
      <c r="P288" s="29" t="str">
        <f t="shared" si="162"/>
        <v>12</v>
      </c>
      <c r="Q288" s="24" t="s">
        <v>28</v>
      </c>
      <c r="R288" s="24" t="s">
        <v>44</v>
      </c>
      <c r="S288" s="3" t="s">
        <v>807</v>
      </c>
      <c r="T288" s="29">
        <f t="shared" si="146"/>
        <v>3832</v>
      </c>
      <c r="U288" s="27">
        <v>46.1</v>
      </c>
      <c r="V288" s="24">
        <f>VALUE(U288)*100000</f>
        <v>4610000</v>
      </c>
    </row>
    <row r="289" spans="1:22" customFormat="1" hidden="1">
      <c r="A289" t="s">
        <v>808</v>
      </c>
      <c r="G289" t="s">
        <v>23</v>
      </c>
      <c r="H289" t="s">
        <v>645</v>
      </c>
      <c r="I289">
        <f>VALUE(LEFT(H289,FIND(" ",H289)-1))</f>
        <v>625</v>
      </c>
      <c r="J289" t="str">
        <f>TRIM(RIGHT(H289,LEN(H289)-FIND(" ",H289)))</f>
        <v>sqft</v>
      </c>
      <c r="K289" t="s">
        <v>40</v>
      </c>
      <c r="L289" t="s">
        <v>41</v>
      </c>
      <c r="N289" t="s">
        <v>92</v>
      </c>
      <c r="Q289" t="s">
        <v>28</v>
      </c>
      <c r="R289">
        <v>2</v>
      </c>
      <c r="S289" t="s">
        <v>809</v>
      </c>
      <c r="T289" s="1">
        <f t="shared" si="146"/>
        <v>7564</v>
      </c>
      <c r="U289">
        <v>50</v>
      </c>
      <c r="V289">
        <f>VALUE(U289)*100000</f>
        <v>5000000</v>
      </c>
    </row>
    <row r="290" spans="1:22" customFormat="1">
      <c r="A290" t="s">
        <v>810</v>
      </c>
      <c r="B290" t="str">
        <f t="shared" ref="B290:B292" si="163">PROPER(TRIM(A290))</f>
        <v>1 Apartment For Sale In Jivandeep Swastik Pride, Surat City Surat</v>
      </c>
      <c r="C290" t="str">
        <f t="shared" ref="C290:C292" si="164">LEFT(B290,FIND(" ",B290)-1)</f>
        <v>1</v>
      </c>
      <c r="D290" s="1" t="str">
        <f t="shared" ref="D290:D292" si="165">MID(B290, FIND(" ", B290)+1, FIND("For", B290)-FIND(" ", B290)-1)</f>
        <v xml:space="preserve">Apartment </v>
      </c>
      <c r="E290" t="str">
        <f t="shared" ref="E290:E292" si="166">TRIM(MID(B290, FIND("In", B290)+3, FIND("Surat", B290)-FIND("In", B290)-3))</f>
        <v>Jivandeep Swastik Pride,</v>
      </c>
      <c r="F290" t="str">
        <f t="shared" ref="F290:F292" si="167">"surat"</f>
        <v>surat</v>
      </c>
      <c r="G290" t="s">
        <v>23</v>
      </c>
      <c r="H290" t="s">
        <v>811</v>
      </c>
      <c r="I290">
        <f>VALUE(LEFT(H290,FIND(" ",H290)-1))</f>
        <v>575</v>
      </c>
      <c r="J290" t="str">
        <f>TRIM(RIGHT(H290,LEN(H290)-FIND(" ",H290)))</f>
        <v>sqft</v>
      </c>
      <c r="K290" t="s">
        <v>40</v>
      </c>
      <c r="L290" t="s">
        <v>41</v>
      </c>
      <c r="M290" t="str">
        <f t="shared" ref="M290:M292" si="168">IF(LEFT(L290,5)="poss.","expected","ready")</f>
        <v>ready</v>
      </c>
      <c r="N290" t="s">
        <v>262</v>
      </c>
      <c r="O290" t="str">
        <f t="shared" ref="O290:O292" si="169">IFERROR(LEFT(N290,FIND("out of",N290)-1),N290)</f>
        <v xml:space="preserve">3 </v>
      </c>
      <c r="P290" s="1" t="str">
        <f t="shared" ref="P290:P292" si="170">IFERROR(RIGHT(N290,LEN(N290)-FIND("out of",N290)-6),"")</f>
        <v>10</v>
      </c>
      <c r="Q290" t="s">
        <v>43</v>
      </c>
      <c r="R290" t="s">
        <v>44</v>
      </c>
      <c r="S290" t="s">
        <v>397</v>
      </c>
      <c r="T290" s="1">
        <f t="shared" si="146"/>
        <v>2667</v>
      </c>
      <c r="U290">
        <v>20</v>
      </c>
      <c r="V290">
        <f>VALUE(U290)*100000</f>
        <v>2000000</v>
      </c>
    </row>
    <row r="291" spans="1:22" ht="15.75">
      <c r="A291" s="24" t="s">
        <v>812</v>
      </c>
      <c r="B291" s="24" t="str">
        <f t="shared" si="163"/>
        <v>2 Apartment For Sale In Siddhi Vinayak Heights, Pal Surat</v>
      </c>
      <c r="C291" s="24" t="str">
        <f t="shared" si="164"/>
        <v>2</v>
      </c>
      <c r="D291" s="29" t="str">
        <f t="shared" si="165"/>
        <v xml:space="preserve">Apartment </v>
      </c>
      <c r="E291" s="24" t="str">
        <f t="shared" si="166"/>
        <v>Siddhi Vinayak Heights, Pal</v>
      </c>
      <c r="F291" s="24" t="str">
        <f t="shared" si="167"/>
        <v>surat</v>
      </c>
      <c r="G291" s="24" t="s">
        <v>32</v>
      </c>
      <c r="H291" s="24" t="s">
        <v>261</v>
      </c>
      <c r="I291" s="34">
        <f>VALUE(LEFT(H291,FIND(" ",H291)-1))</f>
        <v>1200</v>
      </c>
      <c r="J291" s="27" t="str">
        <f>TRIM(RIGHT(H291,LEN(H291)-FIND(" ",H291)))</f>
        <v>sqft</v>
      </c>
      <c r="K291" s="24" t="s">
        <v>40</v>
      </c>
      <c r="L291" s="24" t="s">
        <v>41</v>
      </c>
      <c r="M291" s="24" t="str">
        <f t="shared" si="168"/>
        <v>ready</v>
      </c>
      <c r="N291" s="24" t="s">
        <v>134</v>
      </c>
      <c r="O291" s="24" t="str">
        <f t="shared" si="169"/>
        <v xml:space="preserve">7 </v>
      </c>
      <c r="P291" s="29" t="str">
        <f t="shared" si="170"/>
        <v>14</v>
      </c>
      <c r="Q291" s="24" t="s">
        <v>28</v>
      </c>
      <c r="R291" s="24" t="s">
        <v>44</v>
      </c>
      <c r="S291" s="3" t="s">
        <v>247</v>
      </c>
      <c r="T291" s="29">
        <f t="shared" si="146"/>
        <v>3750</v>
      </c>
      <c r="U291" s="27">
        <v>45</v>
      </c>
      <c r="V291" s="24">
        <f>VALUE(U291)*100000</f>
        <v>4500000</v>
      </c>
    </row>
    <row r="292" spans="1:22" ht="15.75">
      <c r="A292" s="24" t="s">
        <v>716</v>
      </c>
      <c r="B292" s="24" t="str">
        <f t="shared" si="163"/>
        <v>2 Apartment For Sale In Vaidehi Heights, Dindoli Surat</v>
      </c>
      <c r="C292" s="24" t="str">
        <f t="shared" si="164"/>
        <v>2</v>
      </c>
      <c r="D292" s="29" t="str">
        <f t="shared" si="165"/>
        <v xml:space="preserve">Apartment </v>
      </c>
      <c r="E292" s="24" t="str">
        <f t="shared" si="166"/>
        <v>Vaidehi Heights, Dindoli</v>
      </c>
      <c r="F292" s="24" t="str">
        <f t="shared" si="167"/>
        <v>surat</v>
      </c>
      <c r="G292" s="24" t="s">
        <v>23</v>
      </c>
      <c r="H292" s="24" t="s">
        <v>433</v>
      </c>
      <c r="I292" s="34">
        <f>VALUE(LEFT(H292,FIND(" ",H292)-1))</f>
        <v>1050</v>
      </c>
      <c r="J292" s="27" t="str">
        <f>TRIM(RIGHT(H292,LEN(H292)-FIND(" ",H292)))</f>
        <v>sqft</v>
      </c>
      <c r="K292" s="24" t="s">
        <v>40</v>
      </c>
      <c r="L292" s="24" t="s">
        <v>41</v>
      </c>
      <c r="M292" s="24" t="str">
        <f t="shared" si="168"/>
        <v>ready</v>
      </c>
      <c r="N292" s="24" t="s">
        <v>718</v>
      </c>
      <c r="O292" s="24" t="str">
        <f t="shared" si="169"/>
        <v xml:space="preserve">2 </v>
      </c>
      <c r="P292" s="29" t="str">
        <f t="shared" si="170"/>
        <v>12</v>
      </c>
      <c r="Q292" s="24" t="s">
        <v>83</v>
      </c>
      <c r="R292" s="24" t="s">
        <v>44</v>
      </c>
      <c r="S292" s="3" t="s">
        <v>813</v>
      </c>
      <c r="T292" s="29">
        <f t="shared" si="146"/>
        <v>3477</v>
      </c>
      <c r="U292" s="27">
        <v>36.5</v>
      </c>
      <c r="V292" s="24">
        <f>VALUE(U292)*100000</f>
        <v>3650000</v>
      </c>
    </row>
    <row r="293" spans="1:22" customFormat="1" hidden="1">
      <c r="A293" t="s">
        <v>814</v>
      </c>
      <c r="G293" t="s">
        <v>23</v>
      </c>
      <c r="H293" t="s">
        <v>738</v>
      </c>
      <c r="I293">
        <f>VALUE(LEFT(H293,FIND(" ",H293)-1))</f>
        <v>1450</v>
      </c>
      <c r="J293" t="str">
        <f>TRIM(RIGHT(H293,LEN(H293)-FIND(" ",H293)))</f>
        <v>sqft</v>
      </c>
      <c r="K293" t="s">
        <v>40</v>
      </c>
      <c r="L293" t="s">
        <v>41</v>
      </c>
      <c r="N293" t="s">
        <v>120</v>
      </c>
      <c r="Q293" t="s">
        <v>28</v>
      </c>
      <c r="R293" t="s">
        <v>44</v>
      </c>
      <c r="S293" t="s">
        <v>736</v>
      </c>
      <c r="T293" s="1">
        <f t="shared" si="146"/>
        <v>2118</v>
      </c>
      <c r="U293">
        <v>36</v>
      </c>
      <c r="V293">
        <f>VALUE(U293)*100000</f>
        <v>3600000</v>
      </c>
    </row>
    <row r="294" spans="1:22" customFormat="1" hidden="1">
      <c r="A294" t="s">
        <v>66</v>
      </c>
      <c r="G294" t="s">
        <v>32</v>
      </c>
      <c r="H294" t="s">
        <v>815</v>
      </c>
      <c r="I294">
        <f>VALUE(LEFT(H294,FIND(" ",H294)-1))</f>
        <v>1500</v>
      </c>
      <c r="J294" t="str">
        <f>TRIM(RIGHT(H294,LEN(H294)-FIND(" ",H294)))</f>
        <v>sqft</v>
      </c>
      <c r="K294" t="s">
        <v>40</v>
      </c>
      <c r="L294" t="s">
        <v>41</v>
      </c>
      <c r="N294" t="s">
        <v>367</v>
      </c>
      <c r="Q294" t="s">
        <v>43</v>
      </c>
      <c r="R294">
        <v>2</v>
      </c>
      <c r="S294" t="s">
        <v>263</v>
      </c>
      <c r="T294" s="1">
        <f t="shared" si="146"/>
        <v>3333</v>
      </c>
      <c r="U294">
        <v>50</v>
      </c>
      <c r="V294">
        <f>VALUE(U294)*100000</f>
        <v>5000000</v>
      </c>
    </row>
    <row r="295" spans="1:22" ht="15.75">
      <c r="A295" s="24" t="s">
        <v>816</v>
      </c>
      <c r="B295" s="24" t="str">
        <f>PROPER(TRIM(A295))</f>
        <v>2 Apartment For Sale In Meera Avenue, Khadsad Surat</v>
      </c>
      <c r="C295" s="24" t="str">
        <f>LEFT(B295,FIND(" ",B295)-1)</f>
        <v>2</v>
      </c>
      <c r="D295" s="29" t="str">
        <f>MID(B295, FIND(" ", B295)+1, FIND("For", B295)-FIND(" ", B295)-1)</f>
        <v xml:space="preserve">Apartment </v>
      </c>
      <c r="E295" s="24" t="str">
        <f>TRIM(MID(B295, FIND("In", B295)+3, FIND("Surat", B295)-FIND("In", B295)-3))</f>
        <v>Meera Avenue, Khadsad</v>
      </c>
      <c r="F295" s="24" t="str">
        <f>"surat"</f>
        <v>surat</v>
      </c>
      <c r="G295" s="24" t="s">
        <v>32</v>
      </c>
      <c r="H295" s="24" t="s">
        <v>817</v>
      </c>
      <c r="I295" s="34">
        <f>VALUE(LEFT(H295,FIND(" ",H295)-1))</f>
        <v>1251</v>
      </c>
      <c r="J295" s="27" t="str">
        <f>TRIM(RIGHT(H295,LEN(H295)-FIND(" ",H295)))</f>
        <v>sqft</v>
      </c>
      <c r="K295" s="24" t="s">
        <v>40</v>
      </c>
      <c r="L295" s="24" t="s">
        <v>41</v>
      </c>
      <c r="M295" s="24" t="str">
        <f>IF(LEFT(L295,5)="poss.","expected","ready")</f>
        <v>ready</v>
      </c>
      <c r="N295" s="24" t="s">
        <v>818</v>
      </c>
      <c r="O295" s="24" t="str">
        <f>IFERROR(LEFT(N295,FIND("out of",N295)-1),N295)</f>
        <v xml:space="preserve">8 </v>
      </c>
      <c r="P295" s="29" t="str">
        <f>IFERROR(RIGHT(N295,LEN(N295)-FIND("out of",N295)-6),"")</f>
        <v>13</v>
      </c>
      <c r="Q295" s="24" t="s">
        <v>28</v>
      </c>
      <c r="R295" s="24" t="s">
        <v>131</v>
      </c>
      <c r="S295" s="3" t="s">
        <v>819</v>
      </c>
      <c r="T295" s="29">
        <f t="shared" si="146"/>
        <v>3437</v>
      </c>
      <c r="U295" s="27">
        <v>43</v>
      </c>
      <c r="V295" s="24">
        <f>VALUE(U295)*100000</f>
        <v>4300000</v>
      </c>
    </row>
    <row r="296" spans="1:22" customFormat="1" hidden="1">
      <c r="A296" t="s">
        <v>820</v>
      </c>
      <c r="G296" t="s">
        <v>32</v>
      </c>
      <c r="H296" t="s">
        <v>554</v>
      </c>
      <c r="I296">
        <f>VALUE(LEFT(H296,FIND(" ",H296)-1))</f>
        <v>900</v>
      </c>
      <c r="J296" t="str">
        <f>TRIM(RIGHT(H296,LEN(H296)-FIND(" ",H296)))</f>
        <v>sqft</v>
      </c>
      <c r="K296" t="s">
        <v>40</v>
      </c>
      <c r="L296" t="s">
        <v>41</v>
      </c>
      <c r="N296" t="s">
        <v>298</v>
      </c>
      <c r="Q296" t="s">
        <v>28</v>
      </c>
      <c r="R296">
        <v>2</v>
      </c>
      <c r="S296" t="s">
        <v>821</v>
      </c>
      <c r="T296" s="1">
        <f t="shared" si="146"/>
        <v>3111</v>
      </c>
      <c r="U296">
        <v>28</v>
      </c>
      <c r="V296">
        <f>VALUE(U296)*100000</f>
        <v>2800000</v>
      </c>
    </row>
    <row r="297" spans="1:22" ht="15.75">
      <c r="A297" s="24" t="s">
        <v>822</v>
      </c>
      <c r="B297" s="24" t="str">
        <f>PROPER(TRIM(A297))</f>
        <v>1 Apartment For Sale In Angan Appartment Surat</v>
      </c>
      <c r="C297" s="24" t="str">
        <f>LEFT(B297,FIND(" ",B297)-1)</f>
        <v>1</v>
      </c>
      <c r="D297" s="29" t="str">
        <f>MID(B297, FIND(" ", B297)+1, FIND("For", B297)-FIND(" ", B297)-1)</f>
        <v xml:space="preserve">Apartment </v>
      </c>
      <c r="E297" s="24" t="str">
        <f>TRIM(MID(B297, FIND("In", B297)+3, FIND("Surat", B297)-FIND("In", B297)-3))</f>
        <v>Angan Appartment</v>
      </c>
      <c r="F297" s="24" t="str">
        <f>"surat"</f>
        <v>surat</v>
      </c>
      <c r="G297" s="24" t="s">
        <v>23</v>
      </c>
      <c r="H297" s="24" t="s">
        <v>823</v>
      </c>
      <c r="I297" s="34">
        <f>VALUE(LEFT(H297,FIND(" ",H297)-1))</f>
        <v>695</v>
      </c>
      <c r="J297" s="27" t="str">
        <f>TRIM(RIGHT(H297,LEN(H297)-FIND(" ",H297)))</f>
        <v>sqft</v>
      </c>
      <c r="K297" s="24" t="s">
        <v>40</v>
      </c>
      <c r="L297" s="24" t="s">
        <v>41</v>
      </c>
      <c r="M297" s="24" t="str">
        <f>IF(LEFT(L297,5)="poss.","expected","ready")</f>
        <v>ready</v>
      </c>
      <c r="N297" s="24" t="s">
        <v>255</v>
      </c>
      <c r="O297" s="24" t="str">
        <f>IFERROR(LEFT(N297,FIND("out of",N297)-1),N297)</f>
        <v xml:space="preserve">3 </v>
      </c>
      <c r="P297" s="29" t="str">
        <f>IFERROR(RIGHT(N297,LEN(N297)-FIND("out of",N297)-6),"")</f>
        <v>4</v>
      </c>
      <c r="Q297" s="24" t="s">
        <v>83</v>
      </c>
      <c r="R297" s="24" t="s">
        <v>154</v>
      </c>
      <c r="S297" s="3" t="s">
        <v>824</v>
      </c>
      <c r="T297" s="29">
        <f t="shared" si="146"/>
        <v>3022</v>
      </c>
      <c r="U297" s="27">
        <v>21</v>
      </c>
      <c r="V297" s="24">
        <f>VALUE(U297)*100000</f>
        <v>2100000</v>
      </c>
    </row>
    <row r="298" spans="1:22" customFormat="1" hidden="1">
      <c r="A298" t="s">
        <v>825</v>
      </c>
      <c r="G298" t="s">
        <v>32</v>
      </c>
      <c r="H298" t="s">
        <v>74</v>
      </c>
      <c r="I298">
        <f>VALUE(LEFT(H298,FIND(" ",H298)-1))</f>
        <v>480</v>
      </c>
      <c r="J298" t="str">
        <f>TRIM(RIGHT(H298,LEN(H298)-FIND(" ",H298)))</f>
        <v>sqft</v>
      </c>
      <c r="K298" t="s">
        <v>28</v>
      </c>
      <c r="L298" t="s">
        <v>41</v>
      </c>
      <c r="N298" t="s">
        <v>40</v>
      </c>
      <c r="Q298">
        <v>1</v>
      </c>
      <c r="S298" t="s">
        <v>272</v>
      </c>
      <c r="T298" s="1">
        <f t="shared" si="146"/>
        <v>1875</v>
      </c>
      <c r="U298">
        <v>9</v>
      </c>
      <c r="V298">
        <f>VALUE(U298)*100000</f>
        <v>900000</v>
      </c>
    </row>
    <row r="299" spans="1:22" ht="15.75">
      <c r="A299" s="24" t="s">
        <v>826</v>
      </c>
      <c r="B299" s="24" t="str">
        <f>PROPER(TRIM(A299))</f>
        <v>1 Apartment For Sale In Ambika Township, Dindoli Surat</v>
      </c>
      <c r="C299" s="24" t="str">
        <f>LEFT(B299,FIND(" ",B299)-1)</f>
        <v>1</v>
      </c>
      <c r="D299" s="29" t="str">
        <f>MID(B299, FIND(" ", B299)+1, FIND("For", B299)-FIND(" ", B299)-1)</f>
        <v xml:space="preserve">Apartment </v>
      </c>
      <c r="E299" s="24" t="str">
        <f>TRIM(MID(B299, FIND("In", B299)+3, FIND("Surat", B299)-FIND("In", B299)-3))</f>
        <v>Ambika Township, Dindoli</v>
      </c>
      <c r="F299" s="24" t="str">
        <f>"surat"</f>
        <v>surat</v>
      </c>
      <c r="G299" s="24" t="s">
        <v>32</v>
      </c>
      <c r="H299" s="24" t="s">
        <v>707</v>
      </c>
      <c r="I299" s="34">
        <f>VALUE(LEFT(H299,FIND(" ",H299)-1))</f>
        <v>630</v>
      </c>
      <c r="J299" s="27" t="str">
        <f>TRIM(RIGHT(H299,LEN(H299)-FIND(" ",H299)))</f>
        <v>sqft</v>
      </c>
      <c r="K299" s="24" t="s">
        <v>40</v>
      </c>
      <c r="L299" s="24" t="s">
        <v>41</v>
      </c>
      <c r="M299" s="24" t="str">
        <f>IF(LEFT(L299,5)="poss.","expected","ready")</f>
        <v>ready</v>
      </c>
      <c r="N299" s="24" t="s">
        <v>367</v>
      </c>
      <c r="O299" s="24" t="str">
        <f>IFERROR(LEFT(N299,FIND("out of",N299)-1),N299)</f>
        <v xml:space="preserve">4 </v>
      </c>
      <c r="P299" s="29" t="str">
        <f>IFERROR(RIGHT(N299,LEN(N299)-FIND("out of",N299)-6),"")</f>
        <v>5</v>
      </c>
      <c r="Q299" s="24" t="s">
        <v>28</v>
      </c>
      <c r="R299" s="24" t="s">
        <v>44</v>
      </c>
      <c r="S299" s="3" t="s">
        <v>827</v>
      </c>
      <c r="T299" s="29">
        <f t="shared" si="146"/>
        <v>2381</v>
      </c>
      <c r="U299" s="27">
        <v>15</v>
      </c>
      <c r="V299" s="24">
        <f>VALUE(U299)*100000</f>
        <v>1500000</v>
      </c>
    </row>
    <row r="300" spans="1:22" customFormat="1" hidden="1">
      <c r="A300" t="s">
        <v>828</v>
      </c>
      <c r="G300" t="s">
        <v>32</v>
      </c>
      <c r="H300" t="s">
        <v>829</v>
      </c>
      <c r="I300">
        <f>VALUE(LEFT(H300,FIND(" ",H300)-1))</f>
        <v>482</v>
      </c>
      <c r="J300" t="str">
        <f>TRIM(RIGHT(H300,LEN(H300)-FIND(" ",H300)))</f>
        <v>sqft</v>
      </c>
      <c r="L300" t="s">
        <v>41</v>
      </c>
      <c r="N300" t="s">
        <v>40</v>
      </c>
      <c r="S300" t="s">
        <v>830</v>
      </c>
      <c r="T300" s="1">
        <f t="shared" si="146"/>
        <v>7261</v>
      </c>
      <c r="U300">
        <v>35</v>
      </c>
      <c r="V300">
        <f>VALUE(U300)*100000</f>
        <v>3500000</v>
      </c>
    </row>
    <row r="301" spans="1:22" customFormat="1" hidden="1">
      <c r="A301" t="s">
        <v>831</v>
      </c>
      <c r="G301" t="s">
        <v>32</v>
      </c>
      <c r="H301" t="s">
        <v>130</v>
      </c>
      <c r="I301">
        <f>VALUE(LEFT(H301,FIND(" ",H301)-1))</f>
        <v>650</v>
      </c>
      <c r="J301" t="str">
        <f>TRIM(RIGHT(H301,LEN(H301)-FIND(" ",H301)))</f>
        <v>sqft</v>
      </c>
      <c r="K301" t="s">
        <v>40</v>
      </c>
      <c r="L301" t="s">
        <v>41</v>
      </c>
      <c r="N301" t="s">
        <v>367</v>
      </c>
      <c r="Q301" t="s">
        <v>28</v>
      </c>
      <c r="R301">
        <v>2</v>
      </c>
      <c r="S301" t="s">
        <v>832</v>
      </c>
      <c r="T301" s="1">
        <f t="shared" si="146"/>
        <v>5385</v>
      </c>
      <c r="U301">
        <v>35</v>
      </c>
      <c r="V301">
        <f>VALUE(U301)*100000</f>
        <v>3500000</v>
      </c>
    </row>
    <row r="302" spans="1:22" ht="15.75">
      <c r="A302" s="24" t="s">
        <v>833</v>
      </c>
      <c r="B302" s="24" t="str">
        <f>PROPER(TRIM(A302))</f>
        <v>1 Penthouse For Sale In Echo Point, Althan Surat</v>
      </c>
      <c r="C302" s="24" t="str">
        <f>LEFT(B302,FIND(" ",B302)-1)</f>
        <v>1</v>
      </c>
      <c r="D302" s="29" t="str">
        <f>MID(B302, FIND(" ", B302)+1, FIND("For", B302)-FIND(" ", B302)-1)</f>
        <v xml:space="preserve">Penthouse </v>
      </c>
      <c r="E302" s="24" t="str">
        <f>TRIM(MID(B302, FIND("In", B302)+3, FIND("Surat", B302)-FIND("In", B302)-3))</f>
        <v>Echo Point, Althan</v>
      </c>
      <c r="F302" s="24" t="str">
        <f>"surat"</f>
        <v>surat</v>
      </c>
      <c r="G302" s="24" t="s">
        <v>32</v>
      </c>
      <c r="H302" s="24" t="s">
        <v>834</v>
      </c>
      <c r="I302" s="34">
        <f>VALUE(LEFT(H302,FIND(" ",H302)-1))</f>
        <v>1190</v>
      </c>
      <c r="J302" s="27" t="str">
        <f>TRIM(RIGHT(H302,LEN(H302)-FIND(" ",H302)))</f>
        <v>sqft</v>
      </c>
      <c r="K302" s="24" t="s">
        <v>40</v>
      </c>
      <c r="L302" s="24" t="s">
        <v>41</v>
      </c>
      <c r="M302" s="24" t="str">
        <f>IF(LEFT(L302,5)="poss.","expected","ready")</f>
        <v>ready</v>
      </c>
      <c r="N302" s="24" t="s">
        <v>835</v>
      </c>
      <c r="O302" s="24" t="str">
        <f>IFERROR(LEFT(N302,FIND("out of",N302)-1),N302)</f>
        <v xml:space="preserve">11 </v>
      </c>
      <c r="P302" s="29" t="str">
        <f>IFERROR(RIGHT(N302,LEN(N302)-FIND("out of",N302)-6),"")</f>
        <v>11</v>
      </c>
      <c r="Q302" s="24" t="s">
        <v>83</v>
      </c>
      <c r="R302" s="24" t="s">
        <v>44</v>
      </c>
      <c r="S302" s="3" t="s">
        <v>836</v>
      </c>
      <c r="T302" s="29">
        <f t="shared" si="146"/>
        <v>3613</v>
      </c>
      <c r="U302" s="27">
        <v>43</v>
      </c>
      <c r="V302" s="24">
        <f>VALUE(U302)*100000</f>
        <v>4300000</v>
      </c>
    </row>
    <row r="303" spans="1:22" customFormat="1" hidden="1">
      <c r="A303" t="s">
        <v>837</v>
      </c>
      <c r="G303" t="s">
        <v>23</v>
      </c>
      <c r="H303" t="s">
        <v>91</v>
      </c>
      <c r="I303">
        <f>VALUE(LEFT(H303,FIND(" ",H303)-1))</f>
        <v>180</v>
      </c>
      <c r="J303" t="str">
        <f>TRIM(RIGHT(H303,LEN(H303)-FIND(" ",H303)))</f>
        <v>sqft</v>
      </c>
      <c r="K303" t="s">
        <v>40</v>
      </c>
      <c r="L303" t="s">
        <v>41</v>
      </c>
      <c r="N303" t="s">
        <v>120</v>
      </c>
      <c r="Q303">
        <v>2</v>
      </c>
      <c r="S303" t="s">
        <v>456</v>
      </c>
      <c r="T303" s="1">
        <f t="shared" si="146"/>
        <v>3947</v>
      </c>
      <c r="U303">
        <v>14.2</v>
      </c>
      <c r="V303">
        <f>VALUE(U303)*100000</f>
        <v>1420000</v>
      </c>
    </row>
    <row r="304" spans="1:22" customFormat="1" hidden="1">
      <c r="A304" t="s">
        <v>838</v>
      </c>
      <c r="G304" t="s">
        <v>32</v>
      </c>
      <c r="H304" t="s">
        <v>839</v>
      </c>
      <c r="I304">
        <f>VALUE(LEFT(H304,FIND(" ",H304)-1))</f>
        <v>824</v>
      </c>
      <c r="J304" t="str">
        <f>TRIM(RIGHT(H304,LEN(H304)-FIND(" ",H304)))</f>
        <v>sqft</v>
      </c>
      <c r="K304" t="s">
        <v>840</v>
      </c>
      <c r="L304" t="s">
        <v>41</v>
      </c>
      <c r="N304" t="s">
        <v>40</v>
      </c>
      <c r="S304" t="s">
        <v>841</v>
      </c>
      <c r="T304" s="1">
        <f t="shared" si="146"/>
        <v>3641</v>
      </c>
      <c r="U304">
        <v>30</v>
      </c>
      <c r="V304">
        <f>VALUE(U304)*100000</f>
        <v>3000000</v>
      </c>
    </row>
    <row r="305" spans="1:22" customFormat="1">
      <c r="A305" t="s">
        <v>842</v>
      </c>
      <c r="B305" t="str">
        <f>PROPER(TRIM(A305))</f>
        <v>2 Apartment For Sale In Shyam Enclave, Jahangirabad Surat</v>
      </c>
      <c r="C305" t="str">
        <f>LEFT(B305,FIND(" ",B305)-1)</f>
        <v>2</v>
      </c>
      <c r="D305" s="1" t="str">
        <f>MID(B305, FIND(" ", B305)+1, FIND("For", B305)-FIND(" ", B305)-1)</f>
        <v xml:space="preserve">Apartment </v>
      </c>
      <c r="E305" t="str">
        <f>TRIM(MID(B305, FIND("In", B305)+3, FIND("Surat", B305)-FIND("In", B305)-3))</f>
        <v>Shyam Enclave, Jahangirabad</v>
      </c>
      <c r="F305" t="str">
        <f>"surat"</f>
        <v>surat</v>
      </c>
      <c r="G305" t="s">
        <v>23</v>
      </c>
      <c r="H305" t="s">
        <v>47</v>
      </c>
      <c r="I305">
        <f>VALUE(LEFT(H305,FIND(" ",H305)-1))</f>
        <v>700</v>
      </c>
      <c r="J305" t="str">
        <f>TRIM(RIGHT(H305,LEN(H305)-FIND(" ",H305)))</f>
        <v>sqft</v>
      </c>
      <c r="K305" t="s">
        <v>40</v>
      </c>
      <c r="L305" t="s">
        <v>41</v>
      </c>
      <c r="M305" t="str">
        <f>IF(LEFT(L305,5)="poss.","expected","ready")</f>
        <v>ready</v>
      </c>
      <c r="N305" t="s">
        <v>218</v>
      </c>
      <c r="O305" t="str">
        <f>IFERROR(LEFT(N305,FIND("out of",N305)-1),N305)</f>
        <v xml:space="preserve">13 </v>
      </c>
      <c r="P305" s="1" t="str">
        <f>IFERROR(RIGHT(N305,LEN(N305)-FIND("out of",N305)-6),"")</f>
        <v>14</v>
      </c>
      <c r="Q305" t="s">
        <v>43</v>
      </c>
      <c r="R305" t="s">
        <v>843</v>
      </c>
      <c r="S305" t="s">
        <v>69</v>
      </c>
      <c r="T305" s="1">
        <f t="shared" si="146"/>
        <v>3200</v>
      </c>
      <c r="U305">
        <v>40</v>
      </c>
      <c r="V305">
        <f>VALUE(U305)*100000</f>
        <v>4000000</v>
      </c>
    </row>
    <row r="306" spans="1:22" customFormat="1" hidden="1">
      <c r="A306" t="s">
        <v>516</v>
      </c>
      <c r="G306" t="s">
        <v>23</v>
      </c>
      <c r="H306" t="s">
        <v>374</v>
      </c>
      <c r="I306">
        <f>VALUE(LEFT(H306,FIND(" ",H306)-1))</f>
        <v>110</v>
      </c>
      <c r="J306" t="str">
        <f>TRIM(RIGHT(H306,LEN(H306)-FIND(" ",H306)))</f>
        <v>sqft</v>
      </c>
      <c r="K306" t="s">
        <v>40</v>
      </c>
      <c r="L306" t="s">
        <v>41</v>
      </c>
      <c r="N306" t="s">
        <v>308</v>
      </c>
      <c r="S306" t="s">
        <v>844</v>
      </c>
      <c r="T306" s="1">
        <f t="shared" si="146"/>
        <v>16832</v>
      </c>
      <c r="U306">
        <v>34</v>
      </c>
      <c r="V306">
        <f>VALUE(U306)*100000</f>
        <v>3400000</v>
      </c>
    </row>
    <row r="307" spans="1:22" customFormat="1" hidden="1">
      <c r="A307" t="s">
        <v>845</v>
      </c>
      <c r="G307" t="s">
        <v>32</v>
      </c>
      <c r="H307" t="s">
        <v>123</v>
      </c>
      <c r="I307">
        <f>VALUE(LEFT(H307,FIND(" ",H307)-1))</f>
        <v>350</v>
      </c>
      <c r="J307" t="str">
        <f>TRIM(RIGHT(H307,LEN(H307)-FIND(" ",H307)))</f>
        <v>sqft</v>
      </c>
      <c r="K307" t="s">
        <v>40</v>
      </c>
      <c r="L307" t="s">
        <v>41</v>
      </c>
      <c r="N307" t="s">
        <v>367</v>
      </c>
      <c r="Q307" t="s">
        <v>28</v>
      </c>
      <c r="R307">
        <v>1</v>
      </c>
      <c r="S307" t="s">
        <v>846</v>
      </c>
      <c r="T307" s="1">
        <f t="shared" si="146"/>
        <v>2571</v>
      </c>
      <c r="U307">
        <v>9</v>
      </c>
      <c r="V307">
        <f>VALUE(U307)*100000</f>
        <v>900000</v>
      </c>
    </row>
    <row r="308" spans="1:22" customFormat="1" hidden="1">
      <c r="A308" t="s">
        <v>847</v>
      </c>
      <c r="G308" t="s">
        <v>23</v>
      </c>
      <c r="H308" t="s">
        <v>238</v>
      </c>
      <c r="I308">
        <f>VALUE(LEFT(H308,FIND(" ",H308)-1))</f>
        <v>750</v>
      </c>
      <c r="J308" t="str">
        <f>TRIM(RIGHT(H308,LEN(H308)-FIND(" ",H308)))</f>
        <v>sqft</v>
      </c>
      <c r="K308" t="s">
        <v>25</v>
      </c>
      <c r="L308" t="s">
        <v>41</v>
      </c>
      <c r="N308" t="s">
        <v>143</v>
      </c>
      <c r="Q308" t="s">
        <v>28</v>
      </c>
      <c r="R308">
        <v>2</v>
      </c>
      <c r="S308" t="s">
        <v>45</v>
      </c>
      <c r="T308" s="1">
        <f t="shared" si="146"/>
        <v>3800</v>
      </c>
      <c r="U308">
        <v>47.5</v>
      </c>
      <c r="V308">
        <f>VALUE(U308)*100000</f>
        <v>4750000</v>
      </c>
    </row>
    <row r="309" spans="1:22" customFormat="1" hidden="1">
      <c r="A309" t="s">
        <v>848</v>
      </c>
      <c r="G309" t="s">
        <v>23</v>
      </c>
      <c r="H309" t="s">
        <v>554</v>
      </c>
      <c r="I309">
        <f>VALUE(LEFT(H309,FIND(" ",H309)-1))</f>
        <v>900</v>
      </c>
      <c r="J309" t="str">
        <f>TRIM(RIGHT(H309,LEN(H309)-FIND(" ",H309)))</f>
        <v>sqft</v>
      </c>
      <c r="K309" t="s">
        <v>40</v>
      </c>
      <c r="L309" t="s">
        <v>41</v>
      </c>
      <c r="N309" t="s">
        <v>75</v>
      </c>
      <c r="Q309" t="s">
        <v>43</v>
      </c>
      <c r="R309" t="s">
        <v>44</v>
      </c>
      <c r="T309" s="1" t="e">
        <f t="shared" si="146"/>
        <v>#VALUE!</v>
      </c>
      <c r="U309">
        <v>40</v>
      </c>
      <c r="V309">
        <f>VALUE(U309)*100000</f>
        <v>4000000</v>
      </c>
    </row>
    <row r="310" spans="1:22" customFormat="1" hidden="1">
      <c r="A310" t="s">
        <v>849</v>
      </c>
      <c r="G310" t="s">
        <v>32</v>
      </c>
      <c r="H310" t="s">
        <v>245</v>
      </c>
      <c r="I310">
        <f>VALUE(LEFT(H310,FIND(" ",H310)-1))</f>
        <v>550</v>
      </c>
      <c r="J310" t="str">
        <f>TRIM(RIGHT(H310,LEN(H310)-FIND(" ",H310)))</f>
        <v>sqft</v>
      </c>
      <c r="K310" t="s">
        <v>40</v>
      </c>
      <c r="L310" t="s">
        <v>41</v>
      </c>
      <c r="N310" t="s">
        <v>255</v>
      </c>
      <c r="Q310" t="s">
        <v>28</v>
      </c>
      <c r="R310">
        <v>1</v>
      </c>
      <c r="S310" t="s">
        <v>850</v>
      </c>
      <c r="T310" s="1">
        <f t="shared" si="146"/>
        <v>1682</v>
      </c>
      <c r="U310">
        <v>9.3000000000000007</v>
      </c>
      <c r="V310">
        <f>VALUE(U310)*100000</f>
        <v>930000.00000000012</v>
      </c>
    </row>
    <row r="311" spans="1:22" customFormat="1" hidden="1">
      <c r="A311" t="s">
        <v>851</v>
      </c>
      <c r="G311" t="s">
        <v>32</v>
      </c>
      <c r="H311" t="s">
        <v>99</v>
      </c>
      <c r="I311">
        <f>VALUE(LEFT(H311,FIND(" ",H311)-1))</f>
        <v>1000</v>
      </c>
      <c r="J311" t="str">
        <f>TRIM(RIGHT(H311,LEN(H311)-FIND(" ",H311)))</f>
        <v>sqft</v>
      </c>
      <c r="K311" t="s">
        <v>40</v>
      </c>
      <c r="L311" t="s">
        <v>41</v>
      </c>
      <c r="N311" t="s">
        <v>128</v>
      </c>
      <c r="Q311">
        <v>1</v>
      </c>
      <c r="S311" t="s">
        <v>160</v>
      </c>
      <c r="T311" s="1">
        <f t="shared" si="146"/>
        <v>3500</v>
      </c>
      <c r="U311">
        <v>35</v>
      </c>
      <c r="V311">
        <f>VALUE(U311)*100000</f>
        <v>3500000</v>
      </c>
    </row>
    <row r="312" spans="1:22" customFormat="1">
      <c r="A312" t="s">
        <v>599</v>
      </c>
      <c r="B312" t="str">
        <f>PROPER(TRIM(A312))</f>
        <v>2 Apartment For Sale In Rajhans Platinum, Palanpur Surat</v>
      </c>
      <c r="C312" t="str">
        <f>LEFT(B312,FIND(" ",B312)-1)</f>
        <v>2</v>
      </c>
      <c r="D312" s="1" t="str">
        <f>MID(B312, FIND(" ", B312)+1, FIND("For", B312)-FIND(" ", B312)-1)</f>
        <v xml:space="preserve">Apartment </v>
      </c>
      <c r="E312" t="str">
        <f>TRIM(MID(B312, FIND("In", B312)+3, FIND("Surat", B312)-FIND("In", B312)-3))</f>
        <v>Rajhans Platinum, Palanpur</v>
      </c>
      <c r="F312" t="str">
        <f>"surat"</f>
        <v>surat</v>
      </c>
      <c r="G312" t="s">
        <v>32</v>
      </c>
      <c r="H312" t="s">
        <v>444</v>
      </c>
      <c r="I312">
        <f>VALUE(LEFT(H312,FIND(" ",H312)-1))</f>
        <v>1170</v>
      </c>
      <c r="J312" t="str">
        <f>TRIM(RIGHT(H312,LEN(H312)-FIND(" ",H312)))</f>
        <v>sqft</v>
      </c>
      <c r="K312" t="s">
        <v>40</v>
      </c>
      <c r="L312" t="s">
        <v>41</v>
      </c>
      <c r="M312" t="str">
        <f>IF(LEFT(L312,5)="poss.","expected","ready")</f>
        <v>ready</v>
      </c>
      <c r="N312" t="s">
        <v>852</v>
      </c>
      <c r="O312" t="str">
        <f>IFERROR(LEFT(N312,FIND("out of",N312)-1),N312)</f>
        <v xml:space="preserve">4 </v>
      </c>
      <c r="P312" s="1" t="str">
        <f>IFERROR(RIGHT(N312,LEN(N312)-FIND("out of",N312)-6),"")</f>
        <v>6</v>
      </c>
      <c r="Q312" t="s">
        <v>43</v>
      </c>
      <c r="R312" t="s">
        <v>853</v>
      </c>
      <c r="S312" t="s">
        <v>854</v>
      </c>
      <c r="T312" s="1">
        <f t="shared" si="146"/>
        <v>3675</v>
      </c>
      <c r="U312">
        <v>43</v>
      </c>
      <c r="V312">
        <f>VALUE(U312)*100000</f>
        <v>4300000</v>
      </c>
    </row>
    <row r="313" spans="1:22" customFormat="1" hidden="1">
      <c r="A313" t="s">
        <v>855</v>
      </c>
      <c r="G313" t="s">
        <v>32</v>
      </c>
      <c r="H313" t="s">
        <v>228</v>
      </c>
      <c r="I313">
        <f>VALUE(LEFT(H313,FIND(" ",H313)-1))</f>
        <v>500</v>
      </c>
      <c r="J313" t="str">
        <f>TRIM(RIGHT(H313,LEN(H313)-FIND(" ",H313)))</f>
        <v>sqft</v>
      </c>
      <c r="K313" t="s">
        <v>40</v>
      </c>
      <c r="L313" t="s">
        <v>41</v>
      </c>
      <c r="N313" t="s">
        <v>370</v>
      </c>
      <c r="Q313" t="s">
        <v>28</v>
      </c>
      <c r="R313">
        <v>1</v>
      </c>
      <c r="S313" t="s">
        <v>856</v>
      </c>
      <c r="T313" s="1">
        <f t="shared" si="146"/>
        <v>4400</v>
      </c>
      <c r="U313">
        <v>22</v>
      </c>
      <c r="V313">
        <f>VALUE(U313)*100000</f>
        <v>2200000</v>
      </c>
    </row>
    <row r="314" spans="1:22" customFormat="1">
      <c r="A314" t="s">
        <v>857</v>
      </c>
      <c r="B314" t="str">
        <f>PROPER(TRIM(A314))</f>
        <v>2 Builder Floor For Sale In Vitthal Bunglows, Bardoli Surat</v>
      </c>
      <c r="C314" t="str">
        <f>LEFT(B314,FIND(" ",B314)-1)</f>
        <v>2</v>
      </c>
      <c r="D314" s="1" t="str">
        <f>MID(B314, FIND(" ", B314)+1, FIND("For", B314)-FIND(" ", B314)-1)</f>
        <v xml:space="preserve">Builder Floor </v>
      </c>
      <c r="E314" t="str">
        <f>TRIM(MID(B314, FIND("In", B314)+3, FIND("Surat", B314)-FIND("In", B314)-3))</f>
        <v>Vitthal Bunglows, Bardoli</v>
      </c>
      <c r="F314" t="str">
        <f>"surat"</f>
        <v>surat</v>
      </c>
      <c r="G314" t="s">
        <v>32</v>
      </c>
      <c r="H314" t="s">
        <v>294</v>
      </c>
      <c r="I314">
        <f>VALUE(LEFT(H314,FIND(" ",H314)-1))</f>
        <v>1300</v>
      </c>
      <c r="J314" t="str">
        <f>TRIM(RIGHT(H314,LEN(H314)-FIND(" ",H314)))</f>
        <v>sqft</v>
      </c>
      <c r="K314" t="s">
        <v>40</v>
      </c>
      <c r="L314" t="s">
        <v>41</v>
      </c>
      <c r="M314" t="str">
        <f>IF(LEFT(L314,5)="poss.","expected","ready")</f>
        <v>ready</v>
      </c>
      <c r="N314" t="s">
        <v>668</v>
      </c>
      <c r="O314" t="str">
        <f>IFERROR(LEFT(N314,FIND("out of",N314)-1),N314)</f>
        <v xml:space="preserve">3 </v>
      </c>
      <c r="P314" s="1" t="str">
        <f>IFERROR(RIGHT(N314,LEN(N314)-FIND("out of",N314)-6),"")</f>
        <v>6</v>
      </c>
      <c r="Q314" t="s">
        <v>28</v>
      </c>
      <c r="R314" t="s">
        <v>858</v>
      </c>
      <c r="S314" t="s">
        <v>859</v>
      </c>
      <c r="T314" s="1">
        <f t="shared" si="146"/>
        <v>1615</v>
      </c>
      <c r="U314">
        <v>21</v>
      </c>
      <c r="V314">
        <f>VALUE(U314)*100000</f>
        <v>2100000</v>
      </c>
    </row>
    <row r="315" spans="1:22" customFormat="1" hidden="1">
      <c r="A315" t="s">
        <v>860</v>
      </c>
      <c r="G315" t="s">
        <v>23</v>
      </c>
      <c r="H315" t="s">
        <v>123</v>
      </c>
      <c r="I315">
        <f>VALUE(LEFT(H315,FIND(" ",H315)-1))</f>
        <v>350</v>
      </c>
      <c r="J315" t="str">
        <f>TRIM(RIGHT(H315,LEN(H315)-FIND(" ",H315)))</f>
        <v>sqft</v>
      </c>
      <c r="K315" t="s">
        <v>40</v>
      </c>
      <c r="L315" t="s">
        <v>41</v>
      </c>
      <c r="N315" t="s">
        <v>288</v>
      </c>
      <c r="Q315" t="s">
        <v>28</v>
      </c>
      <c r="R315">
        <v>1</v>
      </c>
      <c r="T315" s="1" t="e">
        <f t="shared" si="146"/>
        <v>#VALUE!</v>
      </c>
      <c r="U315">
        <v>12</v>
      </c>
      <c r="V315">
        <f>VALUE(U315)*100000</f>
        <v>1200000</v>
      </c>
    </row>
    <row r="316" spans="1:22" ht="15.75">
      <c r="A316" s="24" t="s">
        <v>861</v>
      </c>
      <c r="B316" s="24" t="str">
        <f t="shared" ref="B316:B317" si="171">PROPER(TRIM(A316))</f>
        <v>2 Apartment For Sale In Samruddhi Apartment, Gopi Pura Surat</v>
      </c>
      <c r="C316" s="24" t="str">
        <f t="shared" ref="C316:C317" si="172">LEFT(B316,FIND(" ",B316)-1)</f>
        <v>2</v>
      </c>
      <c r="D316" s="29" t="str">
        <f t="shared" ref="D316:D317" si="173">MID(B316, FIND(" ", B316)+1, FIND("For", B316)-FIND(" ", B316)-1)</f>
        <v xml:space="preserve">Apartment </v>
      </c>
      <c r="E316" s="24" t="str">
        <f t="shared" ref="E316:E317" si="174">TRIM(MID(B316, FIND("In", B316)+3, FIND("Surat", B316)-FIND("In", B316)-3))</f>
        <v>Samruddhi Apartment, Gopi Pura</v>
      </c>
      <c r="F316" s="24" t="str">
        <f t="shared" ref="F316:F317" si="175">"surat"</f>
        <v>surat</v>
      </c>
      <c r="G316" s="24" t="s">
        <v>23</v>
      </c>
      <c r="H316" s="24" t="s">
        <v>862</v>
      </c>
      <c r="I316" s="34">
        <f>VALUE(LEFT(H316,FIND(" ",H316)-1))</f>
        <v>855</v>
      </c>
      <c r="J316" s="27" t="str">
        <f>TRIM(RIGHT(H316,LEN(H316)-FIND(" ",H316)))</f>
        <v>sqft</v>
      </c>
      <c r="K316" s="24" t="s">
        <v>40</v>
      </c>
      <c r="L316" s="24" t="s">
        <v>41</v>
      </c>
      <c r="M316" s="24" t="str">
        <f t="shared" ref="M316:M317" si="176">IF(LEFT(L316,5)="poss.","expected","ready")</f>
        <v>ready</v>
      </c>
      <c r="N316" s="24" t="s">
        <v>255</v>
      </c>
      <c r="O316" s="24" t="str">
        <f t="shared" ref="O316:O317" si="177">IFERROR(LEFT(N316,FIND("out of",N316)-1),N316)</f>
        <v xml:space="preserve">3 </v>
      </c>
      <c r="P316" s="29" t="str">
        <f t="shared" ref="P316:P317" si="178">IFERROR(RIGHT(N316,LEN(N316)-FIND("out of",N316)-6),"")</f>
        <v>4</v>
      </c>
      <c r="Q316" s="24" t="s">
        <v>43</v>
      </c>
      <c r="R316" s="24" t="s">
        <v>29</v>
      </c>
      <c r="S316" s="3" t="s">
        <v>863</v>
      </c>
      <c r="T316" s="29">
        <f t="shared" si="146"/>
        <v>2527</v>
      </c>
      <c r="U316" s="27">
        <v>30</v>
      </c>
      <c r="V316" s="24">
        <f>VALUE(U316)*100000</f>
        <v>3000000</v>
      </c>
    </row>
    <row r="317" spans="1:22" ht="15.75">
      <c r="A317" s="24" t="s">
        <v>864</v>
      </c>
      <c r="B317" s="24" t="str">
        <f t="shared" si="171"/>
        <v>2 Apartment For Sale In Siddhi Vinayak Residency, Sachin Surat</v>
      </c>
      <c r="C317" s="24" t="str">
        <f t="shared" si="172"/>
        <v>2</v>
      </c>
      <c r="D317" s="29" t="str">
        <f t="shared" si="173"/>
        <v xml:space="preserve">Apartment </v>
      </c>
      <c r="E317" s="24" t="str">
        <f t="shared" si="174"/>
        <v>Siddhi Vinayak Residency, Sachin</v>
      </c>
      <c r="F317" s="24" t="str">
        <f t="shared" si="175"/>
        <v>surat</v>
      </c>
      <c r="G317" s="24" t="s">
        <v>32</v>
      </c>
      <c r="H317" s="24" t="s">
        <v>447</v>
      </c>
      <c r="I317" s="34">
        <f>VALUE(LEFT(H317,FIND(" ",H317)-1))</f>
        <v>1075</v>
      </c>
      <c r="J317" s="27" t="str">
        <f>TRIM(RIGHT(H317,LEN(H317)-FIND(" ",H317)))</f>
        <v>sqft</v>
      </c>
      <c r="K317" s="24" t="s">
        <v>40</v>
      </c>
      <c r="L317" s="24" t="s">
        <v>41</v>
      </c>
      <c r="M317" s="24" t="str">
        <f t="shared" si="176"/>
        <v>ready</v>
      </c>
      <c r="N317" s="24" t="s">
        <v>234</v>
      </c>
      <c r="O317" s="24" t="str">
        <f t="shared" si="177"/>
        <v xml:space="preserve">6 </v>
      </c>
      <c r="P317" s="29" t="str">
        <f t="shared" si="178"/>
        <v>10</v>
      </c>
      <c r="Q317" s="24" t="s">
        <v>43</v>
      </c>
      <c r="R317" s="24" t="s">
        <v>44</v>
      </c>
      <c r="S317" s="3" t="s">
        <v>865</v>
      </c>
      <c r="T317" s="29">
        <f t="shared" ref="T317:T380" si="179">VALUE(SUBSTITUTE(SUBSTITUTE(S317,"â‚¹",""),"per sqft",""))</f>
        <v>2512</v>
      </c>
      <c r="U317" s="27">
        <v>27</v>
      </c>
      <c r="V317" s="24">
        <f>VALUE(U317)*100000</f>
        <v>2700000</v>
      </c>
    </row>
    <row r="318" spans="1:22" customFormat="1" hidden="1">
      <c r="A318" t="s">
        <v>866</v>
      </c>
      <c r="G318" t="s">
        <v>23</v>
      </c>
      <c r="H318" t="s">
        <v>867</v>
      </c>
      <c r="I318">
        <f>VALUE(LEFT(H318,FIND(" ",H318)-1))</f>
        <v>187</v>
      </c>
      <c r="J318" t="str">
        <f>TRIM(RIGHT(H318,LEN(H318)-FIND(" ",H318)))</f>
        <v>sqft</v>
      </c>
      <c r="K318" t="s">
        <v>40</v>
      </c>
      <c r="L318" t="s">
        <v>41</v>
      </c>
      <c r="N318" t="s">
        <v>205</v>
      </c>
      <c r="Q318">
        <v>1</v>
      </c>
      <c r="S318" t="s">
        <v>868</v>
      </c>
      <c r="T318" s="1">
        <f t="shared" si="179"/>
        <v>8021</v>
      </c>
      <c r="U318">
        <v>15</v>
      </c>
      <c r="V318">
        <f>VALUE(U318)*100000</f>
        <v>1500000</v>
      </c>
    </row>
    <row r="319" spans="1:22" customFormat="1" hidden="1">
      <c r="A319" t="s">
        <v>869</v>
      </c>
      <c r="G319" t="s">
        <v>32</v>
      </c>
      <c r="H319" t="s">
        <v>435</v>
      </c>
      <c r="I319">
        <f>VALUE(LEFT(H319,FIND(" ",H319)-1))</f>
        <v>925</v>
      </c>
      <c r="J319" t="str">
        <f>TRIM(RIGHT(H319,LEN(H319)-FIND(" ",H319)))</f>
        <v>sqft</v>
      </c>
      <c r="K319" t="s">
        <v>40</v>
      </c>
      <c r="L319" t="s">
        <v>41</v>
      </c>
      <c r="N319" t="s">
        <v>255</v>
      </c>
      <c r="Q319" t="s">
        <v>43</v>
      </c>
      <c r="R319">
        <v>1</v>
      </c>
      <c r="S319" t="s">
        <v>870</v>
      </c>
      <c r="T319" s="1">
        <f t="shared" si="179"/>
        <v>2486</v>
      </c>
      <c r="U319">
        <v>23</v>
      </c>
      <c r="V319">
        <f>VALUE(U319)*100000</f>
        <v>2300000</v>
      </c>
    </row>
    <row r="320" spans="1:22" customFormat="1" hidden="1">
      <c r="A320" t="s">
        <v>871</v>
      </c>
      <c r="G320" t="s">
        <v>23</v>
      </c>
      <c r="H320" t="s">
        <v>872</v>
      </c>
      <c r="I320">
        <f>VALUE(LEFT(H320,FIND(" ",H320)-1))</f>
        <v>12</v>
      </c>
      <c r="J320" t="str">
        <f>TRIM(RIGHT(H320,LEN(H320)-FIND(" ",H320)))</f>
        <v>sqft</v>
      </c>
      <c r="K320" t="s">
        <v>28</v>
      </c>
      <c r="L320" t="s">
        <v>92</v>
      </c>
      <c r="N320" t="s">
        <v>40</v>
      </c>
      <c r="Q320">
        <v>2</v>
      </c>
      <c r="R320">
        <v>2</v>
      </c>
      <c r="S320" t="s">
        <v>873</v>
      </c>
      <c r="T320" s="1">
        <f t="shared" si="179"/>
        <v>33333</v>
      </c>
      <c r="U320">
        <v>5</v>
      </c>
      <c r="V320">
        <f>VALUE(U320)*100000</f>
        <v>500000</v>
      </c>
    </row>
    <row r="321" spans="1:22" ht="15.75">
      <c r="A321" s="24" t="s">
        <v>874</v>
      </c>
      <c r="B321" s="24" t="str">
        <f>PROPER(TRIM(A321))</f>
        <v>2 Apartment For Sale In Sumeru Sky Residency, Mota Varachha Surat</v>
      </c>
      <c r="C321" s="24" t="str">
        <f>LEFT(B321,FIND(" ",B321)-1)</f>
        <v>2</v>
      </c>
      <c r="D321" s="29" t="str">
        <f>MID(B321, FIND(" ", B321)+1, FIND("For", B321)-FIND(" ", B321)-1)</f>
        <v xml:space="preserve">Apartment </v>
      </c>
      <c r="E321" s="24" t="str">
        <f>TRIM(MID(B321, FIND("In", B321)+3, FIND("Surat", B321)-FIND("In", B321)-3))</f>
        <v>Sumeru Sky Residency, Mota Varachha</v>
      </c>
      <c r="F321" s="24" t="str">
        <f>"surat"</f>
        <v>surat</v>
      </c>
      <c r="G321" s="24" t="s">
        <v>23</v>
      </c>
      <c r="H321" s="24" t="s">
        <v>95</v>
      </c>
      <c r="I321" s="34">
        <f>VALUE(LEFT(H321,FIND(" ",H321)-1))</f>
        <v>800</v>
      </c>
      <c r="J321" s="27" t="str">
        <f>TRIM(RIGHT(H321,LEN(H321)-FIND(" ",H321)))</f>
        <v>sqft</v>
      </c>
      <c r="K321" s="24" t="s">
        <v>40</v>
      </c>
      <c r="L321" s="24" t="s">
        <v>41</v>
      </c>
      <c r="M321" s="24" t="str">
        <f>IF(LEFT(L321,5)="poss.","expected","ready")</f>
        <v>ready</v>
      </c>
      <c r="N321" s="24" t="s">
        <v>818</v>
      </c>
      <c r="O321" s="24" t="str">
        <f>IFERROR(LEFT(N321,FIND("out of",N321)-1),N321)</f>
        <v xml:space="preserve">8 </v>
      </c>
      <c r="P321" s="29" t="str">
        <f>IFERROR(RIGHT(N321,LEN(N321)-FIND("out of",N321)-6),"")</f>
        <v>13</v>
      </c>
      <c r="Q321" s="24" t="s">
        <v>83</v>
      </c>
      <c r="R321" s="24" t="s">
        <v>586</v>
      </c>
      <c r="S321" s="3" t="s">
        <v>875</v>
      </c>
      <c r="T321" s="29">
        <f t="shared" si="179"/>
        <v>4091</v>
      </c>
      <c r="U321" s="27">
        <v>45</v>
      </c>
      <c r="V321" s="24">
        <f>VALUE(U321)*100000</f>
        <v>4500000</v>
      </c>
    </row>
    <row r="322" spans="1:22" customFormat="1" hidden="1">
      <c r="A322" t="s">
        <v>876</v>
      </c>
      <c r="G322" t="s">
        <v>32</v>
      </c>
      <c r="H322" t="s">
        <v>877</v>
      </c>
      <c r="I322">
        <f>VALUE(LEFT(H322,FIND(" ",H322)-1))</f>
        <v>1275</v>
      </c>
      <c r="J322" t="str">
        <f>TRIM(RIGHT(H322,LEN(H322)-FIND(" ",H322)))</f>
        <v>sqft</v>
      </c>
      <c r="K322" t="s">
        <v>40</v>
      </c>
      <c r="L322" t="s">
        <v>41</v>
      </c>
      <c r="N322" t="s">
        <v>734</v>
      </c>
      <c r="Q322" t="s">
        <v>83</v>
      </c>
      <c r="R322" t="s">
        <v>721</v>
      </c>
      <c r="S322" t="s">
        <v>878</v>
      </c>
      <c r="T322" s="1">
        <f t="shared" si="179"/>
        <v>3608</v>
      </c>
      <c r="U322">
        <v>46</v>
      </c>
      <c r="V322">
        <f>VALUE(U322)*100000</f>
        <v>4600000</v>
      </c>
    </row>
    <row r="323" spans="1:22" customFormat="1" hidden="1">
      <c r="A323" t="s">
        <v>879</v>
      </c>
      <c r="G323" t="s">
        <v>168</v>
      </c>
      <c r="H323" t="s">
        <v>880</v>
      </c>
      <c r="I323">
        <f>VALUE(LEFT(H323,FIND(" ",H323)-1))</f>
        <v>1685</v>
      </c>
      <c r="J323" t="str">
        <f>TRIM(RIGHT(H323,LEN(H323)-FIND(" ",H323)))</f>
        <v>sqft</v>
      </c>
      <c r="K323" t="s">
        <v>40</v>
      </c>
      <c r="L323" t="s">
        <v>881</v>
      </c>
      <c r="N323" t="s">
        <v>139</v>
      </c>
      <c r="Q323">
        <v>1</v>
      </c>
      <c r="R323" t="s">
        <v>171</v>
      </c>
      <c r="S323" t="s">
        <v>882</v>
      </c>
      <c r="T323" s="1">
        <f t="shared" si="179"/>
        <v>2077</v>
      </c>
      <c r="U323">
        <v>35</v>
      </c>
      <c r="V323">
        <f>VALUE(U323)*100000</f>
        <v>3500000</v>
      </c>
    </row>
    <row r="324" spans="1:22" customFormat="1" hidden="1">
      <c r="A324" t="s">
        <v>883</v>
      </c>
      <c r="B324" t="str">
        <f>PROPER(TRIM(A324))</f>
        <v>1 Apartment For Sale In 214 Surat</v>
      </c>
      <c r="C324" t="str">
        <f>LEFT(B324,FIND(" ",B324)-1)</f>
        <v>1</v>
      </c>
      <c r="D324" s="1" t="str">
        <f>MID(B324, FIND(" ", B324)+1, FIND("For", B324)-FIND(" ", B324)-1)</f>
        <v xml:space="preserve">Apartment </v>
      </c>
      <c r="E324" t="str">
        <f>TRIM(MID(B324, FIND("In", B324)+3, FIND("Surat", B324)-FIND("In", B324)-3))</f>
        <v>214</v>
      </c>
      <c r="G324" t="s">
        <v>23</v>
      </c>
      <c r="H324" t="s">
        <v>884</v>
      </c>
      <c r="I324">
        <f>VALUE(LEFT(H324,FIND(" ",H324)-1))</f>
        <v>36</v>
      </c>
      <c r="J324" t="str">
        <f>TRIM(RIGHT(H324,LEN(H324)-FIND(" ",H324)))</f>
        <v>sqm</v>
      </c>
      <c r="K324" t="s">
        <v>40</v>
      </c>
      <c r="L324" t="s">
        <v>41</v>
      </c>
      <c r="M324" t="str">
        <f>IF(LEFT(L324,5)="poss.","expected","ready")</f>
        <v>ready</v>
      </c>
      <c r="N324" t="s">
        <v>885</v>
      </c>
      <c r="O324" t="str">
        <f>IFERROR(LEFT(N324,FIND("out of",N324)-1),N324)</f>
        <v xml:space="preserve">2 </v>
      </c>
      <c r="P324" s="1" t="str">
        <f>IFERROR(RIGHT(N324,LEN(N324)-FIND("out of",N324)-6),"")</f>
        <v>13</v>
      </c>
      <c r="Q324" t="s">
        <v>28</v>
      </c>
      <c r="R324" t="s">
        <v>88</v>
      </c>
      <c r="S324" t="s">
        <v>886</v>
      </c>
      <c r="T324" s="1">
        <f t="shared" si="179"/>
        <v>3889</v>
      </c>
      <c r="U324">
        <v>18</v>
      </c>
      <c r="V324">
        <f>VALUE(U324)*100000</f>
        <v>1800000</v>
      </c>
    </row>
    <row r="325" spans="1:22" customFormat="1" hidden="1">
      <c r="A325" t="s">
        <v>887</v>
      </c>
      <c r="G325" t="s">
        <v>23</v>
      </c>
      <c r="H325" t="s">
        <v>251</v>
      </c>
      <c r="I325">
        <f>VALUE(LEFT(H325,FIND(" ",H325)-1))</f>
        <v>450</v>
      </c>
      <c r="J325" t="str">
        <f>TRIM(RIGHT(H325,LEN(H325)-FIND(" ",H325)))</f>
        <v>sqft</v>
      </c>
      <c r="K325" t="s">
        <v>25</v>
      </c>
      <c r="L325" t="s">
        <v>41</v>
      </c>
      <c r="N325" t="s">
        <v>255</v>
      </c>
      <c r="Q325">
        <v>1</v>
      </c>
      <c r="S325" t="s">
        <v>888</v>
      </c>
      <c r="T325" s="1">
        <f t="shared" si="179"/>
        <v>4556</v>
      </c>
      <c r="U325">
        <v>41</v>
      </c>
      <c r="V325">
        <f>VALUE(U325)*100000</f>
        <v>4100000</v>
      </c>
    </row>
    <row r="326" spans="1:22" customFormat="1" hidden="1">
      <c r="A326" t="s">
        <v>547</v>
      </c>
      <c r="G326" t="s">
        <v>32</v>
      </c>
      <c r="H326" t="s">
        <v>228</v>
      </c>
      <c r="I326">
        <f>VALUE(LEFT(H326,FIND(" ",H326)-1))</f>
        <v>500</v>
      </c>
      <c r="J326" t="str">
        <f>TRIM(RIGHT(H326,LEN(H326)-FIND(" ",H326)))</f>
        <v>sqft</v>
      </c>
      <c r="K326" t="s">
        <v>40</v>
      </c>
      <c r="L326" t="s">
        <v>41</v>
      </c>
      <c r="N326" t="s">
        <v>367</v>
      </c>
      <c r="Q326" t="s">
        <v>28</v>
      </c>
      <c r="R326">
        <v>1</v>
      </c>
      <c r="S326" t="s">
        <v>52</v>
      </c>
      <c r="T326" s="1">
        <f t="shared" si="179"/>
        <v>3600</v>
      </c>
      <c r="U326">
        <v>18</v>
      </c>
      <c r="V326">
        <f>VALUE(U326)*100000</f>
        <v>1800000</v>
      </c>
    </row>
    <row r="327" spans="1:22" customFormat="1" hidden="1">
      <c r="A327" t="s">
        <v>642</v>
      </c>
      <c r="G327" t="s">
        <v>32</v>
      </c>
      <c r="H327" t="s">
        <v>251</v>
      </c>
      <c r="I327">
        <f>VALUE(LEFT(H327,FIND(" ",H327)-1))</f>
        <v>450</v>
      </c>
      <c r="J327" t="str">
        <f>TRIM(RIGHT(H327,LEN(H327)-FIND(" ",H327)))</f>
        <v>sqft</v>
      </c>
      <c r="K327" t="s">
        <v>40</v>
      </c>
      <c r="L327" t="s">
        <v>41</v>
      </c>
      <c r="N327" t="s">
        <v>120</v>
      </c>
      <c r="Q327" t="s">
        <v>28</v>
      </c>
      <c r="R327">
        <v>1</v>
      </c>
      <c r="S327" t="s">
        <v>263</v>
      </c>
      <c r="T327" s="1">
        <f t="shared" si="179"/>
        <v>3333</v>
      </c>
      <c r="U327">
        <v>15</v>
      </c>
      <c r="V327">
        <f>VALUE(U327)*100000</f>
        <v>1500000</v>
      </c>
    </row>
    <row r="328" spans="1:22" ht="15.75">
      <c r="A328" s="24" t="s">
        <v>889</v>
      </c>
      <c r="B328" s="24" t="str">
        <f>PROPER(TRIM(A328))</f>
        <v>2 House For Sale In Olpad Surat</v>
      </c>
      <c r="C328" s="24" t="str">
        <f>LEFT(B328,FIND(" ",B328)-1)</f>
        <v>2</v>
      </c>
      <c r="D328" s="29" t="str">
        <f>MID(B328, FIND(" ", B328)+1, FIND("For", B328)-FIND(" ", B328)-1)</f>
        <v xml:space="preserve">House </v>
      </c>
      <c r="E328" s="24" t="str">
        <f>TRIM(MID(B328, FIND("In", B328)+3, FIND("Surat", B328)-FIND("In", B328)-3))</f>
        <v>Olpad</v>
      </c>
      <c r="F328" s="24" t="str">
        <f>"surat"</f>
        <v>surat</v>
      </c>
      <c r="G328" s="24" t="s">
        <v>32</v>
      </c>
      <c r="H328" s="24" t="s">
        <v>554</v>
      </c>
      <c r="I328" s="34">
        <f>VALUE(LEFT(H328,FIND(" ",H328)-1))</f>
        <v>900</v>
      </c>
      <c r="J328" s="27" t="str">
        <f>TRIM(RIGHT(H328,LEN(H328)-FIND(" ",H328)))</f>
        <v>sqft</v>
      </c>
      <c r="K328" s="24" t="s">
        <v>40</v>
      </c>
      <c r="L328" s="24" t="s">
        <v>41</v>
      </c>
      <c r="M328" s="24" t="str">
        <f>IF(LEFT(L328,5)="poss.","expected","ready")</f>
        <v>ready</v>
      </c>
      <c r="N328" s="24" t="s">
        <v>75</v>
      </c>
      <c r="O328" s="24" t="str">
        <f>IFERROR(LEFT(N328,FIND("out of",N328)-1),N328)</f>
        <v xml:space="preserve">1 </v>
      </c>
      <c r="P328" s="29" t="str">
        <f>IFERROR(RIGHT(N328,LEN(N328)-FIND("out of",N328)-6),"")</f>
        <v>1</v>
      </c>
      <c r="Q328" s="24" t="s">
        <v>28</v>
      </c>
      <c r="R328" s="24" t="s">
        <v>88</v>
      </c>
      <c r="S328" s="3" t="s">
        <v>890</v>
      </c>
      <c r="T328" s="29">
        <f t="shared" si="179"/>
        <v>3222</v>
      </c>
      <c r="U328" s="27">
        <v>29</v>
      </c>
      <c r="V328" s="24">
        <f>VALUE(U328)*100000</f>
        <v>2900000</v>
      </c>
    </row>
    <row r="329" spans="1:22" customFormat="1" hidden="1">
      <c r="A329" t="s">
        <v>891</v>
      </c>
      <c r="G329" t="s">
        <v>32</v>
      </c>
      <c r="H329" t="s">
        <v>892</v>
      </c>
      <c r="I329">
        <f>VALUE(LEFT(H329,FIND(" ",H329)-1))</f>
        <v>762</v>
      </c>
      <c r="J329" t="str">
        <f>TRIM(RIGHT(H329,LEN(H329)-FIND(" ",H329)))</f>
        <v>sqft</v>
      </c>
      <c r="K329" t="s">
        <v>40</v>
      </c>
      <c r="L329" t="s">
        <v>41</v>
      </c>
      <c r="N329" t="s">
        <v>893</v>
      </c>
      <c r="Q329" t="s">
        <v>28</v>
      </c>
      <c r="R329">
        <v>2</v>
      </c>
      <c r="S329" t="s">
        <v>894</v>
      </c>
      <c r="T329" s="1">
        <f t="shared" si="179"/>
        <v>2428</v>
      </c>
      <c r="U329">
        <v>18.5</v>
      </c>
      <c r="V329">
        <f>VALUE(U329)*100000</f>
        <v>1850000</v>
      </c>
    </row>
    <row r="330" spans="1:22" customFormat="1" hidden="1">
      <c r="A330" t="s">
        <v>895</v>
      </c>
      <c r="G330" t="s">
        <v>32</v>
      </c>
      <c r="H330" t="s">
        <v>221</v>
      </c>
      <c r="I330">
        <f>VALUE(LEFT(H330,FIND(" ",H330)-1))</f>
        <v>813</v>
      </c>
      <c r="J330" t="str">
        <f>TRIM(RIGHT(H330,LEN(H330)-FIND(" ",H330)))</f>
        <v>sqft</v>
      </c>
      <c r="L330" t="s">
        <v>41</v>
      </c>
      <c r="N330" t="s">
        <v>40</v>
      </c>
      <c r="S330" t="s">
        <v>896</v>
      </c>
      <c r="T330" s="1">
        <f t="shared" si="179"/>
        <v>3198</v>
      </c>
      <c r="U330">
        <v>26</v>
      </c>
      <c r="V330">
        <f>VALUE(U330)*100000</f>
        <v>2600000</v>
      </c>
    </row>
    <row r="331" spans="1:22" customFormat="1" hidden="1">
      <c r="A331" t="s">
        <v>313</v>
      </c>
      <c r="G331" t="s">
        <v>168</v>
      </c>
      <c r="H331" t="s">
        <v>340</v>
      </c>
      <c r="I331">
        <f>VALUE(LEFT(H331,FIND(" ",H331)-1))</f>
        <v>756</v>
      </c>
      <c r="J331" t="str">
        <f>TRIM(RIGHT(H331,LEN(H331)-FIND(" ",H331)))</f>
        <v>sqft</v>
      </c>
      <c r="L331" t="s">
        <v>40</v>
      </c>
      <c r="S331" t="s">
        <v>643</v>
      </c>
      <c r="T331" s="1">
        <f t="shared" si="179"/>
        <v>3968</v>
      </c>
      <c r="U331">
        <v>30</v>
      </c>
      <c r="V331">
        <f>VALUE(U331)*100000</f>
        <v>3000000</v>
      </c>
    </row>
    <row r="332" spans="1:22" customFormat="1" hidden="1">
      <c r="A332" t="s">
        <v>897</v>
      </c>
      <c r="G332" t="s">
        <v>32</v>
      </c>
      <c r="H332" t="s">
        <v>212</v>
      </c>
      <c r="I332">
        <f>VALUE(LEFT(H332,FIND(" ",H332)-1))</f>
        <v>400</v>
      </c>
      <c r="J332" t="str">
        <f>TRIM(RIGHT(H332,LEN(H332)-FIND(" ",H332)))</f>
        <v>sqft</v>
      </c>
      <c r="K332" t="s">
        <v>40</v>
      </c>
      <c r="L332" t="s">
        <v>41</v>
      </c>
      <c r="N332" t="s">
        <v>205</v>
      </c>
      <c r="Q332" t="s">
        <v>28</v>
      </c>
      <c r="R332">
        <v>1</v>
      </c>
      <c r="S332" t="s">
        <v>898</v>
      </c>
      <c r="T332" s="1">
        <f t="shared" si="179"/>
        <v>2750</v>
      </c>
      <c r="U332">
        <v>11</v>
      </c>
      <c r="V332">
        <f>VALUE(U332)*100000</f>
        <v>1100000</v>
      </c>
    </row>
    <row r="333" spans="1:22" customFormat="1" hidden="1">
      <c r="A333" t="s">
        <v>899</v>
      </c>
      <c r="G333" t="s">
        <v>32</v>
      </c>
      <c r="H333" t="s">
        <v>900</v>
      </c>
      <c r="I333">
        <f>VALUE(LEFT(H333,FIND(" ",H333)-1))</f>
        <v>300</v>
      </c>
      <c r="J333" t="str">
        <f>TRIM(RIGHT(H333,LEN(H333)-FIND(" ",H333)))</f>
        <v>sqft</v>
      </c>
      <c r="K333" t="s">
        <v>40</v>
      </c>
      <c r="L333" t="s">
        <v>41</v>
      </c>
      <c r="N333" t="s">
        <v>901</v>
      </c>
      <c r="Q333">
        <v>1</v>
      </c>
      <c r="S333" t="s">
        <v>902</v>
      </c>
      <c r="T333" s="1">
        <f t="shared" si="179"/>
        <v>11667</v>
      </c>
      <c r="U333">
        <v>35</v>
      </c>
      <c r="V333">
        <f>VALUE(U333)*100000</f>
        <v>3500000</v>
      </c>
    </row>
    <row r="334" spans="1:22" customFormat="1" hidden="1">
      <c r="A334" t="s">
        <v>903</v>
      </c>
      <c r="G334" t="s">
        <v>32</v>
      </c>
      <c r="H334" t="s">
        <v>904</v>
      </c>
      <c r="I334">
        <f>VALUE(LEFT(H334,FIND(" ",H334)-1))</f>
        <v>851</v>
      </c>
      <c r="J334" t="str">
        <f>TRIM(RIGHT(H334,LEN(H334)-FIND(" ",H334)))</f>
        <v>sqft</v>
      </c>
      <c r="K334" t="s">
        <v>40</v>
      </c>
      <c r="L334" t="s">
        <v>41</v>
      </c>
      <c r="N334" t="s">
        <v>295</v>
      </c>
      <c r="Q334" t="s">
        <v>28</v>
      </c>
      <c r="R334">
        <v>1</v>
      </c>
      <c r="S334" t="s">
        <v>905</v>
      </c>
      <c r="T334" s="1">
        <f t="shared" si="179"/>
        <v>2761</v>
      </c>
      <c r="U334">
        <v>23.5</v>
      </c>
      <c r="V334">
        <f>VALUE(U334)*100000</f>
        <v>2350000</v>
      </c>
    </row>
    <row r="335" spans="1:22" customFormat="1" hidden="1">
      <c r="A335" t="s">
        <v>906</v>
      </c>
      <c r="G335" t="s">
        <v>23</v>
      </c>
      <c r="H335" t="s">
        <v>212</v>
      </c>
      <c r="I335">
        <f>VALUE(LEFT(H335,FIND(" ",H335)-1))</f>
        <v>400</v>
      </c>
      <c r="J335" t="str">
        <f>TRIM(RIGHT(H335,LEN(H335)-FIND(" ",H335)))</f>
        <v>sqft</v>
      </c>
      <c r="K335" t="s">
        <v>40</v>
      </c>
      <c r="L335" t="s">
        <v>41</v>
      </c>
      <c r="N335" t="s">
        <v>281</v>
      </c>
      <c r="S335" t="s">
        <v>765</v>
      </c>
      <c r="T335" s="1">
        <f t="shared" si="179"/>
        <v>6250</v>
      </c>
      <c r="U335">
        <v>25</v>
      </c>
      <c r="V335">
        <f>VALUE(U335)*100000</f>
        <v>2500000</v>
      </c>
    </row>
    <row r="336" spans="1:22" customFormat="1">
      <c r="A336" t="s">
        <v>907</v>
      </c>
      <c r="B336" t="str">
        <f>PROPER(TRIM(A336))</f>
        <v>1 Apartment For Sale In Adajan Gam Surat</v>
      </c>
      <c r="C336" t="str">
        <f>LEFT(B336,FIND(" ",B336)-1)</f>
        <v>1</v>
      </c>
      <c r="D336" s="1" t="str">
        <f>MID(B336, FIND(" ", B336)+1, FIND("For", B336)-FIND(" ", B336)-1)</f>
        <v xml:space="preserve">Apartment </v>
      </c>
      <c r="E336" t="str">
        <f>TRIM(MID(B336, FIND("In", B336)+3, FIND("Surat", B336)-FIND("In", B336)-3))</f>
        <v>Adajan Gam</v>
      </c>
      <c r="F336" t="str">
        <f>"surat"</f>
        <v>surat</v>
      </c>
      <c r="G336" t="s">
        <v>23</v>
      </c>
      <c r="H336" t="s">
        <v>645</v>
      </c>
      <c r="I336">
        <f>VALUE(LEFT(H336,FIND(" ",H336)-1))</f>
        <v>625</v>
      </c>
      <c r="J336" t="str">
        <f>TRIM(RIGHT(H336,LEN(H336)-FIND(" ",H336)))</f>
        <v>sqft</v>
      </c>
      <c r="K336" t="s">
        <v>40</v>
      </c>
      <c r="L336" t="s">
        <v>41</v>
      </c>
      <c r="M336" t="str">
        <f>IF(LEFT(L336,5)="poss.","expected","ready")</f>
        <v>ready</v>
      </c>
      <c r="N336" t="s">
        <v>239</v>
      </c>
      <c r="O336" t="str">
        <f>IFERROR(LEFT(N336,FIND("out of",N336)-1),N336)</f>
        <v xml:space="preserve">2 </v>
      </c>
      <c r="P336" s="1" t="str">
        <f>IFERROR(RIGHT(N336,LEN(N336)-FIND("out of",N336)-6),"")</f>
        <v>4</v>
      </c>
      <c r="Q336" t="s">
        <v>43</v>
      </c>
      <c r="R336" t="s">
        <v>131</v>
      </c>
      <c r="S336" t="s">
        <v>908</v>
      </c>
      <c r="T336" s="1">
        <f t="shared" si="179"/>
        <v>3213</v>
      </c>
      <c r="U336">
        <v>26.5</v>
      </c>
      <c r="V336">
        <f>VALUE(U336)*100000</f>
        <v>2650000</v>
      </c>
    </row>
    <row r="337" spans="1:22" customFormat="1" hidden="1">
      <c r="A337" t="s">
        <v>909</v>
      </c>
      <c r="G337" t="s">
        <v>32</v>
      </c>
      <c r="H337" t="s">
        <v>910</v>
      </c>
      <c r="I337">
        <f>VALUE(LEFT(H337,FIND(" ",H337)-1))</f>
        <v>973</v>
      </c>
      <c r="J337" t="str">
        <f>TRIM(RIGHT(H337,LEN(H337)-FIND(" ",H337)))</f>
        <v>sqft</v>
      </c>
      <c r="K337" t="s">
        <v>40</v>
      </c>
      <c r="L337" t="s">
        <v>41</v>
      </c>
      <c r="N337" t="s">
        <v>911</v>
      </c>
      <c r="Q337" t="s">
        <v>28</v>
      </c>
      <c r="R337">
        <v>2</v>
      </c>
      <c r="S337" t="s">
        <v>912</v>
      </c>
      <c r="T337" s="1">
        <f t="shared" si="179"/>
        <v>3444</v>
      </c>
      <c r="U337">
        <v>33.5</v>
      </c>
      <c r="V337">
        <f>VALUE(U337)*100000</f>
        <v>3350000</v>
      </c>
    </row>
    <row r="338" spans="1:22" customFormat="1">
      <c r="A338" t="s">
        <v>913</v>
      </c>
      <c r="B338" t="str">
        <f t="shared" ref="B338:B339" si="180">PROPER(TRIM(A338))</f>
        <v>2 Apartment For Sale In Royal Nest, Adajan Surat</v>
      </c>
      <c r="C338" t="str">
        <f t="shared" ref="C338:C339" si="181">LEFT(B338,FIND(" ",B338)-1)</f>
        <v>2</v>
      </c>
      <c r="D338" s="1" t="str">
        <f t="shared" ref="D338:D339" si="182">MID(B338, FIND(" ", B338)+1, FIND("For", B338)-FIND(" ", B338)-1)</f>
        <v xml:space="preserve">Apartment </v>
      </c>
      <c r="E338" t="str">
        <f t="shared" ref="E338:E339" si="183">TRIM(MID(B338, FIND("In", B338)+3, FIND("Surat", B338)-FIND("In", B338)-3))</f>
        <v>Royal Nest, Adajan</v>
      </c>
      <c r="F338" t="str">
        <f t="shared" ref="F338:F339" si="184">"surat"</f>
        <v>surat</v>
      </c>
      <c r="G338" t="s">
        <v>23</v>
      </c>
      <c r="H338" t="s">
        <v>914</v>
      </c>
      <c r="I338">
        <f>VALUE(LEFT(H338,FIND(" ",H338)-1))</f>
        <v>55</v>
      </c>
      <c r="J338" t="str">
        <f>TRIM(RIGHT(H338,LEN(H338)-FIND(" ",H338)))</f>
        <v>sqft</v>
      </c>
      <c r="K338" t="s">
        <v>40</v>
      </c>
      <c r="L338" t="s">
        <v>41</v>
      </c>
      <c r="M338" t="str">
        <f t="shared" ref="M338:M339" si="185">IF(LEFT(L338,5)="poss.","expected","ready")</f>
        <v>ready</v>
      </c>
      <c r="N338" t="s">
        <v>255</v>
      </c>
      <c r="O338" t="str">
        <f t="shared" ref="O338:O339" si="186">IFERROR(LEFT(N338,FIND("out of",N338)-1),N338)</f>
        <v xml:space="preserve">3 </v>
      </c>
      <c r="P338" s="1" t="str">
        <f t="shared" ref="P338:P339" si="187">IFERROR(RIGHT(N338,LEN(N338)-FIND("out of",N338)-6),"")</f>
        <v>4</v>
      </c>
      <c r="Q338" t="s">
        <v>28</v>
      </c>
      <c r="R338" t="s">
        <v>915</v>
      </c>
      <c r="S338" t="s">
        <v>916</v>
      </c>
      <c r="T338" s="1">
        <f t="shared" si="179"/>
        <v>10101</v>
      </c>
      <c r="U338">
        <v>8.9</v>
      </c>
      <c r="V338">
        <f>VALUE(U338)*100000</f>
        <v>890000</v>
      </c>
    </row>
    <row r="339" spans="1:22" customFormat="1">
      <c r="A339" t="s">
        <v>917</v>
      </c>
      <c r="B339" t="str">
        <f t="shared" si="180"/>
        <v>2 Apartment For Sale In Rajhans Wings, Palanpur Surat</v>
      </c>
      <c r="C339" t="str">
        <f t="shared" si="181"/>
        <v>2</v>
      </c>
      <c r="D339" s="1" t="str">
        <f t="shared" si="182"/>
        <v xml:space="preserve">Apartment </v>
      </c>
      <c r="E339" t="str">
        <f t="shared" si="183"/>
        <v>Rajhans Wings, Palanpur</v>
      </c>
      <c r="F339" t="str">
        <f t="shared" si="184"/>
        <v>surat</v>
      </c>
      <c r="G339" t="s">
        <v>23</v>
      </c>
      <c r="H339" t="s">
        <v>277</v>
      </c>
      <c r="I339">
        <f>VALUE(LEFT(H339,FIND(" ",H339)-1))</f>
        <v>850</v>
      </c>
      <c r="J339" t="str">
        <f>TRIM(RIGHT(H339,LEN(H339)-FIND(" ",H339)))</f>
        <v>sqft</v>
      </c>
      <c r="K339" t="s">
        <v>40</v>
      </c>
      <c r="L339" t="s">
        <v>41</v>
      </c>
      <c r="M339" t="str">
        <f t="shared" si="185"/>
        <v>ready</v>
      </c>
      <c r="N339" t="s">
        <v>502</v>
      </c>
      <c r="O339" t="str">
        <f t="shared" si="186"/>
        <v xml:space="preserve">7 </v>
      </c>
      <c r="P339" s="1" t="str">
        <f t="shared" si="187"/>
        <v>11</v>
      </c>
      <c r="Q339" t="s">
        <v>83</v>
      </c>
      <c r="R339" t="s">
        <v>918</v>
      </c>
      <c r="S339" t="s">
        <v>919</v>
      </c>
      <c r="T339" s="1">
        <f t="shared" si="179"/>
        <v>3913</v>
      </c>
      <c r="U339">
        <v>45</v>
      </c>
      <c r="V339">
        <f>VALUE(U339)*100000</f>
        <v>4500000</v>
      </c>
    </row>
    <row r="340" spans="1:22" customFormat="1" hidden="1">
      <c r="A340" t="s">
        <v>920</v>
      </c>
      <c r="G340" t="s">
        <v>168</v>
      </c>
      <c r="H340" t="s">
        <v>921</v>
      </c>
      <c r="I340">
        <f>VALUE(LEFT(H340,FIND(" ",H340)-1))</f>
        <v>963</v>
      </c>
      <c r="J340" t="str">
        <f>TRIM(RIGHT(H340,LEN(H340)-FIND(" ",H340)))</f>
        <v>sqft</v>
      </c>
      <c r="K340" t="s">
        <v>523</v>
      </c>
      <c r="L340" t="s">
        <v>40</v>
      </c>
      <c r="N340">
        <v>2</v>
      </c>
      <c r="S340" t="s">
        <v>922</v>
      </c>
      <c r="T340" s="1">
        <f t="shared" si="179"/>
        <v>987</v>
      </c>
      <c r="U340">
        <v>9.5</v>
      </c>
      <c r="V340">
        <f>VALUE(U340)*100000</f>
        <v>950000</v>
      </c>
    </row>
    <row r="341" spans="1:22" customFormat="1" hidden="1">
      <c r="A341" t="s">
        <v>923</v>
      </c>
      <c r="G341" t="s">
        <v>32</v>
      </c>
      <c r="H341" t="s">
        <v>130</v>
      </c>
      <c r="I341">
        <f>VALUE(LEFT(H341,FIND(" ",H341)-1))</f>
        <v>650</v>
      </c>
      <c r="J341" t="str">
        <f>TRIM(RIGHT(H341,LEN(H341)-FIND(" ",H341)))</f>
        <v>sqft</v>
      </c>
      <c r="K341" t="s">
        <v>40</v>
      </c>
      <c r="L341" t="s">
        <v>41</v>
      </c>
      <c r="N341" t="s">
        <v>128</v>
      </c>
      <c r="Q341" t="s">
        <v>83</v>
      </c>
      <c r="R341" t="s">
        <v>924</v>
      </c>
      <c r="S341" t="s">
        <v>925</v>
      </c>
      <c r="T341" s="1">
        <f t="shared" si="179"/>
        <v>2769</v>
      </c>
      <c r="U341">
        <v>18</v>
      </c>
      <c r="V341">
        <f>VALUE(U341)*100000</f>
        <v>1800000</v>
      </c>
    </row>
    <row r="342" spans="1:22" ht="15.75">
      <c r="A342" s="24" t="s">
        <v>926</v>
      </c>
      <c r="B342" s="24" t="str">
        <f t="shared" ref="B342:B343" si="188">PROPER(TRIM(A342))</f>
        <v>2 Apartment For Sale In Gordhan Green Valley Mangalam Park Bldg S, Dindoli Surat</v>
      </c>
      <c r="C342" s="24" t="str">
        <f t="shared" ref="C342:C343" si="189">LEFT(B342,FIND(" ",B342)-1)</f>
        <v>2</v>
      </c>
      <c r="D342" s="29" t="str">
        <f t="shared" ref="D342:D343" si="190">MID(B342, FIND(" ", B342)+1, FIND("For", B342)-FIND(" ", B342)-1)</f>
        <v xml:space="preserve">Apartment </v>
      </c>
      <c r="E342" s="24" t="str">
        <f t="shared" ref="E342:E343" si="191">TRIM(MID(B342, FIND("In", B342)+3, FIND("Surat", B342)-FIND("In", B342)-3))</f>
        <v>Gordhan Green Valley Mangalam Park Bldg S, Dindoli</v>
      </c>
      <c r="F342" s="24" t="str">
        <f t="shared" ref="F342:F343" si="192">"surat"</f>
        <v>surat</v>
      </c>
      <c r="G342" s="24" t="s">
        <v>23</v>
      </c>
      <c r="H342" s="24" t="s">
        <v>927</v>
      </c>
      <c r="I342" s="34">
        <f>VALUE(LEFT(H342,FIND(" ",H342)-1))</f>
        <v>710</v>
      </c>
      <c r="J342" s="27" t="str">
        <f>TRIM(RIGHT(H342,LEN(H342)-FIND(" ",H342)))</f>
        <v>sqft</v>
      </c>
      <c r="K342" s="24" t="s">
        <v>40</v>
      </c>
      <c r="L342" s="24" t="s">
        <v>41</v>
      </c>
      <c r="M342" s="24" t="str">
        <f t="shared" ref="M342:M343" si="193">IF(LEFT(L342,5)="poss.","expected","ready")</f>
        <v>ready</v>
      </c>
      <c r="N342" s="24" t="s">
        <v>112</v>
      </c>
      <c r="O342" s="24" t="str">
        <f t="shared" ref="O342:O343" si="194">IFERROR(LEFT(N342,FIND("out of",N342)-1),N342)</f>
        <v xml:space="preserve">5 </v>
      </c>
      <c r="P342" s="29" t="str">
        <f t="shared" ref="P342:P343" si="195">IFERROR(RIGHT(N342,LEN(N342)-FIND("out of",N342)-6),"")</f>
        <v>5</v>
      </c>
      <c r="Q342" s="24" t="s">
        <v>28</v>
      </c>
      <c r="R342" s="24" t="s">
        <v>928</v>
      </c>
      <c r="S342" s="3" t="s">
        <v>397</v>
      </c>
      <c r="T342" s="29">
        <f t="shared" si="179"/>
        <v>2667</v>
      </c>
      <c r="U342" s="27">
        <v>30</v>
      </c>
      <c r="V342" s="24">
        <f>VALUE(U342)*100000</f>
        <v>3000000</v>
      </c>
    </row>
    <row r="343" spans="1:22" customFormat="1">
      <c r="A343" t="s">
        <v>799</v>
      </c>
      <c r="B343" t="str">
        <f t="shared" si="188"/>
        <v>2 Apartment For Sale In Kailash Nagar Surat</v>
      </c>
      <c r="C343" t="str">
        <f t="shared" si="189"/>
        <v>2</v>
      </c>
      <c r="D343" s="1" t="str">
        <f t="shared" si="190"/>
        <v xml:space="preserve">Apartment </v>
      </c>
      <c r="E343" t="str">
        <f t="shared" si="191"/>
        <v>Kailash Nagar</v>
      </c>
      <c r="F343" t="str">
        <f t="shared" si="192"/>
        <v>surat</v>
      </c>
      <c r="G343" t="s">
        <v>32</v>
      </c>
      <c r="H343" t="s">
        <v>63</v>
      </c>
      <c r="I343">
        <f>VALUE(LEFT(H343,FIND(" ",H343)-1))</f>
        <v>1180</v>
      </c>
      <c r="J343" t="str">
        <f>TRIM(RIGHT(H343,LEN(H343)-FIND(" ",H343)))</f>
        <v>sqft</v>
      </c>
      <c r="K343" t="s">
        <v>40</v>
      </c>
      <c r="L343" t="s">
        <v>41</v>
      </c>
      <c r="M343" t="str">
        <f t="shared" si="193"/>
        <v>ready</v>
      </c>
      <c r="N343" t="s">
        <v>929</v>
      </c>
      <c r="O343" t="str">
        <f t="shared" si="194"/>
        <v xml:space="preserve">5 </v>
      </c>
      <c r="P343" s="1" t="str">
        <f t="shared" si="195"/>
        <v>8</v>
      </c>
      <c r="Q343" t="s">
        <v>83</v>
      </c>
      <c r="R343" t="s">
        <v>154</v>
      </c>
      <c r="S343" t="s">
        <v>930</v>
      </c>
      <c r="T343" s="1">
        <f t="shared" si="179"/>
        <v>4237</v>
      </c>
      <c r="U343">
        <v>50</v>
      </c>
      <c r="V343">
        <f>VALUE(U343)*100000</f>
        <v>5000000</v>
      </c>
    </row>
    <row r="344" spans="1:22" customFormat="1" hidden="1">
      <c r="A344" t="s">
        <v>931</v>
      </c>
      <c r="G344" t="s">
        <v>23</v>
      </c>
      <c r="H344" t="s">
        <v>95</v>
      </c>
      <c r="I344">
        <f>VALUE(LEFT(H344,FIND(" ",H344)-1))</f>
        <v>800</v>
      </c>
      <c r="J344" t="str">
        <f>TRIM(RIGHT(H344,LEN(H344)-FIND(" ",H344)))</f>
        <v>sqft</v>
      </c>
      <c r="K344" t="s">
        <v>28</v>
      </c>
      <c r="L344" t="s">
        <v>41</v>
      </c>
      <c r="N344" t="s">
        <v>40</v>
      </c>
      <c r="Q344" t="s">
        <v>44</v>
      </c>
      <c r="R344" t="s">
        <v>382</v>
      </c>
      <c r="T344" s="1" t="e">
        <f t="shared" si="179"/>
        <v>#VALUE!</v>
      </c>
      <c r="U344">
        <v>29</v>
      </c>
      <c r="V344">
        <f>VALUE(U344)*100000</f>
        <v>2900000</v>
      </c>
    </row>
    <row r="345" spans="1:22" customFormat="1" hidden="1">
      <c r="A345" t="s">
        <v>899</v>
      </c>
      <c r="G345" t="s">
        <v>23</v>
      </c>
      <c r="H345" t="s">
        <v>91</v>
      </c>
      <c r="I345">
        <f>VALUE(LEFT(H345,FIND(" ",H345)-1))</f>
        <v>180</v>
      </c>
      <c r="J345" t="str">
        <f>TRIM(RIGHT(H345,LEN(H345)-FIND(" ",H345)))</f>
        <v>sqft</v>
      </c>
      <c r="K345" t="s">
        <v>40</v>
      </c>
      <c r="L345" t="s">
        <v>41</v>
      </c>
      <c r="N345" t="s">
        <v>852</v>
      </c>
      <c r="Q345">
        <v>1</v>
      </c>
      <c r="S345" t="s">
        <v>932</v>
      </c>
      <c r="T345" s="1">
        <f t="shared" si="179"/>
        <v>6333</v>
      </c>
      <c r="U345">
        <v>19</v>
      </c>
      <c r="V345">
        <f>VALUE(U345)*100000</f>
        <v>1900000</v>
      </c>
    </row>
    <row r="346" spans="1:22" customFormat="1" hidden="1">
      <c r="A346" t="s">
        <v>933</v>
      </c>
      <c r="G346" t="s">
        <v>32</v>
      </c>
      <c r="H346" t="s">
        <v>934</v>
      </c>
      <c r="I346">
        <f>VALUE(LEFT(H346,FIND(" ",H346)-1))</f>
        <v>1071</v>
      </c>
      <c r="J346" t="str">
        <f>TRIM(RIGHT(H346,LEN(H346)-FIND(" ",H346)))</f>
        <v>sqft</v>
      </c>
      <c r="K346" t="s">
        <v>40</v>
      </c>
      <c r="L346" t="s">
        <v>41</v>
      </c>
      <c r="N346" t="s">
        <v>935</v>
      </c>
      <c r="Q346" t="s">
        <v>28</v>
      </c>
      <c r="R346">
        <v>2</v>
      </c>
      <c r="S346" t="s">
        <v>936</v>
      </c>
      <c r="T346" s="1">
        <f t="shared" si="179"/>
        <v>3922</v>
      </c>
      <c r="U346">
        <v>42</v>
      </c>
      <c r="V346">
        <f>VALUE(U346)*100000</f>
        <v>4200000</v>
      </c>
    </row>
    <row r="347" spans="1:22" customFormat="1" hidden="1">
      <c r="A347" t="s">
        <v>937</v>
      </c>
      <c r="G347" t="s">
        <v>32</v>
      </c>
      <c r="H347" t="s">
        <v>430</v>
      </c>
      <c r="I347">
        <f>VALUE(LEFT(H347,FIND(" ",H347)-1))</f>
        <v>775</v>
      </c>
      <c r="J347" t="str">
        <f>TRIM(RIGHT(H347,LEN(H347)-FIND(" ",H347)))</f>
        <v>sqft</v>
      </c>
      <c r="K347" t="s">
        <v>40</v>
      </c>
      <c r="L347" t="s">
        <v>41</v>
      </c>
      <c r="N347" t="s">
        <v>205</v>
      </c>
      <c r="Q347" t="s">
        <v>28</v>
      </c>
      <c r="R347">
        <v>1</v>
      </c>
      <c r="S347" t="s">
        <v>938</v>
      </c>
      <c r="T347" s="1">
        <f t="shared" si="179"/>
        <v>1161</v>
      </c>
      <c r="U347">
        <v>9</v>
      </c>
      <c r="V347">
        <f>VALUE(U347)*100000</f>
        <v>900000</v>
      </c>
    </row>
    <row r="348" spans="1:22" ht="15.75">
      <c r="A348" s="24" t="s">
        <v>939</v>
      </c>
      <c r="B348" s="24" t="str">
        <f>PROPER(TRIM(A348))</f>
        <v>2 Apartment For Sale In Apt Swaminagar Society, Bhatar Surat</v>
      </c>
      <c r="C348" s="24" t="str">
        <f>LEFT(B348,FIND(" ",B348)-1)</f>
        <v>2</v>
      </c>
      <c r="D348" s="29" t="str">
        <f>MID(B348, FIND(" ", B348)+1, FIND("For", B348)-FIND(" ", B348)-1)</f>
        <v xml:space="preserve">Apartment </v>
      </c>
      <c r="E348" s="24" t="str">
        <f>TRIM(MID(B348, FIND("In", B348)+3, FIND("Surat", B348)-FIND("In", B348)-3))</f>
        <v>Apt Swaminagar Society, Bhatar</v>
      </c>
      <c r="F348" s="24" t="str">
        <f>"surat"</f>
        <v>surat</v>
      </c>
      <c r="G348" s="24" t="s">
        <v>32</v>
      </c>
      <c r="H348" s="24" t="s">
        <v>940</v>
      </c>
      <c r="I348" s="34">
        <f>VALUE(LEFT(H348,FIND(" ",H348)-1))</f>
        <v>591</v>
      </c>
      <c r="J348" s="27" t="str">
        <f>TRIM(RIGHT(H348,LEN(H348)-FIND(" ",H348)))</f>
        <v>sqft</v>
      </c>
      <c r="K348" s="24" t="s">
        <v>40</v>
      </c>
      <c r="L348" s="24" t="s">
        <v>41</v>
      </c>
      <c r="M348" s="24" t="str">
        <f>IF(LEFT(L348,5)="poss.","expected","ready")</f>
        <v>ready</v>
      </c>
      <c r="N348" s="24" t="s">
        <v>92</v>
      </c>
      <c r="O348" s="24" t="str">
        <f>IFERROR(LEFT(N348,FIND("out of",N348)-1),N348)</f>
        <v xml:space="preserve">3 </v>
      </c>
      <c r="P348" s="29" t="str">
        <f>IFERROR(RIGHT(N348,LEN(N348)-FIND("out of",N348)-6),"")</f>
        <v>3</v>
      </c>
      <c r="Q348" s="24" t="s">
        <v>43</v>
      </c>
      <c r="R348" s="24" t="s">
        <v>941</v>
      </c>
      <c r="S348" s="3" t="s">
        <v>942</v>
      </c>
      <c r="T348" s="29">
        <f t="shared" si="179"/>
        <v>3384</v>
      </c>
      <c r="U348" s="27">
        <v>20</v>
      </c>
      <c r="V348" s="24">
        <f>VALUE(U348)*100000</f>
        <v>2000000</v>
      </c>
    </row>
    <row r="349" spans="1:22" customFormat="1" hidden="1">
      <c r="A349" t="s">
        <v>943</v>
      </c>
      <c r="G349" t="s">
        <v>32</v>
      </c>
      <c r="H349" t="s">
        <v>944</v>
      </c>
      <c r="I349">
        <f>VALUE(LEFT(H349,FIND(" ",H349)-1))</f>
        <v>865</v>
      </c>
      <c r="J349" t="str">
        <f>TRIM(RIGHT(H349,LEN(H349)-FIND(" ",H349)))</f>
        <v>sqft</v>
      </c>
      <c r="K349" t="s">
        <v>40</v>
      </c>
      <c r="L349" t="s">
        <v>41</v>
      </c>
      <c r="N349" t="s">
        <v>935</v>
      </c>
      <c r="Q349" t="s">
        <v>43</v>
      </c>
      <c r="R349">
        <v>2</v>
      </c>
      <c r="S349" t="s">
        <v>945</v>
      </c>
      <c r="T349" s="1">
        <f t="shared" si="179"/>
        <v>4740</v>
      </c>
      <c r="U349">
        <v>41</v>
      </c>
      <c r="V349">
        <f>VALUE(U349)*100000</f>
        <v>4100000</v>
      </c>
    </row>
    <row r="350" spans="1:22" ht="15.75">
      <c r="A350" s="24" t="s">
        <v>946</v>
      </c>
      <c r="B350" s="24" t="str">
        <f>PROPER(TRIM(A350))</f>
        <v>2 Apartment For Sale In Nilkanth Seven Homes, Dindoli Surat</v>
      </c>
      <c r="C350" s="24" t="str">
        <f>LEFT(B350,FIND(" ",B350)-1)</f>
        <v>2</v>
      </c>
      <c r="D350" s="29" t="str">
        <f>MID(B350, FIND(" ", B350)+1, FIND("For", B350)-FIND(" ", B350)-1)</f>
        <v xml:space="preserve">Apartment </v>
      </c>
      <c r="E350" s="24" t="str">
        <f>TRIM(MID(B350, FIND("In", B350)+3, FIND("Surat", B350)-FIND("In", B350)-3))</f>
        <v>Nilkanth Seven Homes, Dindoli</v>
      </c>
      <c r="F350" s="24" t="str">
        <f>"surat"</f>
        <v>surat</v>
      </c>
      <c r="G350" s="24" t="s">
        <v>32</v>
      </c>
      <c r="H350" s="24" t="s">
        <v>463</v>
      </c>
      <c r="I350" s="34">
        <f>VALUE(LEFT(H350,FIND(" ",H350)-1))</f>
        <v>1120</v>
      </c>
      <c r="J350" s="27" t="str">
        <f>TRIM(RIGHT(H350,LEN(H350)-FIND(" ",H350)))</f>
        <v>sqft</v>
      </c>
      <c r="K350" s="24" t="s">
        <v>40</v>
      </c>
      <c r="L350" s="24" t="s">
        <v>41</v>
      </c>
      <c r="M350" s="24" t="str">
        <f>IF(LEFT(L350,5)="poss.","expected","ready")</f>
        <v>ready</v>
      </c>
      <c r="N350" s="24" t="s">
        <v>583</v>
      </c>
      <c r="O350" s="24" t="str">
        <f>IFERROR(LEFT(N350,FIND("out of",N350)-1),N350)</f>
        <v xml:space="preserve">3 </v>
      </c>
      <c r="P350" s="29" t="str">
        <f>IFERROR(RIGHT(N350,LEN(N350)-FIND("out of",N350)-6),"")</f>
        <v>7</v>
      </c>
      <c r="Q350" s="24" t="s">
        <v>83</v>
      </c>
      <c r="R350" s="24" t="s">
        <v>44</v>
      </c>
      <c r="S350" s="3" t="s">
        <v>947</v>
      </c>
      <c r="T350" s="29">
        <f t="shared" si="179"/>
        <v>3260</v>
      </c>
      <c r="U350" s="27">
        <v>36.5</v>
      </c>
      <c r="V350" s="24">
        <f>VALUE(U350)*100000</f>
        <v>3650000</v>
      </c>
    </row>
    <row r="351" spans="1:22" customFormat="1" hidden="1">
      <c r="A351" t="s">
        <v>948</v>
      </c>
      <c r="G351" t="s">
        <v>23</v>
      </c>
      <c r="H351" t="s">
        <v>50</v>
      </c>
      <c r="I351">
        <f>VALUE(LEFT(H351,FIND(" ",H351)-1))</f>
        <v>1250</v>
      </c>
      <c r="J351" t="str">
        <f>TRIM(RIGHT(H351,LEN(H351)-FIND(" ",H351)))</f>
        <v>sqft</v>
      </c>
      <c r="K351" t="s">
        <v>40</v>
      </c>
      <c r="L351" t="s">
        <v>41</v>
      </c>
      <c r="N351" t="s">
        <v>239</v>
      </c>
      <c r="Q351" t="s">
        <v>83</v>
      </c>
      <c r="R351">
        <v>2</v>
      </c>
      <c r="T351" s="1" t="e">
        <f t="shared" si="179"/>
        <v>#VALUE!</v>
      </c>
      <c r="U351">
        <v>35</v>
      </c>
      <c r="V351">
        <f>VALUE(U351)*100000</f>
        <v>3500000</v>
      </c>
    </row>
    <row r="352" spans="1:22" customFormat="1" hidden="1">
      <c r="A352" t="s">
        <v>949</v>
      </c>
      <c r="G352" t="s">
        <v>32</v>
      </c>
      <c r="H352" t="s">
        <v>461</v>
      </c>
      <c r="I352">
        <f>VALUE(LEFT(H352,FIND(" ",H352)-1))</f>
        <v>2000</v>
      </c>
      <c r="J352" t="str">
        <f>TRIM(RIGHT(H352,LEN(H352)-FIND(" ",H352)))</f>
        <v>sqft</v>
      </c>
      <c r="K352" t="s">
        <v>40</v>
      </c>
      <c r="L352" t="s">
        <v>41</v>
      </c>
      <c r="N352" t="s">
        <v>298</v>
      </c>
      <c r="Q352" t="s">
        <v>28</v>
      </c>
      <c r="R352">
        <v>2</v>
      </c>
      <c r="S352" t="s">
        <v>950</v>
      </c>
      <c r="T352" s="1">
        <f t="shared" si="179"/>
        <v>2100</v>
      </c>
      <c r="U352">
        <v>42</v>
      </c>
      <c r="V352">
        <f>VALUE(U352)*100000</f>
        <v>4200000</v>
      </c>
    </row>
    <row r="353" spans="1:22" customFormat="1" hidden="1">
      <c r="A353" t="s">
        <v>951</v>
      </c>
      <c r="G353" t="s">
        <v>32</v>
      </c>
      <c r="H353" t="s">
        <v>570</v>
      </c>
      <c r="I353">
        <f>VALUE(LEFT(H353,FIND(" ",H353)-1))</f>
        <v>250</v>
      </c>
      <c r="J353" t="str">
        <f>TRIM(RIGHT(H353,LEN(H353)-FIND(" ",H353)))</f>
        <v>sqft</v>
      </c>
      <c r="K353" t="s">
        <v>40</v>
      </c>
      <c r="L353" t="s">
        <v>41</v>
      </c>
      <c r="N353" t="s">
        <v>104</v>
      </c>
      <c r="Q353" t="s">
        <v>43</v>
      </c>
      <c r="R353">
        <v>1</v>
      </c>
      <c r="S353" t="s">
        <v>952</v>
      </c>
      <c r="T353" s="1">
        <f t="shared" si="179"/>
        <v>4000</v>
      </c>
      <c r="U353">
        <v>10</v>
      </c>
      <c r="V353">
        <f>VALUE(U353)*100000</f>
        <v>1000000</v>
      </c>
    </row>
    <row r="354" spans="1:22" customFormat="1" hidden="1">
      <c r="A354" t="s">
        <v>953</v>
      </c>
      <c r="G354" t="s">
        <v>32</v>
      </c>
      <c r="H354" t="s">
        <v>954</v>
      </c>
      <c r="I354">
        <f>VALUE(LEFT(H354,FIND(" ",H354)-1))</f>
        <v>1420</v>
      </c>
      <c r="J354" t="str">
        <f>TRIM(RIGHT(H354,LEN(H354)-FIND(" ",H354)))</f>
        <v>sqft</v>
      </c>
      <c r="K354" t="s">
        <v>43</v>
      </c>
      <c r="L354" t="s">
        <v>116</v>
      </c>
      <c r="N354" t="s">
        <v>40</v>
      </c>
      <c r="Q354" t="s">
        <v>586</v>
      </c>
      <c r="R354" t="s">
        <v>131</v>
      </c>
      <c r="S354" t="s">
        <v>955</v>
      </c>
      <c r="T354" s="1">
        <f t="shared" si="179"/>
        <v>3169</v>
      </c>
      <c r="U354">
        <v>45</v>
      </c>
      <c r="V354">
        <f>VALUE(U354)*100000</f>
        <v>4500000</v>
      </c>
    </row>
    <row r="355" spans="1:22" customFormat="1" hidden="1">
      <c r="A355" t="s">
        <v>679</v>
      </c>
      <c r="G355" t="s">
        <v>168</v>
      </c>
      <c r="H355" t="s">
        <v>522</v>
      </c>
      <c r="I355">
        <f>VALUE(LEFT(H355,FIND(" ",H355)-1))</f>
        <v>420</v>
      </c>
      <c r="J355" t="str">
        <f>TRIM(RIGHT(H355,LEN(H355)-FIND(" ",H355)))</f>
        <v>sqft</v>
      </c>
      <c r="K355" t="s">
        <v>523</v>
      </c>
      <c r="L355" t="s">
        <v>40</v>
      </c>
      <c r="N355">
        <v>1</v>
      </c>
      <c r="S355" t="s">
        <v>263</v>
      </c>
      <c r="T355" s="1">
        <f t="shared" si="179"/>
        <v>3333</v>
      </c>
      <c r="U355">
        <v>14</v>
      </c>
      <c r="V355">
        <f>VALUE(U355)*100000</f>
        <v>1400000</v>
      </c>
    </row>
    <row r="356" spans="1:22" customFormat="1" hidden="1">
      <c r="A356" t="s">
        <v>956</v>
      </c>
      <c r="G356" t="s">
        <v>32</v>
      </c>
      <c r="H356" t="s">
        <v>47</v>
      </c>
      <c r="I356">
        <f>VALUE(LEFT(H356,FIND(" ",H356)-1))</f>
        <v>700</v>
      </c>
      <c r="J356" t="str">
        <f>TRIM(RIGHT(H356,LEN(H356)-FIND(" ",H356)))</f>
        <v>sqft</v>
      </c>
      <c r="K356" t="s">
        <v>40</v>
      </c>
      <c r="L356" t="s">
        <v>41</v>
      </c>
      <c r="N356" t="s">
        <v>262</v>
      </c>
      <c r="Q356" t="s">
        <v>28</v>
      </c>
      <c r="R356">
        <v>1</v>
      </c>
      <c r="S356" t="s">
        <v>526</v>
      </c>
      <c r="T356" s="1">
        <f t="shared" si="179"/>
        <v>3571</v>
      </c>
      <c r="U356">
        <v>25</v>
      </c>
      <c r="V356">
        <f>VALUE(U356)*100000</f>
        <v>2500000</v>
      </c>
    </row>
    <row r="357" spans="1:22" customFormat="1">
      <c r="A357" t="s">
        <v>826</v>
      </c>
      <c r="B357" t="str">
        <f>PROPER(TRIM(A357))</f>
        <v>1 Apartment For Sale In Ambika Township, Dindoli Surat</v>
      </c>
      <c r="C357" t="str">
        <f>LEFT(B357,FIND(" ",B357)-1)</f>
        <v>1</v>
      </c>
      <c r="D357" s="1" t="str">
        <f>MID(B357, FIND(" ", B357)+1, FIND("For", B357)-FIND(" ", B357)-1)</f>
        <v xml:space="preserve">Apartment </v>
      </c>
      <c r="E357" t="str">
        <f>TRIM(MID(B357, FIND("In", B357)+3, FIND("Surat", B357)-FIND("In", B357)-3))</f>
        <v>Ambika Township, Dindoli</v>
      </c>
      <c r="F357" t="str">
        <f>"surat"</f>
        <v>surat</v>
      </c>
      <c r="G357" t="s">
        <v>23</v>
      </c>
      <c r="H357" t="s">
        <v>245</v>
      </c>
      <c r="I357">
        <f>VALUE(LEFT(H357,FIND(" ",H357)-1))</f>
        <v>550</v>
      </c>
      <c r="J357" t="str">
        <f>TRIM(RIGHT(H357,LEN(H357)-FIND(" ",H357)))</f>
        <v>sqft</v>
      </c>
      <c r="K357" t="s">
        <v>40</v>
      </c>
      <c r="L357" t="s">
        <v>41</v>
      </c>
      <c r="M357" t="str">
        <f>IF(LEFT(L357,5)="poss.","expected","ready")</f>
        <v>ready</v>
      </c>
      <c r="N357" t="s">
        <v>367</v>
      </c>
      <c r="O357" t="str">
        <f>IFERROR(LEFT(N357,FIND("out of",N357)-1),N357)</f>
        <v xml:space="preserve">4 </v>
      </c>
      <c r="P357" s="1" t="str">
        <f>IFERROR(RIGHT(N357,LEN(N357)-FIND("out of",N357)-6),"")</f>
        <v>5</v>
      </c>
      <c r="Q357" t="s">
        <v>28</v>
      </c>
      <c r="R357" t="s">
        <v>44</v>
      </c>
      <c r="S357" t="s">
        <v>957</v>
      </c>
      <c r="T357" s="1">
        <f t="shared" si="179"/>
        <v>2638</v>
      </c>
      <c r="U357">
        <v>14.5</v>
      </c>
      <c r="V357">
        <f>VALUE(U357)*100000</f>
        <v>1450000</v>
      </c>
    </row>
    <row r="358" spans="1:22" customFormat="1" hidden="1">
      <c r="A358" t="s">
        <v>335</v>
      </c>
      <c r="G358" t="s">
        <v>32</v>
      </c>
      <c r="H358" t="s">
        <v>958</v>
      </c>
      <c r="I358">
        <f>VALUE(LEFT(H358,FIND(" ",H358)-1))</f>
        <v>160</v>
      </c>
      <c r="J358" t="str">
        <f>TRIM(RIGHT(H358,LEN(H358)-FIND(" ",H358)))</f>
        <v>sqft</v>
      </c>
      <c r="K358" t="s">
        <v>40</v>
      </c>
      <c r="L358" t="s">
        <v>41</v>
      </c>
      <c r="N358" t="s">
        <v>959</v>
      </c>
      <c r="S358" t="s">
        <v>350</v>
      </c>
      <c r="T358" s="1">
        <f t="shared" si="179"/>
        <v>12500</v>
      </c>
      <c r="U358">
        <v>20</v>
      </c>
      <c r="V358">
        <f>VALUE(U358)*100000</f>
        <v>2000000</v>
      </c>
    </row>
    <row r="359" spans="1:22" customFormat="1" hidden="1">
      <c r="A359" t="s">
        <v>960</v>
      </c>
      <c r="G359" t="s">
        <v>32</v>
      </c>
      <c r="H359" t="s">
        <v>961</v>
      </c>
      <c r="I359">
        <f>VALUE(LEFT(H359,FIND(" ",H359)-1))</f>
        <v>25000</v>
      </c>
      <c r="J359" t="str">
        <f>TRIM(RIGHT(H359,LEN(H359)-FIND(" ",H359)))</f>
        <v>sqft</v>
      </c>
      <c r="K359" t="s">
        <v>40</v>
      </c>
      <c r="L359" t="s">
        <v>41</v>
      </c>
      <c r="N359" t="s">
        <v>662</v>
      </c>
      <c r="Q359" t="s">
        <v>83</v>
      </c>
      <c r="R359">
        <v>2</v>
      </c>
      <c r="S359" t="s">
        <v>962</v>
      </c>
      <c r="T359" s="1">
        <f t="shared" si="179"/>
        <v>20</v>
      </c>
      <c r="U359">
        <v>5</v>
      </c>
      <c r="V359">
        <f>VALUE(U359)*100000</f>
        <v>500000</v>
      </c>
    </row>
    <row r="360" spans="1:22" customFormat="1" hidden="1">
      <c r="A360" t="s">
        <v>963</v>
      </c>
      <c r="G360" t="s">
        <v>32</v>
      </c>
      <c r="H360" t="s">
        <v>964</v>
      </c>
      <c r="I360">
        <f>VALUE(LEFT(H360,FIND(" ",H360)-1))</f>
        <v>646</v>
      </c>
      <c r="J360" t="str">
        <f>TRIM(RIGHT(H360,LEN(H360)-FIND(" ",H360)))</f>
        <v>sqft</v>
      </c>
      <c r="K360" t="s">
        <v>40</v>
      </c>
      <c r="L360" t="s">
        <v>41</v>
      </c>
      <c r="N360" t="s">
        <v>128</v>
      </c>
      <c r="Q360" t="s">
        <v>28</v>
      </c>
      <c r="R360">
        <v>1</v>
      </c>
      <c r="S360" t="s">
        <v>965</v>
      </c>
      <c r="T360" s="1">
        <f t="shared" si="179"/>
        <v>1858</v>
      </c>
      <c r="U360">
        <v>12</v>
      </c>
      <c r="V360">
        <f>VALUE(U360)*100000</f>
        <v>1200000</v>
      </c>
    </row>
    <row r="361" spans="1:22" customFormat="1" hidden="1">
      <c r="A361" t="s">
        <v>966</v>
      </c>
      <c r="G361" t="s">
        <v>32</v>
      </c>
      <c r="H361" t="s">
        <v>680</v>
      </c>
      <c r="I361">
        <f>VALUE(LEFT(H361,FIND(" ",H361)-1))</f>
        <v>540</v>
      </c>
      <c r="J361" t="str">
        <f>TRIM(RIGHT(H361,LEN(H361)-FIND(" ",H361)))</f>
        <v>sqft</v>
      </c>
      <c r="K361" t="s">
        <v>40</v>
      </c>
      <c r="L361" t="s">
        <v>41</v>
      </c>
      <c r="N361" t="s">
        <v>255</v>
      </c>
      <c r="S361" t="s">
        <v>967</v>
      </c>
      <c r="T361" s="1">
        <f t="shared" si="179"/>
        <v>5185</v>
      </c>
      <c r="U361">
        <v>28</v>
      </c>
      <c r="V361">
        <f>VALUE(U361)*100000</f>
        <v>2800000</v>
      </c>
    </row>
    <row r="362" spans="1:22" customFormat="1" hidden="1">
      <c r="A362" t="s">
        <v>332</v>
      </c>
      <c r="G362" t="s">
        <v>32</v>
      </c>
      <c r="H362" t="s">
        <v>99</v>
      </c>
      <c r="I362">
        <f>VALUE(LEFT(H362,FIND(" ",H362)-1))</f>
        <v>1000</v>
      </c>
      <c r="J362" t="str">
        <f>TRIM(RIGHT(H362,LEN(H362)-FIND(" ",H362)))</f>
        <v>sqft</v>
      </c>
      <c r="K362" t="s">
        <v>40</v>
      </c>
      <c r="L362" t="s">
        <v>41</v>
      </c>
      <c r="N362" t="s">
        <v>120</v>
      </c>
      <c r="Q362" t="s">
        <v>28</v>
      </c>
      <c r="R362">
        <v>1</v>
      </c>
      <c r="S362" t="s">
        <v>377</v>
      </c>
      <c r="T362" s="1">
        <f t="shared" si="179"/>
        <v>2500</v>
      </c>
      <c r="U362">
        <v>25</v>
      </c>
      <c r="V362">
        <f>VALUE(U362)*100000</f>
        <v>2500000</v>
      </c>
    </row>
    <row r="363" spans="1:22" customFormat="1">
      <c r="A363" t="s">
        <v>786</v>
      </c>
      <c r="B363" t="str">
        <f>PROPER(TRIM(A363))</f>
        <v>2 Apartment For Sale In Parishram Park, Jahangirabad Surat</v>
      </c>
      <c r="C363" t="str">
        <f>LEFT(B363,FIND(" ",B363)-1)</f>
        <v>2</v>
      </c>
      <c r="D363" s="1" t="str">
        <f>MID(B363, FIND(" ", B363)+1, FIND("For", B363)-FIND(" ", B363)-1)</f>
        <v xml:space="preserve">Apartment </v>
      </c>
      <c r="E363" t="str">
        <f>TRIM(MID(B363, FIND("In", B363)+3, FIND("Surat", B363)-FIND("In", B363)-3))</f>
        <v>Parishram Park, Jahangirabad</v>
      </c>
      <c r="F363" t="str">
        <f>"surat"</f>
        <v>surat</v>
      </c>
      <c r="G363" t="s">
        <v>23</v>
      </c>
      <c r="H363" t="s">
        <v>95</v>
      </c>
      <c r="I363">
        <f>VALUE(LEFT(H363,FIND(" ",H363)-1))</f>
        <v>800</v>
      </c>
      <c r="J363" t="str">
        <f>TRIM(RIGHT(H363,LEN(H363)-FIND(" ",H363)))</f>
        <v>sqft</v>
      </c>
      <c r="K363" t="s">
        <v>40</v>
      </c>
      <c r="L363" t="s">
        <v>41</v>
      </c>
      <c r="M363" t="str">
        <f>IF(LEFT(L363,5)="poss.","expected","ready")</f>
        <v>ready</v>
      </c>
      <c r="N363" t="s">
        <v>367</v>
      </c>
      <c r="O363" t="str">
        <f>IFERROR(LEFT(N363,FIND("out of",N363)-1),N363)</f>
        <v xml:space="preserve">4 </v>
      </c>
      <c r="P363" s="1" t="str">
        <f>IFERROR(RIGHT(N363,LEN(N363)-FIND("out of",N363)-6),"")</f>
        <v>5</v>
      </c>
      <c r="Q363" t="s">
        <v>28</v>
      </c>
      <c r="R363" t="s">
        <v>44</v>
      </c>
      <c r="S363" t="s">
        <v>263</v>
      </c>
      <c r="T363" s="1">
        <f t="shared" si="179"/>
        <v>3333</v>
      </c>
      <c r="U363">
        <v>40</v>
      </c>
      <c r="V363">
        <f>VALUE(U363)*100000</f>
        <v>4000000</v>
      </c>
    </row>
    <row r="364" spans="1:22" customFormat="1" hidden="1">
      <c r="A364" t="s">
        <v>968</v>
      </c>
      <c r="G364" t="s">
        <v>32</v>
      </c>
      <c r="H364" t="s">
        <v>221</v>
      </c>
      <c r="I364">
        <f>VALUE(LEFT(H364,FIND(" ",H364)-1))</f>
        <v>813</v>
      </c>
      <c r="J364" t="str">
        <f>TRIM(RIGHT(H364,LEN(H364)-FIND(" ",H364)))</f>
        <v>sqft</v>
      </c>
      <c r="K364" t="s">
        <v>40</v>
      </c>
      <c r="L364" t="s">
        <v>41</v>
      </c>
      <c r="N364" t="s">
        <v>852</v>
      </c>
      <c r="Q364" t="s">
        <v>28</v>
      </c>
      <c r="R364">
        <v>1</v>
      </c>
      <c r="S364" t="s">
        <v>160</v>
      </c>
      <c r="T364" s="1">
        <f t="shared" si="179"/>
        <v>3500</v>
      </c>
      <c r="U364">
        <v>28.5</v>
      </c>
      <c r="V364">
        <f>VALUE(U364)*100000</f>
        <v>2850000</v>
      </c>
    </row>
    <row r="365" spans="1:22" ht="15.75">
      <c r="A365" s="24" t="s">
        <v>969</v>
      </c>
      <c r="B365" s="24" t="str">
        <f t="shared" ref="B365:B366" si="196">PROPER(TRIM(A365))</f>
        <v>1 Apartment For Sale In Star Pavitra Nagri Kholvad Surat</v>
      </c>
      <c r="C365" s="24" t="str">
        <f t="shared" ref="C365:C366" si="197">LEFT(B365,FIND(" ",B365)-1)</f>
        <v>1</v>
      </c>
      <c r="D365" s="29" t="str">
        <f t="shared" ref="D365:D366" si="198">MID(B365, FIND(" ", B365)+1, FIND("For", B365)-FIND(" ", B365)-1)</f>
        <v xml:space="preserve">Apartment </v>
      </c>
      <c r="E365" s="24" t="str">
        <f t="shared" ref="E365:E366" si="199">TRIM(MID(B365, FIND("In", B365)+3, FIND("Surat", B365)-FIND("In", B365)-3))</f>
        <v>Star Pavitra Nagri Kholvad</v>
      </c>
      <c r="F365" s="24" t="str">
        <f t="shared" ref="F365:F366" si="200">"surat"</f>
        <v>surat</v>
      </c>
      <c r="G365" s="24" t="s">
        <v>23</v>
      </c>
      <c r="H365" s="24" t="s">
        <v>212</v>
      </c>
      <c r="I365" s="34">
        <f>VALUE(LEFT(H365,FIND(" ",H365)-1))</f>
        <v>400</v>
      </c>
      <c r="J365" s="27" t="str">
        <f>TRIM(RIGHT(H365,LEN(H365)-FIND(" ",H365)))</f>
        <v>sqft</v>
      </c>
      <c r="K365" s="24" t="s">
        <v>40</v>
      </c>
      <c r="L365" s="24" t="s">
        <v>41</v>
      </c>
      <c r="M365" s="24" t="str">
        <f t="shared" ref="M365:M366" si="201">IF(LEFT(L365,5)="poss.","expected","ready")</f>
        <v>ready</v>
      </c>
      <c r="N365" s="24" t="s">
        <v>379</v>
      </c>
      <c r="O365" s="24" t="str">
        <f t="shared" ref="O365:O366" si="202">IFERROR(LEFT(N365,FIND("out of",N365)-1),N365)</f>
        <v xml:space="preserve">7 </v>
      </c>
      <c r="P365" s="29" t="str">
        <f t="shared" ref="P365:P366" si="203">IFERROR(RIGHT(N365,LEN(N365)-FIND("out of",N365)-6),"")</f>
        <v>7</v>
      </c>
      <c r="Q365" s="24" t="s">
        <v>28</v>
      </c>
      <c r="R365" s="24" t="s">
        <v>44</v>
      </c>
      <c r="S365" s="3" t="s">
        <v>898</v>
      </c>
      <c r="T365" s="29">
        <f t="shared" si="179"/>
        <v>2750</v>
      </c>
      <c r="U365" s="27">
        <v>22</v>
      </c>
      <c r="V365" s="24">
        <f>VALUE(U365)*100000</f>
        <v>2200000</v>
      </c>
    </row>
    <row r="366" spans="1:22" ht="15.75">
      <c r="A366" s="24" t="s">
        <v>970</v>
      </c>
      <c r="B366" s="24" t="str">
        <f t="shared" si="196"/>
        <v>2 Apartment For Sale In Jt Jt Stuti Icon, Adajan Surat</v>
      </c>
      <c r="C366" s="24" t="str">
        <f t="shared" si="197"/>
        <v>2</v>
      </c>
      <c r="D366" s="29" t="str">
        <f t="shared" si="198"/>
        <v xml:space="preserve">Apartment </v>
      </c>
      <c r="E366" s="24" t="str">
        <f t="shared" si="199"/>
        <v>Jt Jt Stuti Icon, Adajan</v>
      </c>
      <c r="F366" s="24" t="str">
        <f t="shared" si="200"/>
        <v>surat</v>
      </c>
      <c r="G366" s="24" t="s">
        <v>32</v>
      </c>
      <c r="H366" s="24" t="s">
        <v>971</v>
      </c>
      <c r="I366" s="34">
        <f>VALUE(LEFT(H366,FIND(" ",H366)-1))</f>
        <v>1256</v>
      </c>
      <c r="J366" s="27" t="str">
        <f>TRIM(RIGHT(H366,LEN(H366)-FIND(" ",H366)))</f>
        <v>sqft</v>
      </c>
      <c r="K366" s="24" t="s">
        <v>40</v>
      </c>
      <c r="L366" s="24" t="s">
        <v>41</v>
      </c>
      <c r="M366" s="24" t="str">
        <f t="shared" si="201"/>
        <v>ready</v>
      </c>
      <c r="N366" s="24" t="s">
        <v>972</v>
      </c>
      <c r="O366" s="24" t="str">
        <f t="shared" si="202"/>
        <v xml:space="preserve">4 </v>
      </c>
      <c r="P366" s="29" t="str">
        <f t="shared" si="203"/>
        <v>13</v>
      </c>
      <c r="Q366" s="24" t="s">
        <v>28</v>
      </c>
      <c r="R366" s="24" t="s">
        <v>171</v>
      </c>
      <c r="S366" s="3" t="s">
        <v>973</v>
      </c>
      <c r="T366" s="29">
        <f t="shared" si="179"/>
        <v>2994</v>
      </c>
      <c r="U366" s="27">
        <v>37.6</v>
      </c>
      <c r="V366" s="24">
        <f>VALUE(U366)*100000</f>
        <v>3760000</v>
      </c>
    </row>
    <row r="367" spans="1:22" customFormat="1" hidden="1">
      <c r="A367" t="s">
        <v>974</v>
      </c>
      <c r="G367" t="s">
        <v>23</v>
      </c>
      <c r="H367" t="s">
        <v>366</v>
      </c>
      <c r="I367">
        <f>VALUE(LEFT(H367,FIND(" ",H367)-1))</f>
        <v>440</v>
      </c>
      <c r="J367" t="str">
        <f>TRIM(RIGHT(H367,LEN(H367)-FIND(" ",H367)))</f>
        <v>sqft</v>
      </c>
      <c r="K367" t="s">
        <v>40</v>
      </c>
      <c r="L367" t="s">
        <v>41</v>
      </c>
      <c r="N367" t="s">
        <v>239</v>
      </c>
      <c r="S367" t="s">
        <v>975</v>
      </c>
      <c r="T367" s="1">
        <f t="shared" si="179"/>
        <v>8889</v>
      </c>
      <c r="U367">
        <v>40</v>
      </c>
      <c r="V367">
        <f>VALUE(U367)*100000</f>
        <v>4000000</v>
      </c>
    </row>
    <row r="368" spans="1:22" customFormat="1" hidden="1">
      <c r="A368" t="s">
        <v>976</v>
      </c>
      <c r="G368" t="s">
        <v>32</v>
      </c>
      <c r="H368" t="s">
        <v>554</v>
      </c>
      <c r="I368">
        <f>VALUE(LEFT(H368,FIND(" ",H368)-1))</f>
        <v>900</v>
      </c>
      <c r="J368" t="str">
        <f>TRIM(RIGHT(H368,LEN(H368)-FIND(" ",H368)))</f>
        <v>sqft</v>
      </c>
      <c r="K368" t="s">
        <v>28</v>
      </c>
      <c r="L368" t="s">
        <v>41</v>
      </c>
      <c r="N368" t="s">
        <v>40</v>
      </c>
      <c r="Q368">
        <v>3</v>
      </c>
      <c r="S368" t="s">
        <v>977</v>
      </c>
      <c r="T368" s="1">
        <f t="shared" si="179"/>
        <v>2834</v>
      </c>
      <c r="U368">
        <v>25.5</v>
      </c>
      <c r="V368">
        <f>VALUE(U368)*100000</f>
        <v>2550000</v>
      </c>
    </row>
    <row r="369" spans="1:22" ht="15.75">
      <c r="A369" s="24" t="s">
        <v>978</v>
      </c>
      <c r="B369" s="24" t="str">
        <f>PROPER(TRIM(A369))</f>
        <v>2 Apartment For Sale In Jahangir Pura Surat</v>
      </c>
      <c r="C369" s="24" t="str">
        <f>LEFT(B369,FIND(" ",B369)-1)</f>
        <v>2</v>
      </c>
      <c r="D369" s="29" t="str">
        <f>MID(B369, FIND(" ", B369)+1, FIND("For", B369)-FIND(" ", B369)-1)</f>
        <v xml:space="preserve">Apartment </v>
      </c>
      <c r="E369" s="24" t="str">
        <f>TRIM(MID(B369, FIND("In", B369)+3, FIND("Surat", B369)-FIND("In", B369)-3))</f>
        <v>Jahangir Pura</v>
      </c>
      <c r="F369" s="24" t="str">
        <f>"surat"</f>
        <v>surat</v>
      </c>
      <c r="G369" s="24" t="s">
        <v>32</v>
      </c>
      <c r="H369" s="24" t="s">
        <v>979</v>
      </c>
      <c r="I369" s="34">
        <f>VALUE(LEFT(H369,FIND(" ",H369)-1))</f>
        <v>1187</v>
      </c>
      <c r="J369" s="27" t="str">
        <f>TRIM(RIGHT(H369,LEN(H369)-FIND(" ",H369)))</f>
        <v>sqft</v>
      </c>
      <c r="K369" s="24" t="s">
        <v>25</v>
      </c>
      <c r="L369" s="24" t="s">
        <v>41</v>
      </c>
      <c r="M369" s="24" t="str">
        <f>IF(LEFT(L369,5)="poss.","expected","ready")</f>
        <v>ready</v>
      </c>
      <c r="N369" s="24" t="s">
        <v>367</v>
      </c>
      <c r="O369" s="24" t="str">
        <f>IFERROR(LEFT(N369,FIND("out of",N369)-1),N369)</f>
        <v xml:space="preserve">4 </v>
      </c>
      <c r="P369" s="29" t="str">
        <f>IFERROR(RIGHT(N369,LEN(N369)-FIND("out of",N369)-6),"")</f>
        <v>5</v>
      </c>
      <c r="Q369" s="24" t="s">
        <v>43</v>
      </c>
      <c r="R369" s="24" t="s">
        <v>259</v>
      </c>
      <c r="S369" s="3" t="s">
        <v>980</v>
      </c>
      <c r="T369" s="29">
        <f t="shared" si="179"/>
        <v>2485</v>
      </c>
      <c r="U369" s="27">
        <v>29.5</v>
      </c>
      <c r="V369" s="24">
        <f>VALUE(U369)*100000</f>
        <v>2950000</v>
      </c>
    </row>
    <row r="370" spans="1:22" customFormat="1" hidden="1">
      <c r="A370" t="s">
        <v>981</v>
      </c>
      <c r="G370" t="s">
        <v>23</v>
      </c>
      <c r="H370" t="s">
        <v>304</v>
      </c>
      <c r="I370">
        <f>VALUE(LEFT(H370,FIND(" ",H370)-1))</f>
        <v>150</v>
      </c>
      <c r="J370" t="str">
        <f>TRIM(RIGHT(H370,LEN(H370)-FIND(" ",H370)))</f>
        <v>sqft</v>
      </c>
      <c r="K370" t="s">
        <v>40</v>
      </c>
      <c r="L370" t="s">
        <v>41</v>
      </c>
      <c r="N370" t="s">
        <v>308</v>
      </c>
      <c r="S370" t="s">
        <v>982</v>
      </c>
      <c r="T370" s="1">
        <f t="shared" si="179"/>
        <v>16667</v>
      </c>
      <c r="U370">
        <v>25</v>
      </c>
      <c r="V370">
        <f>VALUE(U370)*100000</f>
        <v>2500000</v>
      </c>
    </row>
    <row r="371" spans="1:22" customFormat="1" hidden="1">
      <c r="A371" t="s">
        <v>983</v>
      </c>
      <c r="G371" t="s">
        <v>32</v>
      </c>
      <c r="H371" t="s">
        <v>984</v>
      </c>
      <c r="I371">
        <f>VALUE(LEFT(H371,FIND(" ",H371)-1))</f>
        <v>200</v>
      </c>
      <c r="J371" t="str">
        <f>TRIM(RIGHT(H371,LEN(H371)-FIND(" ",H371)))</f>
        <v>sqyrd</v>
      </c>
      <c r="K371" t="s">
        <v>40</v>
      </c>
      <c r="L371" t="s">
        <v>41</v>
      </c>
      <c r="N371" t="s">
        <v>298</v>
      </c>
      <c r="Q371" t="s">
        <v>43</v>
      </c>
      <c r="R371">
        <v>3</v>
      </c>
      <c r="S371" t="s">
        <v>985</v>
      </c>
      <c r="T371" s="1">
        <f t="shared" si="179"/>
        <v>2222</v>
      </c>
      <c r="U371">
        <v>40</v>
      </c>
      <c r="V371">
        <f>VALUE(U371)*100000</f>
        <v>4000000</v>
      </c>
    </row>
    <row r="372" spans="1:22" customFormat="1">
      <c r="A372" t="s">
        <v>631</v>
      </c>
      <c r="B372" t="str">
        <f>PROPER(TRIM(A372))</f>
        <v>2 Apartment For Sale In Swagat Clifton, Bhimrad Surat</v>
      </c>
      <c r="C372" t="str">
        <f>LEFT(B372,FIND(" ",B372)-1)</f>
        <v>2</v>
      </c>
      <c r="D372" s="1" t="str">
        <f>MID(B372, FIND(" ", B372)+1, FIND("For", B372)-FIND(" ", B372)-1)</f>
        <v xml:space="preserve">Apartment </v>
      </c>
      <c r="E372" t="str">
        <f>TRIM(MID(B372, FIND("In", B372)+3, FIND("Surat", B372)-FIND("In", B372)-3))</f>
        <v>Swagat Clifton, Bhimrad</v>
      </c>
      <c r="F372" t="str">
        <f>"surat"</f>
        <v>surat</v>
      </c>
      <c r="G372" t="s">
        <v>32</v>
      </c>
      <c r="H372" t="s">
        <v>632</v>
      </c>
      <c r="I372">
        <f>VALUE(LEFT(H372,FIND(" ",H372)-1))</f>
        <v>1252</v>
      </c>
      <c r="J372" t="str">
        <f>TRIM(RIGHT(H372,LEN(H372)-FIND(" ",H372)))</f>
        <v>sqft</v>
      </c>
      <c r="K372" t="s">
        <v>40</v>
      </c>
      <c r="L372" t="s">
        <v>41</v>
      </c>
      <c r="M372" t="str">
        <f>IF(LEFT(L372,5)="poss.","expected","ready")</f>
        <v>ready</v>
      </c>
      <c r="N372" t="s">
        <v>986</v>
      </c>
      <c r="O372" t="str">
        <f>IFERROR(LEFT(N372,FIND("out of",N372)-1),N372)</f>
        <v xml:space="preserve">11 </v>
      </c>
      <c r="P372" s="1" t="str">
        <f>IFERROR(RIGHT(N372,LEN(N372)-FIND("out of",N372)-6),"")</f>
        <v>15</v>
      </c>
      <c r="Q372" t="s">
        <v>28</v>
      </c>
      <c r="R372" t="s">
        <v>987</v>
      </c>
      <c r="S372" t="s">
        <v>988</v>
      </c>
      <c r="T372" s="1">
        <f t="shared" si="179"/>
        <v>3674</v>
      </c>
      <c r="U372">
        <v>46</v>
      </c>
      <c r="V372">
        <f>VALUE(U372)*100000</f>
        <v>4600000</v>
      </c>
    </row>
    <row r="373" spans="1:22" customFormat="1" hidden="1">
      <c r="A373" t="s">
        <v>313</v>
      </c>
      <c r="G373" t="s">
        <v>168</v>
      </c>
      <c r="H373" t="s">
        <v>989</v>
      </c>
      <c r="I373">
        <f>VALUE(LEFT(H373,FIND(" ",H373)-1))</f>
        <v>702</v>
      </c>
      <c r="J373" t="str">
        <f>TRIM(RIGHT(H373,LEN(H373)-FIND(" ",H373)))</f>
        <v>sqft</v>
      </c>
      <c r="L373" t="s">
        <v>40</v>
      </c>
      <c r="N373" t="s">
        <v>523</v>
      </c>
      <c r="S373" t="s">
        <v>990</v>
      </c>
      <c r="T373" s="1">
        <f t="shared" si="179"/>
        <v>3704</v>
      </c>
      <c r="U373">
        <v>26</v>
      </c>
      <c r="V373">
        <f>VALUE(U373)*100000</f>
        <v>2600000</v>
      </c>
    </row>
    <row r="374" spans="1:22" ht="15.75">
      <c r="A374" s="24" t="s">
        <v>991</v>
      </c>
      <c r="B374" s="24" t="str">
        <f>PROPER(TRIM(A374))</f>
        <v>2 Apartment For Sale In Katargam Surat</v>
      </c>
      <c r="C374" s="24" t="str">
        <f>LEFT(B374,FIND(" ",B374)-1)</f>
        <v>2</v>
      </c>
      <c r="D374" s="29" t="str">
        <f>MID(B374, FIND(" ", B374)+1, FIND("For", B374)-FIND(" ", B374)-1)</f>
        <v xml:space="preserve">Apartment </v>
      </c>
      <c r="E374" s="24" t="str">
        <f>TRIM(MID(B374, FIND("In", B374)+3, FIND("Surat", B374)-FIND("In", B374)-3))</f>
        <v>Katargam</v>
      </c>
      <c r="F374" s="24" t="str">
        <f>"surat"</f>
        <v>surat</v>
      </c>
      <c r="G374" s="24" t="s">
        <v>23</v>
      </c>
      <c r="H374" s="24" t="s">
        <v>707</v>
      </c>
      <c r="I374" s="34">
        <f>VALUE(LEFT(H374,FIND(" ",H374)-1))</f>
        <v>630</v>
      </c>
      <c r="J374" s="27" t="str">
        <f>TRIM(RIGHT(H374,LEN(H374)-FIND(" ",H374)))</f>
        <v>sqft</v>
      </c>
      <c r="K374" s="24" t="s">
        <v>40</v>
      </c>
      <c r="L374" s="24" t="s">
        <v>41</v>
      </c>
      <c r="M374" s="24" t="str">
        <f>IF(LEFT(L374,5)="poss.","expected","ready")</f>
        <v>ready</v>
      </c>
      <c r="N374" s="24" t="s">
        <v>239</v>
      </c>
      <c r="O374" s="24" t="str">
        <f>IFERROR(LEFT(N374,FIND("out of",N374)-1),N374)</f>
        <v xml:space="preserve">2 </v>
      </c>
      <c r="P374" s="29" t="str">
        <f>IFERROR(RIGHT(N374,LEN(N374)-FIND("out of",N374)-6),"")</f>
        <v>4</v>
      </c>
      <c r="Q374" s="24" t="s">
        <v>43</v>
      </c>
      <c r="R374" s="24" t="s">
        <v>131</v>
      </c>
      <c r="S374" s="3" t="s">
        <v>925</v>
      </c>
      <c r="T374" s="29">
        <f t="shared" si="179"/>
        <v>2769</v>
      </c>
      <c r="U374" s="27">
        <v>27</v>
      </c>
      <c r="V374" s="24">
        <f>VALUE(U374)*100000</f>
        <v>2700000</v>
      </c>
    </row>
    <row r="375" spans="1:22" customFormat="1" hidden="1">
      <c r="A375" t="s">
        <v>992</v>
      </c>
      <c r="G375" t="s">
        <v>23</v>
      </c>
      <c r="H375" t="s">
        <v>514</v>
      </c>
      <c r="I375">
        <f>VALUE(LEFT(H375,FIND(" ",H375)-1))</f>
        <v>195</v>
      </c>
      <c r="J375" t="str">
        <f>TRIM(RIGHT(H375,LEN(H375)-FIND(" ",H375)))</f>
        <v>sqft</v>
      </c>
      <c r="K375" t="s">
        <v>40</v>
      </c>
      <c r="L375" t="s">
        <v>41</v>
      </c>
      <c r="N375" t="s">
        <v>104</v>
      </c>
      <c r="S375" t="s">
        <v>993</v>
      </c>
      <c r="T375" s="1">
        <f t="shared" si="179"/>
        <v>6494</v>
      </c>
      <c r="U375">
        <v>25</v>
      </c>
      <c r="V375">
        <f>VALUE(U375)*100000</f>
        <v>2500000</v>
      </c>
    </row>
    <row r="376" spans="1:22" customFormat="1" hidden="1">
      <c r="A376" t="s">
        <v>994</v>
      </c>
      <c r="G376" t="s">
        <v>23</v>
      </c>
      <c r="H376" t="s">
        <v>47</v>
      </c>
      <c r="I376">
        <f>VALUE(LEFT(H376,FIND(" ",H376)-1))</f>
        <v>700</v>
      </c>
      <c r="J376" t="str">
        <f>TRIM(RIGHT(H376,LEN(H376)-FIND(" ",H376)))</f>
        <v>sqft</v>
      </c>
      <c r="K376" t="s">
        <v>43</v>
      </c>
      <c r="L376" t="s">
        <v>41</v>
      </c>
      <c r="N376" t="s">
        <v>40</v>
      </c>
      <c r="Q376" t="s">
        <v>328</v>
      </c>
      <c r="R376" t="s">
        <v>995</v>
      </c>
      <c r="S376" t="s">
        <v>996</v>
      </c>
      <c r="T376" s="1">
        <f t="shared" si="179"/>
        <v>6648</v>
      </c>
      <c r="U376">
        <v>48</v>
      </c>
      <c r="V376">
        <f>VALUE(U376)*100000</f>
        <v>4800000</v>
      </c>
    </row>
    <row r="377" spans="1:22" customFormat="1">
      <c r="A377" t="s">
        <v>997</v>
      </c>
      <c r="B377" t="str">
        <f>PROPER(TRIM(A377))</f>
        <v>2 Apartment For Sale In Green Arcade Phase 1 And 2, Adajan Surat</v>
      </c>
      <c r="C377" t="str">
        <f>LEFT(B377,FIND(" ",B377)-1)</f>
        <v>2</v>
      </c>
      <c r="D377" s="1" t="str">
        <f>MID(B377, FIND(" ", B377)+1, FIND("For", B377)-FIND(" ", B377)-1)</f>
        <v xml:space="preserve">Apartment </v>
      </c>
      <c r="E377" t="str">
        <f>TRIM(MID(B377, FIND("In", B377)+3, FIND("Surat", B377)-FIND("In", B377)-3))</f>
        <v>Green Arcade Phase 1 And 2, Adajan</v>
      </c>
      <c r="F377" t="str">
        <f>"surat"</f>
        <v>surat</v>
      </c>
      <c r="G377" t="s">
        <v>23</v>
      </c>
      <c r="H377" t="s">
        <v>95</v>
      </c>
      <c r="I377">
        <f>VALUE(LEFT(H377,FIND(" ",H377)-1))</f>
        <v>800</v>
      </c>
      <c r="J377" t="str">
        <f>TRIM(RIGHT(H377,LEN(H377)-FIND(" ",H377)))</f>
        <v>sqft</v>
      </c>
      <c r="K377" t="s">
        <v>40</v>
      </c>
      <c r="L377" t="s">
        <v>41</v>
      </c>
      <c r="M377" t="str">
        <f>IF(LEFT(L377,5)="poss.","expected","ready")</f>
        <v>ready</v>
      </c>
      <c r="N377" t="s">
        <v>694</v>
      </c>
      <c r="O377" t="str">
        <f>IFERROR(LEFT(N377,FIND("out of",N377)-1),N377)</f>
        <v xml:space="preserve">1 </v>
      </c>
      <c r="P377" s="1" t="str">
        <f>IFERROR(RIGHT(N377,LEN(N377)-FIND("out of",N377)-6),"")</f>
        <v>12</v>
      </c>
      <c r="Q377" t="s">
        <v>83</v>
      </c>
      <c r="R377" t="s">
        <v>998</v>
      </c>
      <c r="S377" t="s">
        <v>404</v>
      </c>
      <c r="T377" s="1">
        <f t="shared" si="179"/>
        <v>2917</v>
      </c>
      <c r="U377">
        <v>35</v>
      </c>
      <c r="V377">
        <f>VALUE(U377)*100000</f>
        <v>3500000</v>
      </c>
    </row>
    <row r="378" spans="1:22" customFormat="1" hidden="1">
      <c r="A378" t="s">
        <v>999</v>
      </c>
      <c r="G378" t="s">
        <v>32</v>
      </c>
      <c r="H378" t="s">
        <v>265</v>
      </c>
      <c r="I378">
        <f>VALUE(LEFT(H378,FIND(" ",H378)-1))</f>
        <v>600</v>
      </c>
      <c r="J378" t="str">
        <f>TRIM(RIGHT(H378,LEN(H378)-FIND(" ",H378)))</f>
        <v>sqft</v>
      </c>
      <c r="K378" t="s">
        <v>40</v>
      </c>
      <c r="L378" t="s">
        <v>41</v>
      </c>
      <c r="N378" t="s">
        <v>776</v>
      </c>
      <c r="Q378" t="s">
        <v>83</v>
      </c>
      <c r="R378">
        <v>1</v>
      </c>
      <c r="S378" t="s">
        <v>1000</v>
      </c>
      <c r="T378" s="1">
        <f t="shared" si="179"/>
        <v>2333</v>
      </c>
      <c r="U378">
        <v>14</v>
      </c>
      <c r="V378">
        <f>VALUE(U378)*100000</f>
        <v>1400000</v>
      </c>
    </row>
    <row r="379" spans="1:22" customFormat="1" hidden="1">
      <c r="A379" t="s">
        <v>1001</v>
      </c>
      <c r="G379" t="s">
        <v>23</v>
      </c>
      <c r="H379" t="s">
        <v>1002</v>
      </c>
      <c r="I379">
        <f>VALUE(LEFT(H379,FIND(" ",H379)-1))</f>
        <v>185</v>
      </c>
      <c r="J379" t="str">
        <f>TRIM(RIGHT(H379,LEN(H379)-FIND(" ",H379)))</f>
        <v>sqft</v>
      </c>
      <c r="K379" t="s">
        <v>40</v>
      </c>
      <c r="L379" t="s">
        <v>41</v>
      </c>
      <c r="N379" t="s">
        <v>128</v>
      </c>
      <c r="S379" t="s">
        <v>1003</v>
      </c>
      <c r="T379" s="1">
        <f t="shared" si="179"/>
        <v>10811</v>
      </c>
      <c r="U379">
        <v>40</v>
      </c>
      <c r="V379">
        <f>VALUE(U379)*100000</f>
        <v>4000000</v>
      </c>
    </row>
    <row r="380" spans="1:22" customFormat="1">
      <c r="A380" t="s">
        <v>1004</v>
      </c>
      <c r="B380" t="str">
        <f t="shared" ref="B380:B381" si="204">PROPER(TRIM(A380))</f>
        <v>2 Apartment For Sale In Samarth Park, Adajan Surat</v>
      </c>
      <c r="C380" t="str">
        <f t="shared" ref="C380:C381" si="205">LEFT(B380,FIND(" ",B380)-1)</f>
        <v>2</v>
      </c>
      <c r="D380" s="1" t="str">
        <f t="shared" ref="D380:D381" si="206">MID(B380, FIND(" ", B380)+1, FIND("For", B380)-FIND(" ", B380)-1)</f>
        <v xml:space="preserve">Apartment </v>
      </c>
      <c r="E380" t="str">
        <f t="shared" ref="E380:E381" si="207">TRIM(MID(B380, FIND("In", B380)+3, FIND("Surat", B380)-FIND("In", B380)-3))</f>
        <v>Samarth Park, Adajan</v>
      </c>
      <c r="F380" t="str">
        <f t="shared" ref="F380:F381" si="208">"surat"</f>
        <v>surat</v>
      </c>
      <c r="G380" t="s">
        <v>23</v>
      </c>
      <c r="H380" t="s">
        <v>1005</v>
      </c>
      <c r="I380">
        <f>VALUE(LEFT(H380,FIND(" ",H380)-1))</f>
        <v>670</v>
      </c>
      <c r="J380" t="str">
        <f>TRIM(RIGHT(H380,LEN(H380)-FIND(" ",H380)))</f>
        <v>sqft</v>
      </c>
      <c r="K380" t="s">
        <v>40</v>
      </c>
      <c r="L380" t="s">
        <v>41</v>
      </c>
      <c r="M380" t="str">
        <f t="shared" ref="M380:M381" si="209">IF(LEFT(L380,5)="poss.","expected","ready")</f>
        <v>ready</v>
      </c>
      <c r="N380" t="s">
        <v>1006</v>
      </c>
      <c r="O380" t="str">
        <f t="shared" ref="O380:O381" si="210">IFERROR(LEFT(N380,FIND("out of",N380)-1),N380)</f>
        <v xml:space="preserve">10 </v>
      </c>
      <c r="P380" s="1" t="str">
        <f t="shared" ref="P380:P381" si="211">IFERROR(RIGHT(N380,LEN(N380)-FIND("out of",N380)-6),"")</f>
        <v>10</v>
      </c>
      <c r="Q380" t="s">
        <v>28</v>
      </c>
      <c r="R380" t="s">
        <v>44</v>
      </c>
      <c r="S380" t="s">
        <v>1007</v>
      </c>
      <c r="T380" s="1">
        <f t="shared" si="179"/>
        <v>3667</v>
      </c>
      <c r="U380">
        <v>33</v>
      </c>
      <c r="V380">
        <f>VALUE(U380)*100000</f>
        <v>3300000</v>
      </c>
    </row>
    <row r="381" spans="1:22" ht="15.75">
      <c r="A381" s="24" t="s">
        <v>1008</v>
      </c>
      <c r="B381" s="24" t="str">
        <f t="shared" si="204"/>
        <v>1 Apartment For Sale In Kadodar Surat</v>
      </c>
      <c r="C381" s="24" t="str">
        <f t="shared" si="205"/>
        <v>1</v>
      </c>
      <c r="D381" s="29" t="str">
        <f t="shared" si="206"/>
        <v xml:space="preserve">Apartment </v>
      </c>
      <c r="E381" s="24" t="str">
        <f t="shared" si="207"/>
        <v>Kadodar</v>
      </c>
      <c r="F381" s="24" t="str">
        <f t="shared" si="208"/>
        <v>surat</v>
      </c>
      <c r="G381" s="24" t="s">
        <v>23</v>
      </c>
      <c r="H381" s="24" t="s">
        <v>208</v>
      </c>
      <c r="I381" s="34">
        <f>VALUE(LEFT(H381,FIND(" ",H381)-1))</f>
        <v>680</v>
      </c>
      <c r="J381" s="27" t="str">
        <f>TRIM(RIGHT(H381,LEN(H381)-FIND(" ",H381)))</f>
        <v>sqft</v>
      </c>
      <c r="K381" s="24" t="s">
        <v>40</v>
      </c>
      <c r="L381" s="24" t="s">
        <v>41</v>
      </c>
      <c r="M381" s="24" t="str">
        <f t="shared" si="209"/>
        <v>ready</v>
      </c>
      <c r="N381" s="24" t="s">
        <v>574</v>
      </c>
      <c r="O381" s="24" t="str">
        <f t="shared" si="210"/>
        <v xml:space="preserve">2 </v>
      </c>
      <c r="P381" s="29" t="str">
        <f t="shared" si="211"/>
        <v>3</v>
      </c>
      <c r="Q381" s="24" t="s">
        <v>28</v>
      </c>
      <c r="R381" s="24" t="s">
        <v>44</v>
      </c>
      <c r="S381" s="3" t="s">
        <v>1009</v>
      </c>
      <c r="T381" s="29">
        <f t="shared" ref="T381:T444" si="212">VALUE(SUBSTITUTE(SUBSTITUTE(S381,"â‚¹",""),"per sqft",""))</f>
        <v>2400</v>
      </c>
      <c r="U381" s="27">
        <v>18</v>
      </c>
      <c r="V381" s="24">
        <f>VALUE(U381)*100000</f>
        <v>1800000</v>
      </c>
    </row>
    <row r="382" spans="1:22" customFormat="1" hidden="1">
      <c r="A382" t="s">
        <v>1010</v>
      </c>
      <c r="G382" t="s">
        <v>23</v>
      </c>
      <c r="H382" t="s">
        <v>1011</v>
      </c>
      <c r="I382">
        <f>VALUE(LEFT(H382,FIND(" ",H382)-1))</f>
        <v>34</v>
      </c>
      <c r="J382" t="str">
        <f>TRIM(RIGHT(H382,LEN(H382)-FIND(" ",H382)))</f>
        <v>sqft</v>
      </c>
      <c r="K382" t="s">
        <v>40</v>
      </c>
      <c r="L382" t="s">
        <v>41</v>
      </c>
      <c r="N382" t="s">
        <v>1012</v>
      </c>
      <c r="Q382" t="s">
        <v>28</v>
      </c>
      <c r="R382" t="s">
        <v>1013</v>
      </c>
      <c r="S382" t="s">
        <v>595</v>
      </c>
      <c r="T382" s="1">
        <f t="shared" si="212"/>
        <v>25000</v>
      </c>
      <c r="U382">
        <v>8.5</v>
      </c>
      <c r="V382">
        <f>VALUE(U382)*100000</f>
        <v>850000</v>
      </c>
    </row>
    <row r="383" spans="1:22" customFormat="1" hidden="1">
      <c r="A383" t="s">
        <v>1014</v>
      </c>
      <c r="G383" t="s">
        <v>23</v>
      </c>
      <c r="H383" t="s">
        <v>1015</v>
      </c>
      <c r="I383">
        <f>VALUE(LEFT(H383,FIND(" ",H383)-1))</f>
        <v>183</v>
      </c>
      <c r="J383" t="str">
        <f>TRIM(RIGHT(H383,LEN(H383)-FIND(" ",H383)))</f>
        <v>sqft</v>
      </c>
      <c r="K383" t="s">
        <v>40</v>
      </c>
      <c r="L383" t="s">
        <v>41</v>
      </c>
      <c r="N383" t="s">
        <v>337</v>
      </c>
      <c r="S383" t="s">
        <v>1016</v>
      </c>
      <c r="T383" s="1">
        <f t="shared" si="212"/>
        <v>9589</v>
      </c>
      <c r="U383">
        <v>35</v>
      </c>
      <c r="V383">
        <f>VALUE(U383)*100000</f>
        <v>3500000</v>
      </c>
    </row>
    <row r="384" spans="1:22" customFormat="1" hidden="1">
      <c r="A384" t="s">
        <v>476</v>
      </c>
      <c r="G384" t="s">
        <v>32</v>
      </c>
      <c r="H384" t="s">
        <v>95</v>
      </c>
      <c r="I384">
        <f>VALUE(LEFT(H384,FIND(" ",H384)-1))</f>
        <v>800</v>
      </c>
      <c r="J384" t="str">
        <f>TRIM(RIGHT(H384,LEN(H384)-FIND(" ",H384)))</f>
        <v>sqft</v>
      </c>
      <c r="K384" t="s">
        <v>40</v>
      </c>
      <c r="L384" t="s">
        <v>41</v>
      </c>
      <c r="N384" t="s">
        <v>298</v>
      </c>
      <c r="Q384" t="s">
        <v>28</v>
      </c>
      <c r="R384">
        <v>2</v>
      </c>
      <c r="S384" t="s">
        <v>359</v>
      </c>
      <c r="T384" s="1">
        <f t="shared" si="212"/>
        <v>5000</v>
      </c>
      <c r="U384">
        <v>40</v>
      </c>
      <c r="V384">
        <f>VALUE(U384)*100000</f>
        <v>4000000</v>
      </c>
    </row>
    <row r="385" spans="1:22" customFormat="1" hidden="1">
      <c r="A385" t="s">
        <v>1017</v>
      </c>
      <c r="G385" t="s">
        <v>32</v>
      </c>
      <c r="H385" t="s">
        <v>95</v>
      </c>
      <c r="I385">
        <f>VALUE(LEFT(H385,FIND(" ",H385)-1))</f>
        <v>800</v>
      </c>
      <c r="J385" t="str">
        <f>TRIM(RIGHT(H385,LEN(H385)-FIND(" ",H385)))</f>
        <v>sqft</v>
      </c>
      <c r="K385" t="s">
        <v>40</v>
      </c>
      <c r="L385" t="s">
        <v>41</v>
      </c>
      <c r="N385" t="s">
        <v>100</v>
      </c>
      <c r="Q385" t="s">
        <v>83</v>
      </c>
      <c r="R385">
        <v>2</v>
      </c>
      <c r="S385" t="s">
        <v>548</v>
      </c>
      <c r="T385" s="1">
        <f t="shared" si="212"/>
        <v>2000</v>
      </c>
      <c r="U385">
        <v>16</v>
      </c>
      <c r="V385">
        <f>VALUE(U385)*100000</f>
        <v>1600000</v>
      </c>
    </row>
    <row r="386" spans="1:22" customFormat="1" hidden="1">
      <c r="A386" t="s">
        <v>1018</v>
      </c>
      <c r="G386" t="s">
        <v>168</v>
      </c>
      <c r="H386" t="s">
        <v>989</v>
      </c>
      <c r="I386">
        <f>VALUE(LEFT(H386,FIND(" ",H386)-1))</f>
        <v>702</v>
      </c>
      <c r="J386" t="str">
        <f>TRIM(RIGHT(H386,LEN(H386)-FIND(" ",H386)))</f>
        <v>sqft</v>
      </c>
      <c r="L386" t="s">
        <v>40</v>
      </c>
      <c r="S386" t="s">
        <v>1019</v>
      </c>
      <c r="T386" s="1">
        <f t="shared" si="212"/>
        <v>1709</v>
      </c>
      <c r="U386">
        <v>12</v>
      </c>
      <c r="V386">
        <f>VALUE(U386)*100000</f>
        <v>1200000</v>
      </c>
    </row>
    <row r="387" spans="1:22" customFormat="1" hidden="1">
      <c r="A387" t="s">
        <v>1020</v>
      </c>
      <c r="G387" t="s">
        <v>168</v>
      </c>
      <c r="H387" t="s">
        <v>1021</v>
      </c>
      <c r="I387">
        <f>VALUE(LEFT(H387,FIND(" ",H387)-1))</f>
        <v>2700</v>
      </c>
      <c r="J387" t="str">
        <f>TRIM(RIGHT(H387,LEN(H387)-FIND(" ",H387)))</f>
        <v>sqft</v>
      </c>
      <c r="K387">
        <v>2</v>
      </c>
      <c r="L387" t="s">
        <v>139</v>
      </c>
      <c r="N387" t="s">
        <v>40</v>
      </c>
      <c r="Q387" t="s">
        <v>523</v>
      </c>
      <c r="S387" t="s">
        <v>1022</v>
      </c>
      <c r="T387" s="1">
        <f t="shared" si="212"/>
        <v>56</v>
      </c>
      <c r="U387">
        <v>1.5</v>
      </c>
      <c r="V387">
        <f>VALUE(U387)*100000</f>
        <v>150000</v>
      </c>
    </row>
    <row r="388" spans="1:22" customFormat="1" hidden="1">
      <c r="A388" t="s">
        <v>1023</v>
      </c>
      <c r="G388" t="s">
        <v>32</v>
      </c>
      <c r="H388" t="s">
        <v>67</v>
      </c>
      <c r="I388">
        <f>VALUE(LEFT(H388,FIND(" ",H388)-1))</f>
        <v>720</v>
      </c>
      <c r="J388" t="str">
        <f>TRIM(RIGHT(H388,LEN(H388)-FIND(" ",H388)))</f>
        <v>sqft</v>
      </c>
      <c r="K388" t="s">
        <v>43</v>
      </c>
      <c r="L388" t="s">
        <v>41</v>
      </c>
      <c r="N388" t="s">
        <v>40</v>
      </c>
      <c r="Q388">
        <v>1</v>
      </c>
      <c r="S388" t="s">
        <v>1024</v>
      </c>
      <c r="T388" s="1">
        <f t="shared" si="212"/>
        <v>3715</v>
      </c>
      <c r="U388">
        <v>26.8</v>
      </c>
      <c r="V388">
        <f>VALUE(U388)*100000</f>
        <v>2680000</v>
      </c>
    </row>
    <row r="389" spans="1:22" customFormat="1" hidden="1">
      <c r="A389" t="s">
        <v>1025</v>
      </c>
      <c r="G389" t="s">
        <v>23</v>
      </c>
      <c r="H389" t="s">
        <v>1026</v>
      </c>
      <c r="I389">
        <f>VALUE(LEFT(H389,FIND(" ",H389)-1))</f>
        <v>578</v>
      </c>
      <c r="J389" t="str">
        <f>TRIM(RIGHT(H389,LEN(H389)-FIND(" ",H389)))</f>
        <v>sqft</v>
      </c>
      <c r="K389" t="s">
        <v>40</v>
      </c>
      <c r="L389" t="s">
        <v>41</v>
      </c>
      <c r="N389" t="s">
        <v>298</v>
      </c>
      <c r="Q389" t="s">
        <v>43</v>
      </c>
      <c r="R389" t="s">
        <v>88</v>
      </c>
      <c r="S389" t="s">
        <v>1027</v>
      </c>
      <c r="T389" s="1">
        <f t="shared" si="212"/>
        <v>8636</v>
      </c>
      <c r="U389">
        <v>50</v>
      </c>
      <c r="V389">
        <f>VALUE(U389)*100000</f>
        <v>5000000</v>
      </c>
    </row>
    <row r="390" spans="1:22" customFormat="1" hidden="1">
      <c r="A390" t="s">
        <v>1028</v>
      </c>
      <c r="G390" t="s">
        <v>32</v>
      </c>
      <c r="H390" t="s">
        <v>277</v>
      </c>
      <c r="I390">
        <f>VALUE(LEFT(H390,FIND(" ",H390)-1))</f>
        <v>850</v>
      </c>
      <c r="J390" t="str">
        <f>TRIM(RIGHT(H390,LEN(H390)-FIND(" ",H390)))</f>
        <v>sqft</v>
      </c>
      <c r="K390" t="s">
        <v>40</v>
      </c>
      <c r="L390" t="s">
        <v>41</v>
      </c>
      <c r="N390" t="s">
        <v>295</v>
      </c>
      <c r="Q390" t="s">
        <v>43</v>
      </c>
      <c r="R390">
        <v>4</v>
      </c>
      <c r="S390" t="s">
        <v>1029</v>
      </c>
      <c r="T390" s="1">
        <f t="shared" si="212"/>
        <v>5882</v>
      </c>
      <c r="U390">
        <v>50</v>
      </c>
      <c r="V390">
        <f>VALUE(U390)*100000</f>
        <v>5000000</v>
      </c>
    </row>
    <row r="391" spans="1:22" customFormat="1" hidden="1">
      <c r="A391" t="s">
        <v>94</v>
      </c>
      <c r="G391" t="s">
        <v>23</v>
      </c>
      <c r="H391" t="s">
        <v>251</v>
      </c>
      <c r="I391">
        <f>VALUE(LEFT(H391,FIND(" ",H391)-1))</f>
        <v>450</v>
      </c>
      <c r="J391" t="str">
        <f>TRIM(RIGHT(H391,LEN(H391)-FIND(" ",H391)))</f>
        <v>sqft</v>
      </c>
      <c r="K391" t="s">
        <v>40</v>
      </c>
      <c r="L391" t="s">
        <v>41</v>
      </c>
      <c r="N391" t="s">
        <v>379</v>
      </c>
      <c r="Q391">
        <v>1</v>
      </c>
      <c r="S391" t="s">
        <v>1030</v>
      </c>
      <c r="T391" s="1">
        <f t="shared" si="212"/>
        <v>6818</v>
      </c>
      <c r="U391">
        <v>45</v>
      </c>
      <c r="V391">
        <f>VALUE(U391)*100000</f>
        <v>4500000</v>
      </c>
    </row>
    <row r="392" spans="1:22" customFormat="1" hidden="1">
      <c r="A392" t="s">
        <v>1031</v>
      </c>
      <c r="G392" t="s">
        <v>32</v>
      </c>
      <c r="H392" t="s">
        <v>1032</v>
      </c>
      <c r="I392">
        <f>VALUE(LEFT(H392,FIND(" ",H392)-1))</f>
        <v>70</v>
      </c>
      <c r="J392" t="str">
        <f>TRIM(RIGHT(H392,LEN(H392)-FIND(" ",H392)))</f>
        <v>sqyrd</v>
      </c>
      <c r="K392" t="s">
        <v>28</v>
      </c>
      <c r="L392" t="s">
        <v>41</v>
      </c>
      <c r="N392" t="s">
        <v>40</v>
      </c>
      <c r="Q392">
        <v>1</v>
      </c>
      <c r="S392" t="s">
        <v>1033</v>
      </c>
      <c r="T392" s="1">
        <f t="shared" si="212"/>
        <v>7143</v>
      </c>
      <c r="U392">
        <v>45</v>
      </c>
      <c r="V392">
        <f>VALUE(U392)*100000</f>
        <v>4500000</v>
      </c>
    </row>
    <row r="393" spans="1:22" customFormat="1" hidden="1">
      <c r="A393" t="s">
        <v>1034</v>
      </c>
      <c r="G393" t="s">
        <v>23</v>
      </c>
      <c r="H393" t="s">
        <v>333</v>
      </c>
      <c r="I393">
        <f>VALUE(LEFT(H393,FIND(" ",H393)-1))</f>
        <v>1100</v>
      </c>
      <c r="J393" t="str">
        <f>TRIM(RIGHT(H393,LEN(H393)-FIND(" ",H393)))</f>
        <v>sqft</v>
      </c>
      <c r="K393" t="s">
        <v>40</v>
      </c>
      <c r="L393" t="s">
        <v>41</v>
      </c>
      <c r="N393" t="s">
        <v>239</v>
      </c>
      <c r="Q393" t="s">
        <v>43</v>
      </c>
      <c r="R393" t="s">
        <v>44</v>
      </c>
      <c r="T393" s="1" t="e">
        <f t="shared" si="212"/>
        <v>#VALUE!</v>
      </c>
      <c r="U393">
        <v>35</v>
      </c>
      <c r="V393">
        <f>VALUE(U393)*100000</f>
        <v>3500000</v>
      </c>
    </row>
    <row r="394" spans="1:22" customFormat="1" hidden="1">
      <c r="A394" t="s">
        <v>1035</v>
      </c>
      <c r="G394" t="s">
        <v>32</v>
      </c>
      <c r="H394" t="s">
        <v>1036</v>
      </c>
      <c r="I394">
        <f>VALUE(LEFT(H394,FIND(" ",H394)-1))</f>
        <v>1175</v>
      </c>
      <c r="J394" t="str">
        <f>TRIM(RIGHT(H394,LEN(H394)-FIND(" ",H394)))</f>
        <v>sqft</v>
      </c>
      <c r="K394" t="s">
        <v>40</v>
      </c>
      <c r="L394" t="s">
        <v>41</v>
      </c>
      <c r="N394" t="s">
        <v>972</v>
      </c>
      <c r="Q394" t="s">
        <v>43</v>
      </c>
      <c r="R394">
        <v>2</v>
      </c>
      <c r="S394" t="s">
        <v>1037</v>
      </c>
      <c r="T394" s="1">
        <f t="shared" si="212"/>
        <v>2979</v>
      </c>
      <c r="U394">
        <v>35</v>
      </c>
      <c r="V394">
        <f>VALUE(U394)*100000</f>
        <v>3500000</v>
      </c>
    </row>
    <row r="395" spans="1:22" customFormat="1" hidden="1">
      <c r="A395" t="s">
        <v>1038</v>
      </c>
      <c r="G395" t="s">
        <v>32</v>
      </c>
      <c r="H395" t="s">
        <v>265</v>
      </c>
      <c r="I395">
        <f>VALUE(LEFT(H395,FIND(" ",H395)-1))</f>
        <v>600</v>
      </c>
      <c r="J395" t="str">
        <f>TRIM(RIGHT(H395,LEN(H395)-FIND(" ",H395)))</f>
        <v>sqft</v>
      </c>
      <c r="K395" t="s">
        <v>40</v>
      </c>
      <c r="L395" t="s">
        <v>41</v>
      </c>
      <c r="N395" t="s">
        <v>179</v>
      </c>
      <c r="Q395" t="s">
        <v>43</v>
      </c>
      <c r="R395">
        <v>1</v>
      </c>
      <c r="S395" t="s">
        <v>359</v>
      </c>
      <c r="T395" s="1">
        <f t="shared" si="212"/>
        <v>5000</v>
      </c>
      <c r="U395">
        <v>30</v>
      </c>
      <c r="V395">
        <f>VALUE(U395)*100000</f>
        <v>3000000</v>
      </c>
    </row>
    <row r="396" spans="1:22" ht="15.75">
      <c r="A396" s="24" t="s">
        <v>1039</v>
      </c>
      <c r="B396" s="24" t="str">
        <f t="shared" ref="B396:B397" si="213">PROPER(TRIM(A396))</f>
        <v>2 House For Sale In Kamrej Char Rasta Surat</v>
      </c>
      <c r="C396" s="24" t="str">
        <f t="shared" ref="C396:C397" si="214">LEFT(B396,FIND(" ",B396)-1)</f>
        <v>2</v>
      </c>
      <c r="D396" s="29" t="str">
        <f t="shared" ref="D396:D397" si="215">MID(B396, FIND(" ", B396)+1, FIND("For", B396)-FIND(" ", B396)-1)</f>
        <v xml:space="preserve">House </v>
      </c>
      <c r="E396" s="24" t="str">
        <f t="shared" ref="E396:E397" si="216">TRIM(MID(B396, FIND("In", B396)+3, FIND("Surat", B396)-FIND("In", B396)-3))</f>
        <v>Kamrej Char Rasta</v>
      </c>
      <c r="F396" s="24" t="str">
        <f t="shared" ref="F396:F397" si="217">"surat"</f>
        <v>surat</v>
      </c>
      <c r="G396" s="24" t="s">
        <v>23</v>
      </c>
      <c r="H396" s="24" t="s">
        <v>47</v>
      </c>
      <c r="I396" s="34">
        <f>VALUE(LEFT(H396,FIND(" ",H396)-1))</f>
        <v>700</v>
      </c>
      <c r="J396" s="27" t="str">
        <f>TRIM(RIGHT(H396,LEN(H396)-FIND(" ",H396)))</f>
        <v>sqft</v>
      </c>
      <c r="K396" s="24" t="s">
        <v>40</v>
      </c>
      <c r="L396" s="24" t="s">
        <v>41</v>
      </c>
      <c r="M396" s="24" t="str">
        <f t="shared" ref="M396:M397" si="218">IF(LEFT(L396,5)="poss.","expected","ready")</f>
        <v>ready</v>
      </c>
      <c r="N396" s="24" t="s">
        <v>175</v>
      </c>
      <c r="O396" s="24" t="str">
        <f t="shared" ref="O396:O397" si="219">IFERROR(LEFT(N396,FIND("out of",N396)-1),N396)</f>
        <v xml:space="preserve">1 </v>
      </c>
      <c r="P396" s="29" t="str">
        <f t="shared" ref="P396:P397" si="220">IFERROR(RIGHT(N396,LEN(N396)-FIND("out of",N396)-6),"")</f>
        <v>2</v>
      </c>
      <c r="Q396" s="24" t="s">
        <v>28</v>
      </c>
      <c r="R396" s="24" t="s">
        <v>382</v>
      </c>
      <c r="S396" s="3" t="s">
        <v>359</v>
      </c>
      <c r="T396" s="29">
        <f t="shared" si="212"/>
        <v>5000</v>
      </c>
      <c r="U396" s="27">
        <v>35</v>
      </c>
      <c r="V396" s="24">
        <f>VALUE(U396)*100000</f>
        <v>3500000</v>
      </c>
    </row>
    <row r="397" spans="1:22" customFormat="1">
      <c r="A397" t="s">
        <v>1040</v>
      </c>
      <c r="B397" t="str">
        <f t="shared" si="213"/>
        <v>2 Apartment For Sale In Suryanjali Residency, Amroli Surat</v>
      </c>
      <c r="C397" t="str">
        <f t="shared" si="214"/>
        <v>2</v>
      </c>
      <c r="D397" s="1" t="str">
        <f t="shared" si="215"/>
        <v xml:space="preserve">Apartment </v>
      </c>
      <c r="E397" t="str">
        <f t="shared" si="216"/>
        <v>Suryanjali Residency, Amroli</v>
      </c>
      <c r="F397" t="str">
        <f t="shared" si="217"/>
        <v>surat</v>
      </c>
      <c r="G397" t="s">
        <v>23</v>
      </c>
      <c r="H397" t="s">
        <v>811</v>
      </c>
      <c r="I397">
        <f>VALUE(LEFT(H397,FIND(" ",H397)-1))</f>
        <v>575</v>
      </c>
      <c r="J397" t="str">
        <f>TRIM(RIGHT(H397,LEN(H397)-FIND(" ",H397)))</f>
        <v>sqft</v>
      </c>
      <c r="K397" t="s">
        <v>40</v>
      </c>
      <c r="L397" t="s">
        <v>41</v>
      </c>
      <c r="M397" t="str">
        <f t="shared" si="218"/>
        <v>ready</v>
      </c>
      <c r="N397" t="s">
        <v>128</v>
      </c>
      <c r="O397" t="str">
        <f t="shared" si="219"/>
        <v xml:space="preserve">1 </v>
      </c>
      <c r="P397" s="1" t="str">
        <f t="shared" si="220"/>
        <v>5</v>
      </c>
      <c r="Q397" t="s">
        <v>43</v>
      </c>
      <c r="R397" t="s">
        <v>1041</v>
      </c>
      <c r="S397" t="s">
        <v>1042</v>
      </c>
      <c r="T397" s="1">
        <f t="shared" si="212"/>
        <v>2789</v>
      </c>
      <c r="U397">
        <v>26.5</v>
      </c>
      <c r="V397">
        <f>VALUE(U397)*100000</f>
        <v>2650000</v>
      </c>
    </row>
    <row r="398" spans="1:22" customFormat="1" hidden="1">
      <c r="A398" t="s">
        <v>1043</v>
      </c>
      <c r="G398" t="s">
        <v>32</v>
      </c>
      <c r="H398" t="s">
        <v>1044</v>
      </c>
      <c r="I398">
        <f>VALUE(LEFT(H398,FIND(" ",H398)-1))</f>
        <v>555</v>
      </c>
      <c r="J398" t="str">
        <f>TRIM(RIGHT(H398,LEN(H398)-FIND(" ",H398)))</f>
        <v>sqft</v>
      </c>
      <c r="K398" t="s">
        <v>25</v>
      </c>
      <c r="L398" t="s">
        <v>41</v>
      </c>
      <c r="N398" t="s">
        <v>1045</v>
      </c>
      <c r="Q398">
        <v>1</v>
      </c>
      <c r="S398" t="s">
        <v>1046</v>
      </c>
      <c r="T398" s="1">
        <f t="shared" si="212"/>
        <v>9009</v>
      </c>
      <c r="U398">
        <v>50</v>
      </c>
      <c r="V398">
        <f>VALUE(U398)*100000</f>
        <v>5000000</v>
      </c>
    </row>
    <row r="399" spans="1:22" customFormat="1" hidden="1">
      <c r="A399" t="s">
        <v>500</v>
      </c>
      <c r="G399" t="s">
        <v>32</v>
      </c>
      <c r="H399" t="s">
        <v>1047</v>
      </c>
      <c r="I399">
        <f>VALUE(LEFT(H399,FIND(" ",H399)-1))</f>
        <v>245</v>
      </c>
      <c r="J399" t="str">
        <f>TRIM(RIGHT(H399,LEN(H399)-FIND(" ",H399)))</f>
        <v>sqft</v>
      </c>
      <c r="K399" t="s">
        <v>40</v>
      </c>
      <c r="L399" t="s">
        <v>41</v>
      </c>
      <c r="N399" t="s">
        <v>288</v>
      </c>
      <c r="Q399">
        <v>1</v>
      </c>
      <c r="S399" t="s">
        <v>1048</v>
      </c>
      <c r="T399" s="1">
        <f t="shared" si="212"/>
        <v>8163</v>
      </c>
      <c r="U399">
        <v>20</v>
      </c>
      <c r="V399">
        <f>VALUE(U399)*100000</f>
        <v>2000000</v>
      </c>
    </row>
    <row r="400" spans="1:22" customFormat="1" hidden="1">
      <c r="A400" t="s">
        <v>1049</v>
      </c>
      <c r="G400" t="s">
        <v>32</v>
      </c>
      <c r="H400" t="s">
        <v>413</v>
      </c>
      <c r="I400">
        <f>VALUE(LEFT(H400,FIND(" ",H400)-1))</f>
        <v>580</v>
      </c>
      <c r="J400" t="str">
        <f>TRIM(RIGHT(H400,LEN(H400)-FIND(" ",H400)))</f>
        <v>sqft</v>
      </c>
      <c r="K400" t="s">
        <v>40</v>
      </c>
      <c r="L400" t="s">
        <v>41</v>
      </c>
      <c r="N400" t="s">
        <v>367</v>
      </c>
      <c r="Q400" t="s">
        <v>43</v>
      </c>
      <c r="R400">
        <v>2</v>
      </c>
      <c r="S400" t="s">
        <v>1050</v>
      </c>
      <c r="T400" s="1">
        <f t="shared" si="212"/>
        <v>5172</v>
      </c>
      <c r="U400">
        <v>30</v>
      </c>
      <c r="V400">
        <f>VALUE(U400)*100000</f>
        <v>3000000</v>
      </c>
    </row>
    <row r="401" spans="1:22" ht="15.75">
      <c r="A401" s="24" t="s">
        <v>1051</v>
      </c>
      <c r="B401" s="24" t="str">
        <f>PROPER(TRIM(A401))</f>
        <v>2 Apartment For Sale In Amber Palace, Nan Pura Surat</v>
      </c>
      <c r="C401" s="24" t="str">
        <f>LEFT(B401,FIND(" ",B401)-1)</f>
        <v>2</v>
      </c>
      <c r="D401" s="29" t="str">
        <f>MID(B401, FIND(" ", B401)+1, FIND("For", B401)-FIND(" ", B401)-1)</f>
        <v xml:space="preserve">Apartment </v>
      </c>
      <c r="E401" s="24" t="str">
        <f>TRIM(MID(B401, FIND("In", B401)+3, FIND("Surat", B401)-FIND("In", B401)-3))</f>
        <v>Amber Palace, Nan Pura</v>
      </c>
      <c r="F401" s="24" t="str">
        <f>"surat"</f>
        <v>surat</v>
      </c>
      <c r="G401" s="24" t="s">
        <v>32</v>
      </c>
      <c r="H401" s="24" t="s">
        <v>50</v>
      </c>
      <c r="I401" s="34">
        <f>VALUE(LEFT(H401,FIND(" ",H401)-1))</f>
        <v>1250</v>
      </c>
      <c r="J401" s="27" t="str">
        <f>TRIM(RIGHT(H401,LEN(H401)-FIND(" ",H401)))</f>
        <v>sqft</v>
      </c>
      <c r="K401" s="24" t="s">
        <v>40</v>
      </c>
      <c r="L401" s="24" t="s">
        <v>41</v>
      </c>
      <c r="M401" s="24" t="str">
        <f>IF(LEFT(L401,5)="poss.","expected","ready")</f>
        <v>ready</v>
      </c>
      <c r="N401" s="24" t="s">
        <v>100</v>
      </c>
      <c r="O401" s="24" t="str">
        <f>IFERROR(LEFT(N401,FIND("out of",N401)-1),N401)</f>
        <v xml:space="preserve">3 </v>
      </c>
      <c r="P401" s="29" t="str">
        <f>IFERROR(RIGHT(N401,LEN(N401)-FIND("out of",N401)-6),"")</f>
        <v>5</v>
      </c>
      <c r="Q401" s="24" t="s">
        <v>28</v>
      </c>
      <c r="R401" s="24" t="s">
        <v>171</v>
      </c>
      <c r="S401" s="3" t="s">
        <v>1052</v>
      </c>
      <c r="T401" s="29">
        <f t="shared" si="212"/>
        <v>2480</v>
      </c>
      <c r="U401" s="27">
        <v>31</v>
      </c>
      <c r="V401" s="24">
        <f>VALUE(U401)*100000</f>
        <v>3100000</v>
      </c>
    </row>
    <row r="402" spans="1:22" customFormat="1" hidden="1">
      <c r="A402" t="s">
        <v>1053</v>
      </c>
      <c r="G402" t="s">
        <v>23</v>
      </c>
      <c r="H402" t="s">
        <v>872</v>
      </c>
      <c r="I402">
        <f>VALUE(LEFT(H402,FIND(" ",H402)-1))</f>
        <v>12</v>
      </c>
      <c r="J402" t="str">
        <f>TRIM(RIGHT(H402,LEN(H402)-FIND(" ",H402)))</f>
        <v>sqft</v>
      </c>
      <c r="K402" t="s">
        <v>40</v>
      </c>
      <c r="L402" t="s">
        <v>41</v>
      </c>
      <c r="N402" t="s">
        <v>298</v>
      </c>
      <c r="Q402" t="s">
        <v>83</v>
      </c>
      <c r="R402" t="s">
        <v>274</v>
      </c>
      <c r="S402" t="s">
        <v>1054</v>
      </c>
      <c r="T402" s="1">
        <f t="shared" si="212"/>
        <v>76389</v>
      </c>
      <c r="U402">
        <v>27.5</v>
      </c>
      <c r="V402">
        <f>VALUE(U402)*100000</f>
        <v>2750000</v>
      </c>
    </row>
    <row r="403" spans="1:22" customFormat="1" hidden="1">
      <c r="A403" t="s">
        <v>1055</v>
      </c>
      <c r="G403" t="s">
        <v>32</v>
      </c>
      <c r="H403" t="s">
        <v>95</v>
      </c>
      <c r="I403">
        <f>VALUE(LEFT(H403,FIND(" ",H403)-1))</f>
        <v>800</v>
      </c>
      <c r="J403" t="str">
        <f>TRIM(RIGHT(H403,LEN(H403)-FIND(" ",H403)))</f>
        <v>sqft</v>
      </c>
      <c r="K403" t="s">
        <v>28</v>
      </c>
      <c r="L403" t="s">
        <v>41</v>
      </c>
      <c r="N403" t="s">
        <v>40</v>
      </c>
      <c r="Q403">
        <v>2</v>
      </c>
      <c r="S403" t="s">
        <v>898</v>
      </c>
      <c r="T403" s="1">
        <f t="shared" si="212"/>
        <v>2750</v>
      </c>
      <c r="U403">
        <v>22</v>
      </c>
      <c r="V403">
        <f>VALUE(U403)*100000</f>
        <v>2200000</v>
      </c>
    </row>
    <row r="404" spans="1:22" customFormat="1" hidden="1">
      <c r="A404" t="s">
        <v>1056</v>
      </c>
      <c r="G404" t="s">
        <v>168</v>
      </c>
      <c r="H404" t="s">
        <v>1057</v>
      </c>
      <c r="I404">
        <f>VALUE(LEFT(H404,FIND(" ",H404)-1))</f>
        <v>972</v>
      </c>
      <c r="J404" t="str">
        <f>TRIM(RIGHT(H404,LEN(H404)-FIND(" ",H404)))</f>
        <v>sqft</v>
      </c>
      <c r="L404" t="s">
        <v>40</v>
      </c>
      <c r="S404" t="s">
        <v>1058</v>
      </c>
      <c r="T404" s="1">
        <f t="shared" si="212"/>
        <v>4115</v>
      </c>
      <c r="U404">
        <v>40</v>
      </c>
      <c r="V404">
        <f>VALUE(U404)*100000</f>
        <v>4000000</v>
      </c>
    </row>
    <row r="405" spans="1:22" customFormat="1" hidden="1">
      <c r="A405" t="s">
        <v>547</v>
      </c>
      <c r="G405" t="s">
        <v>32</v>
      </c>
      <c r="H405" t="s">
        <v>265</v>
      </c>
      <c r="I405">
        <f>VALUE(LEFT(H405,FIND(" ",H405)-1))</f>
        <v>600</v>
      </c>
      <c r="J405" t="str">
        <f>TRIM(RIGHT(H405,LEN(H405)-FIND(" ",H405)))</f>
        <v>sqft</v>
      </c>
      <c r="K405" t="s">
        <v>40</v>
      </c>
      <c r="L405" t="s">
        <v>41</v>
      </c>
      <c r="N405" t="s">
        <v>128</v>
      </c>
      <c r="Q405" t="s">
        <v>28</v>
      </c>
      <c r="R405">
        <v>1</v>
      </c>
      <c r="S405" t="s">
        <v>160</v>
      </c>
      <c r="T405" s="1">
        <f t="shared" si="212"/>
        <v>3500</v>
      </c>
      <c r="U405">
        <v>21</v>
      </c>
      <c r="V405">
        <f>VALUE(U405)*100000</f>
        <v>2100000</v>
      </c>
    </row>
    <row r="406" spans="1:22" customFormat="1" hidden="1">
      <c r="A406" t="s">
        <v>569</v>
      </c>
      <c r="G406" t="s">
        <v>32</v>
      </c>
      <c r="H406" t="s">
        <v>74</v>
      </c>
      <c r="I406">
        <f>VALUE(LEFT(H406,FIND(" ",H406)-1))</f>
        <v>480</v>
      </c>
      <c r="J406" t="str">
        <f>TRIM(RIGHT(H406,LEN(H406)-FIND(" ",H406)))</f>
        <v>sqft</v>
      </c>
      <c r="K406" t="s">
        <v>40</v>
      </c>
      <c r="L406" t="s">
        <v>41</v>
      </c>
      <c r="N406" t="s">
        <v>401</v>
      </c>
      <c r="S406" t="s">
        <v>568</v>
      </c>
      <c r="T406" s="1">
        <f t="shared" si="212"/>
        <v>4167</v>
      </c>
      <c r="U406">
        <v>20</v>
      </c>
      <c r="V406">
        <f>VALUE(U406)*100000</f>
        <v>2000000</v>
      </c>
    </row>
    <row r="407" spans="1:22" customFormat="1" hidden="1">
      <c r="A407" t="s">
        <v>1059</v>
      </c>
      <c r="G407" t="s">
        <v>23</v>
      </c>
      <c r="H407" t="s">
        <v>1060</v>
      </c>
      <c r="I407">
        <f>VALUE(LEFT(H407,FIND(" ",H407)-1))</f>
        <v>270</v>
      </c>
      <c r="J407" t="str">
        <f>TRIM(RIGHT(H407,LEN(H407)-FIND(" ",H407)))</f>
        <v>sqft</v>
      </c>
      <c r="K407" t="s">
        <v>40</v>
      </c>
      <c r="L407" t="s">
        <v>41</v>
      </c>
      <c r="N407" t="s">
        <v>298</v>
      </c>
      <c r="Q407" t="s">
        <v>43</v>
      </c>
      <c r="R407" t="s">
        <v>131</v>
      </c>
      <c r="S407" t="s">
        <v>1061</v>
      </c>
      <c r="T407" s="1">
        <f t="shared" si="212"/>
        <v>10648</v>
      </c>
      <c r="U407">
        <v>23</v>
      </c>
      <c r="V407">
        <f>VALUE(U407)*100000</f>
        <v>2300000</v>
      </c>
    </row>
    <row r="408" spans="1:22" customFormat="1" hidden="1">
      <c r="A408" t="s">
        <v>1062</v>
      </c>
      <c r="G408" t="s">
        <v>32</v>
      </c>
      <c r="H408" t="s">
        <v>554</v>
      </c>
      <c r="I408">
        <f>VALUE(LEFT(H408,FIND(" ",H408)-1))</f>
        <v>900</v>
      </c>
      <c r="J408" t="str">
        <f>TRIM(RIGHT(H408,LEN(H408)-FIND(" ",H408)))</f>
        <v>sqft</v>
      </c>
      <c r="K408" t="s">
        <v>40</v>
      </c>
      <c r="L408" t="s">
        <v>41</v>
      </c>
      <c r="N408" t="s">
        <v>298</v>
      </c>
      <c r="Q408" t="s">
        <v>28</v>
      </c>
      <c r="R408">
        <v>2</v>
      </c>
      <c r="S408" t="s">
        <v>1063</v>
      </c>
      <c r="T408" s="1">
        <f t="shared" si="212"/>
        <v>1667</v>
      </c>
      <c r="U408">
        <v>15</v>
      </c>
      <c r="V408">
        <f>VALUE(U408)*100000</f>
        <v>1500000</v>
      </c>
    </row>
    <row r="409" spans="1:22" ht="15.75">
      <c r="A409" s="24" t="s">
        <v>1064</v>
      </c>
      <c r="B409" s="24" t="str">
        <f>PROPER(TRIM(A409))</f>
        <v>2 Apartment For Sale In Amber Palace, Kamrej Char Rasta Surat</v>
      </c>
      <c r="C409" s="24" t="str">
        <f>LEFT(B409,FIND(" ",B409)-1)</f>
        <v>2</v>
      </c>
      <c r="D409" s="29" t="str">
        <f>MID(B409, FIND(" ", B409)+1, FIND("For", B409)-FIND(" ", B409)-1)</f>
        <v xml:space="preserve">Apartment </v>
      </c>
      <c r="E409" s="24" t="str">
        <f>TRIM(MID(B409, FIND("In", B409)+3, FIND("Surat", B409)-FIND("In", B409)-3))</f>
        <v>Amber Palace, Kamrej Char Rasta</v>
      </c>
      <c r="F409" s="24" t="str">
        <f>"surat"</f>
        <v>surat</v>
      </c>
      <c r="G409" s="24" t="s">
        <v>23</v>
      </c>
      <c r="H409" s="24" t="s">
        <v>111</v>
      </c>
      <c r="I409" s="34">
        <f>VALUE(LEFT(H409,FIND(" ",H409)-1))</f>
        <v>950</v>
      </c>
      <c r="J409" s="27" t="str">
        <f>TRIM(RIGHT(H409,LEN(H409)-FIND(" ",H409)))</f>
        <v>sqft</v>
      </c>
      <c r="K409" s="24" t="s">
        <v>40</v>
      </c>
      <c r="L409" s="24" t="s">
        <v>41</v>
      </c>
      <c r="M409" s="24" t="str">
        <f>IF(LEFT(L409,5)="poss.","expected","ready")</f>
        <v>ready</v>
      </c>
      <c r="N409" s="24" t="s">
        <v>104</v>
      </c>
      <c r="O409" s="24" t="str">
        <f>IFERROR(LEFT(N409,FIND("out of",N409)-1),N409)</f>
        <v xml:space="preserve">2 </v>
      </c>
      <c r="P409" s="29" t="str">
        <f>IFERROR(RIGHT(N409,LEN(N409)-FIND("out of",N409)-6),"")</f>
        <v>5</v>
      </c>
      <c r="Q409" s="24" t="s">
        <v>83</v>
      </c>
      <c r="R409" s="24" t="s">
        <v>382</v>
      </c>
      <c r="S409" s="3" t="s">
        <v>1065</v>
      </c>
      <c r="T409" s="29">
        <f t="shared" si="212"/>
        <v>2422</v>
      </c>
      <c r="U409" s="27">
        <v>31</v>
      </c>
      <c r="V409" s="24">
        <f>VALUE(U409)*100000</f>
        <v>3100000</v>
      </c>
    </row>
    <row r="410" spans="1:22" customFormat="1" hidden="1">
      <c r="A410" t="s">
        <v>253</v>
      </c>
      <c r="G410" t="s">
        <v>32</v>
      </c>
      <c r="H410" t="s">
        <v>111</v>
      </c>
      <c r="I410">
        <f>VALUE(LEFT(H410,FIND(" ",H410)-1))</f>
        <v>950</v>
      </c>
      <c r="J410" t="str">
        <f>TRIM(RIGHT(H410,LEN(H410)-FIND(" ",H410)))</f>
        <v>sqft</v>
      </c>
      <c r="K410" t="s">
        <v>43</v>
      </c>
      <c r="L410" t="s">
        <v>112</v>
      </c>
      <c r="N410" t="s">
        <v>40</v>
      </c>
      <c r="Q410" t="s">
        <v>44</v>
      </c>
      <c r="R410">
        <v>2</v>
      </c>
      <c r="S410" t="s">
        <v>1066</v>
      </c>
      <c r="T410" s="1">
        <f t="shared" si="212"/>
        <v>3158</v>
      </c>
      <c r="U410">
        <v>30</v>
      </c>
      <c r="V410">
        <f>VALUE(U410)*100000</f>
        <v>3000000</v>
      </c>
    </row>
    <row r="411" spans="1:22" customFormat="1" hidden="1">
      <c r="A411" t="s">
        <v>1067</v>
      </c>
      <c r="G411" t="s">
        <v>32</v>
      </c>
      <c r="H411" t="s">
        <v>582</v>
      </c>
      <c r="I411">
        <f>VALUE(LEFT(H411,FIND(" ",H411)-1))</f>
        <v>960</v>
      </c>
      <c r="J411" t="str">
        <f>TRIM(RIGHT(H411,LEN(H411)-FIND(" ",H411)))</f>
        <v>sqft</v>
      </c>
      <c r="K411" t="s">
        <v>40</v>
      </c>
      <c r="L411" t="s">
        <v>41</v>
      </c>
      <c r="N411" t="s">
        <v>852</v>
      </c>
      <c r="Q411" t="s">
        <v>43</v>
      </c>
      <c r="R411" t="s">
        <v>213</v>
      </c>
      <c r="S411" t="s">
        <v>1068</v>
      </c>
      <c r="T411" s="1">
        <f t="shared" si="212"/>
        <v>2344</v>
      </c>
      <c r="U411">
        <v>22.5</v>
      </c>
      <c r="V411">
        <f>VALUE(U411)*100000</f>
        <v>2250000</v>
      </c>
    </row>
    <row r="412" spans="1:22" ht="15.75">
      <c r="A412" s="24" t="s">
        <v>1069</v>
      </c>
      <c r="B412" s="24" t="str">
        <f>PROPER(TRIM(A412))</f>
        <v>2 Apartment For Sale In Bhumi Complex Surat</v>
      </c>
      <c r="C412" s="24" t="str">
        <f>LEFT(B412,FIND(" ",B412)-1)</f>
        <v>2</v>
      </c>
      <c r="D412" s="29" t="str">
        <f>MID(B412, FIND(" ", B412)+1, FIND("For", B412)-FIND(" ", B412)-1)</f>
        <v xml:space="preserve">Apartment </v>
      </c>
      <c r="E412" s="24" t="str">
        <f>TRIM(MID(B412, FIND("In", B412)+3, FIND("Surat", B412)-FIND("In", B412)-3))</f>
        <v>Bhumi Complex</v>
      </c>
      <c r="F412" s="24" t="str">
        <f>"surat"</f>
        <v>surat</v>
      </c>
      <c r="G412" s="24" t="s">
        <v>32</v>
      </c>
      <c r="H412" s="24" t="s">
        <v>111</v>
      </c>
      <c r="I412" s="34">
        <f>VALUE(LEFT(H412,FIND(" ",H412)-1))</f>
        <v>950</v>
      </c>
      <c r="J412" s="27" t="str">
        <f>TRIM(RIGHT(H412,LEN(H412)-FIND(" ",H412)))</f>
        <v>sqft</v>
      </c>
      <c r="K412" s="24" t="s">
        <v>40</v>
      </c>
      <c r="L412" s="24" t="s">
        <v>41</v>
      </c>
      <c r="M412" s="24" t="str">
        <f>IF(LEFT(L412,5)="poss.","expected","ready")</f>
        <v>ready</v>
      </c>
      <c r="N412" s="24" t="s">
        <v>668</v>
      </c>
      <c r="O412" s="24" t="str">
        <f>IFERROR(LEFT(N412,FIND("out of",N412)-1),N412)</f>
        <v xml:space="preserve">3 </v>
      </c>
      <c r="P412" s="29" t="str">
        <f>IFERROR(RIGHT(N412,LEN(N412)-FIND("out of",N412)-6),"")</f>
        <v>6</v>
      </c>
      <c r="Q412" s="24" t="s">
        <v>43</v>
      </c>
      <c r="R412" s="24" t="s">
        <v>586</v>
      </c>
      <c r="S412" s="3" t="s">
        <v>1066</v>
      </c>
      <c r="T412" s="29">
        <f t="shared" si="212"/>
        <v>3158</v>
      </c>
      <c r="U412" s="27">
        <v>30</v>
      </c>
      <c r="V412" s="24">
        <f>VALUE(U412)*100000</f>
        <v>3000000</v>
      </c>
    </row>
    <row r="413" spans="1:22" customFormat="1" hidden="1">
      <c r="A413" t="s">
        <v>1070</v>
      </c>
      <c r="G413" t="s">
        <v>23</v>
      </c>
      <c r="H413" t="s">
        <v>1071</v>
      </c>
      <c r="I413">
        <f>VALUE(LEFT(H413,FIND(" ",H413)-1))</f>
        <v>215</v>
      </c>
      <c r="J413" t="str">
        <f>TRIM(RIGHT(H413,LEN(H413)-FIND(" ",H413)))</f>
        <v>sqft</v>
      </c>
      <c r="K413" t="s">
        <v>40</v>
      </c>
      <c r="L413" t="s">
        <v>41</v>
      </c>
      <c r="N413" t="s">
        <v>239</v>
      </c>
      <c r="Q413">
        <v>4</v>
      </c>
      <c r="S413" t="s">
        <v>1072</v>
      </c>
      <c r="T413" s="1">
        <f t="shared" si="212"/>
        <v>5581</v>
      </c>
      <c r="U413">
        <v>24</v>
      </c>
      <c r="V413">
        <f>VALUE(U413)*100000</f>
        <v>2400000</v>
      </c>
    </row>
    <row r="414" spans="1:22" customFormat="1" hidden="1">
      <c r="A414" t="s">
        <v>1073</v>
      </c>
      <c r="G414" t="s">
        <v>23</v>
      </c>
      <c r="H414" t="s">
        <v>1074</v>
      </c>
      <c r="I414">
        <f>VALUE(LEFT(H414,FIND(" ",H414)-1))</f>
        <v>935</v>
      </c>
      <c r="J414" t="str">
        <f>TRIM(RIGHT(H414,LEN(H414)-FIND(" ",H414)))</f>
        <v>sqft</v>
      </c>
      <c r="K414" t="s">
        <v>40</v>
      </c>
      <c r="L414" t="s">
        <v>41</v>
      </c>
      <c r="N414" t="s">
        <v>239</v>
      </c>
      <c r="Q414" t="s">
        <v>43</v>
      </c>
      <c r="R414">
        <v>1</v>
      </c>
      <c r="T414" s="1" t="e">
        <f t="shared" si="212"/>
        <v>#VALUE!</v>
      </c>
      <c r="U414">
        <v>28.5</v>
      </c>
      <c r="V414">
        <f>VALUE(U414)*100000</f>
        <v>2850000</v>
      </c>
    </row>
    <row r="415" spans="1:22" customFormat="1" hidden="1">
      <c r="A415" t="s">
        <v>587</v>
      </c>
      <c r="G415" t="s">
        <v>168</v>
      </c>
      <c r="H415" t="s">
        <v>817</v>
      </c>
      <c r="I415">
        <f>VALUE(LEFT(H415,FIND(" ",H415)-1))</f>
        <v>1251</v>
      </c>
      <c r="J415" t="str">
        <f>TRIM(RIGHT(H415,LEN(H415)-FIND(" ",H415)))</f>
        <v>sqft</v>
      </c>
      <c r="K415" t="s">
        <v>523</v>
      </c>
      <c r="L415" t="s">
        <v>40</v>
      </c>
      <c r="N415">
        <v>3</v>
      </c>
      <c r="S415" t="s">
        <v>1075</v>
      </c>
      <c r="T415" s="1">
        <f t="shared" si="212"/>
        <v>2798</v>
      </c>
      <c r="U415">
        <v>35</v>
      </c>
      <c r="V415">
        <f>VALUE(U415)*100000</f>
        <v>3500000</v>
      </c>
    </row>
    <row r="416" spans="1:22" customFormat="1">
      <c r="A416" t="s">
        <v>1076</v>
      </c>
      <c r="B416" t="str">
        <f t="shared" ref="B416:B417" si="221">PROPER(TRIM(A416))</f>
        <v>2 Apartment For Sale In Samruddhi Apartment, Chauta Bazar Surat</v>
      </c>
      <c r="C416" t="str">
        <f t="shared" ref="C416:C417" si="222">LEFT(B416,FIND(" ",B416)-1)</f>
        <v>2</v>
      </c>
      <c r="D416" s="1" t="str">
        <f t="shared" ref="D416:D417" si="223">MID(B416, FIND(" ", B416)+1, FIND("For", B416)-FIND(" ", B416)-1)</f>
        <v xml:space="preserve">Apartment </v>
      </c>
      <c r="E416" t="str">
        <f t="shared" ref="E416:E417" si="224">TRIM(MID(B416, FIND("In", B416)+3, FIND("Surat", B416)-FIND("In", B416)-3))</f>
        <v>Samruddhi Apartment, Chauta Bazar</v>
      </c>
      <c r="F416" t="str">
        <f t="shared" ref="F416:F417" si="225">"surat"</f>
        <v>surat</v>
      </c>
      <c r="G416" t="s">
        <v>23</v>
      </c>
      <c r="H416" t="s">
        <v>238</v>
      </c>
      <c r="I416">
        <f>VALUE(LEFT(H416,FIND(" ",H416)-1))</f>
        <v>750</v>
      </c>
      <c r="J416" t="str">
        <f>TRIM(RIGHT(H416,LEN(H416)-FIND(" ",H416)))</f>
        <v>sqft</v>
      </c>
      <c r="K416" t="s">
        <v>25</v>
      </c>
      <c r="L416" t="s">
        <v>41</v>
      </c>
      <c r="M416" t="str">
        <f t="shared" ref="M416:M417" si="226">IF(LEFT(L416,5)="poss.","expected","ready")</f>
        <v>ready</v>
      </c>
      <c r="N416" t="s">
        <v>104</v>
      </c>
      <c r="O416" t="str">
        <f t="shared" ref="O416:O417" si="227">IFERROR(LEFT(N416,FIND("out of",N416)-1),N416)</f>
        <v xml:space="preserve">2 </v>
      </c>
      <c r="P416" s="1" t="str">
        <f t="shared" ref="P416:P417" si="228">IFERROR(RIGHT(N416,LEN(N416)-FIND("out of",N416)-6),"")</f>
        <v>5</v>
      </c>
      <c r="Q416" t="s">
        <v>43</v>
      </c>
      <c r="R416" t="s">
        <v>44</v>
      </c>
      <c r="S416" t="s">
        <v>1077</v>
      </c>
      <c r="T416" s="1">
        <f t="shared" si="212"/>
        <v>2435</v>
      </c>
      <c r="U416">
        <v>28</v>
      </c>
      <c r="V416">
        <f>VALUE(U416)*100000</f>
        <v>2800000</v>
      </c>
    </row>
    <row r="417" spans="1:22" ht="15.75">
      <c r="A417" s="24" t="s">
        <v>1078</v>
      </c>
      <c r="B417" s="24" t="str">
        <f t="shared" si="221"/>
        <v>2 Apartment For Sale In Ghb Mukhya Mantri Gruh Yojana, Jahangirabad Surat</v>
      </c>
      <c r="C417" s="24" t="str">
        <f t="shared" si="222"/>
        <v>2</v>
      </c>
      <c r="D417" s="29" t="str">
        <f t="shared" si="223"/>
        <v xml:space="preserve">Apartment </v>
      </c>
      <c r="E417" s="24" t="str">
        <f t="shared" si="224"/>
        <v>Ghb Mukhya Mantri Gruh Yojana, Jahangirabad</v>
      </c>
      <c r="F417" s="24" t="str">
        <f t="shared" si="225"/>
        <v>surat</v>
      </c>
      <c r="G417" s="24" t="s">
        <v>32</v>
      </c>
      <c r="H417" s="24" t="s">
        <v>1079</v>
      </c>
      <c r="I417" s="34">
        <f>VALUE(LEFT(H417,FIND(" ",H417)-1))</f>
        <v>484</v>
      </c>
      <c r="J417" s="27" t="str">
        <f>TRIM(RIGHT(H417,LEN(H417)-FIND(" ",H417)))</f>
        <v>sqft</v>
      </c>
      <c r="K417" s="24" t="s">
        <v>40</v>
      </c>
      <c r="L417" s="24" t="s">
        <v>41</v>
      </c>
      <c r="M417" s="24" t="str">
        <f t="shared" si="226"/>
        <v>ready</v>
      </c>
      <c r="N417" s="24" t="s">
        <v>818</v>
      </c>
      <c r="O417" s="24" t="str">
        <f t="shared" si="227"/>
        <v xml:space="preserve">8 </v>
      </c>
      <c r="P417" s="29" t="str">
        <f t="shared" si="228"/>
        <v>13</v>
      </c>
      <c r="Q417" s="24" t="s">
        <v>43</v>
      </c>
      <c r="R417" s="24" t="s">
        <v>1080</v>
      </c>
      <c r="S417" s="3" t="s">
        <v>1081</v>
      </c>
      <c r="T417" s="29">
        <f t="shared" si="212"/>
        <v>3719</v>
      </c>
      <c r="U417" s="27">
        <v>18</v>
      </c>
      <c r="V417" s="24">
        <f>VALUE(U417)*100000</f>
        <v>1800000</v>
      </c>
    </row>
    <row r="418" spans="1:22" customFormat="1" hidden="1">
      <c r="A418" t="s">
        <v>1082</v>
      </c>
      <c r="G418" t="s">
        <v>168</v>
      </c>
      <c r="H418" t="s">
        <v>1083</v>
      </c>
      <c r="I418">
        <f>VALUE(LEFT(H418,FIND(" ",H418)-1))</f>
        <v>1287</v>
      </c>
      <c r="J418" t="str">
        <f>TRIM(RIGHT(H418,LEN(H418)-FIND(" ",H418)))</f>
        <v>sqft</v>
      </c>
      <c r="K418" t="s">
        <v>523</v>
      </c>
      <c r="L418" t="s">
        <v>40</v>
      </c>
      <c r="N418">
        <v>1</v>
      </c>
      <c r="S418" t="s">
        <v>1084</v>
      </c>
      <c r="T418" s="1">
        <f t="shared" si="212"/>
        <v>3885</v>
      </c>
      <c r="U418">
        <v>50</v>
      </c>
      <c r="V418">
        <f>VALUE(U418)*100000</f>
        <v>5000000</v>
      </c>
    </row>
    <row r="419" spans="1:22" customFormat="1" hidden="1">
      <c r="A419" t="s">
        <v>547</v>
      </c>
      <c r="G419" t="s">
        <v>32</v>
      </c>
      <c r="H419" t="s">
        <v>130</v>
      </c>
      <c r="I419">
        <f>VALUE(LEFT(H419,FIND(" ",H419)-1))</f>
        <v>650</v>
      </c>
      <c r="J419" t="str">
        <f>TRIM(RIGHT(H419,LEN(H419)-FIND(" ",H419)))</f>
        <v>sqft</v>
      </c>
      <c r="K419" t="s">
        <v>40</v>
      </c>
      <c r="L419" t="s">
        <v>41</v>
      </c>
      <c r="N419" t="s">
        <v>239</v>
      </c>
      <c r="Q419" t="s">
        <v>28</v>
      </c>
      <c r="R419">
        <v>1</v>
      </c>
      <c r="S419" t="s">
        <v>1085</v>
      </c>
      <c r="T419" s="1">
        <f t="shared" si="212"/>
        <v>3231</v>
      </c>
      <c r="U419">
        <v>21</v>
      </c>
      <c r="V419">
        <f>VALUE(U419)*100000</f>
        <v>2100000</v>
      </c>
    </row>
    <row r="420" spans="1:22" ht="15.75">
      <c r="A420" s="24" t="s">
        <v>1086</v>
      </c>
      <c r="B420" s="24" t="str">
        <f>PROPER(TRIM(A420))</f>
        <v>3 Apartment For Sale In Adajan Surat</v>
      </c>
      <c r="C420" s="24" t="str">
        <f>LEFT(B420,FIND(" ",B420)-1)</f>
        <v>3</v>
      </c>
      <c r="D420" s="29" t="str">
        <f>MID(B420, FIND(" ", B420)+1, FIND("For", B420)-FIND(" ", B420)-1)</f>
        <v xml:space="preserve">Apartment </v>
      </c>
      <c r="E420" s="24" t="str">
        <f>TRIM(MID(B420, FIND("In", B420)+3, FIND("Surat", B420)-FIND("In", B420)-3))</f>
        <v>Adajan</v>
      </c>
      <c r="F420" s="24" t="str">
        <f>"surat"</f>
        <v>surat</v>
      </c>
      <c r="G420" s="24" t="s">
        <v>32</v>
      </c>
      <c r="H420" s="24" t="s">
        <v>1087</v>
      </c>
      <c r="I420" s="34">
        <f>VALUE(LEFT(H420,FIND(" ",H420)-1))</f>
        <v>1141</v>
      </c>
      <c r="J420" s="27" t="str">
        <f>TRIM(RIGHT(H420,LEN(H420)-FIND(" ",H420)))</f>
        <v>sqft</v>
      </c>
      <c r="K420" s="24" t="s">
        <v>40</v>
      </c>
      <c r="L420" s="24" t="s">
        <v>41</v>
      </c>
      <c r="M420" s="24" t="str">
        <f>IF(LEFT(L420,5)="poss.","expected","ready")</f>
        <v>ready</v>
      </c>
      <c r="N420" s="24" t="s">
        <v>574</v>
      </c>
      <c r="O420" s="24" t="str">
        <f>IFERROR(LEFT(N420,FIND("out of",N420)-1),N420)</f>
        <v xml:space="preserve">2 </v>
      </c>
      <c r="P420" s="29" t="str">
        <f>IFERROR(RIGHT(N420,LEN(N420)-FIND("out of",N420)-6),"")</f>
        <v>3</v>
      </c>
      <c r="Q420" s="24" t="s">
        <v>28</v>
      </c>
      <c r="R420" s="24" t="s">
        <v>44</v>
      </c>
      <c r="S420" s="3" t="s">
        <v>1088</v>
      </c>
      <c r="T420" s="29">
        <f t="shared" si="212"/>
        <v>3418</v>
      </c>
      <c r="U420" s="27">
        <v>39</v>
      </c>
      <c r="V420" s="24">
        <f>VALUE(U420)*100000</f>
        <v>3900000</v>
      </c>
    </row>
    <row r="421" spans="1:22" customFormat="1" hidden="1">
      <c r="A421" t="s">
        <v>1089</v>
      </c>
      <c r="G421" t="s">
        <v>23</v>
      </c>
      <c r="H421" t="s">
        <v>635</v>
      </c>
      <c r="I421">
        <f>VALUE(LEFT(H421,FIND(" ",H421)-1))</f>
        <v>504</v>
      </c>
      <c r="J421" t="str">
        <f>TRIM(RIGHT(H421,LEN(H421)-FIND(" ",H421)))</f>
        <v>sqft</v>
      </c>
      <c r="K421" t="s">
        <v>28</v>
      </c>
      <c r="L421" t="s">
        <v>41</v>
      </c>
      <c r="N421" t="s">
        <v>40</v>
      </c>
      <c r="Q421" t="s">
        <v>44</v>
      </c>
      <c r="R421" t="s">
        <v>1090</v>
      </c>
      <c r="S421" t="s">
        <v>985</v>
      </c>
      <c r="T421" s="1">
        <f t="shared" si="212"/>
        <v>2222</v>
      </c>
      <c r="U421">
        <v>16</v>
      </c>
      <c r="V421">
        <f>VALUE(U421)*100000</f>
        <v>1600000</v>
      </c>
    </row>
    <row r="422" spans="1:22" customFormat="1" hidden="1">
      <c r="A422" t="s">
        <v>1091</v>
      </c>
      <c r="G422" t="s">
        <v>32</v>
      </c>
      <c r="H422" t="s">
        <v>99</v>
      </c>
      <c r="I422">
        <f>VALUE(LEFT(H422,FIND(" ",H422)-1))</f>
        <v>1000</v>
      </c>
      <c r="J422" t="str">
        <f>TRIM(RIGHT(H422,LEN(H422)-FIND(" ",H422)))</f>
        <v>sqft</v>
      </c>
      <c r="K422" t="s">
        <v>40</v>
      </c>
      <c r="L422" t="s">
        <v>41</v>
      </c>
      <c r="N422" t="s">
        <v>668</v>
      </c>
      <c r="Q422" t="s">
        <v>28</v>
      </c>
      <c r="R422">
        <v>2</v>
      </c>
      <c r="S422" t="s">
        <v>1092</v>
      </c>
      <c r="T422" s="1">
        <f t="shared" si="212"/>
        <v>1800</v>
      </c>
      <c r="U422">
        <v>18</v>
      </c>
      <c r="V422">
        <f>VALUE(U422)*100000</f>
        <v>1800000</v>
      </c>
    </row>
    <row r="423" spans="1:22" customFormat="1" hidden="1">
      <c r="A423" t="s">
        <v>1093</v>
      </c>
      <c r="G423" t="s">
        <v>32</v>
      </c>
      <c r="H423" t="s">
        <v>245</v>
      </c>
      <c r="I423">
        <f>VALUE(LEFT(H423,FIND(" ",H423)-1))</f>
        <v>550</v>
      </c>
      <c r="J423" t="str">
        <f>TRIM(RIGHT(H423,LEN(H423)-FIND(" ",H423)))</f>
        <v>sqft</v>
      </c>
      <c r="K423" t="s">
        <v>40</v>
      </c>
      <c r="L423" t="s">
        <v>41</v>
      </c>
      <c r="N423" t="s">
        <v>367</v>
      </c>
      <c r="Q423" t="s">
        <v>28</v>
      </c>
      <c r="R423">
        <v>2</v>
      </c>
      <c r="S423" t="s">
        <v>1094</v>
      </c>
      <c r="T423" s="1">
        <f t="shared" si="212"/>
        <v>1818</v>
      </c>
      <c r="U423">
        <v>10</v>
      </c>
      <c r="V423">
        <f>VALUE(U423)*100000</f>
        <v>1000000</v>
      </c>
    </row>
    <row r="424" spans="1:22" customFormat="1">
      <c r="A424" t="s">
        <v>1095</v>
      </c>
      <c r="B424" t="str">
        <f>PROPER(TRIM(A424))</f>
        <v>2 Apartment For Sale In Punagam Surat</v>
      </c>
      <c r="C424" t="str">
        <f>LEFT(B424,FIND(" ",B424)-1)</f>
        <v>2</v>
      </c>
      <c r="D424" s="1" t="str">
        <f>MID(B424, FIND(" ", B424)+1, FIND("For", B424)-FIND(" ", B424)-1)</f>
        <v xml:space="preserve">Apartment </v>
      </c>
      <c r="E424" t="str">
        <f>TRIM(MID(B424, FIND("In", B424)+3, FIND("Surat", B424)-FIND("In", B424)-3))</f>
        <v>Punagam</v>
      </c>
      <c r="F424" t="str">
        <f>"surat"</f>
        <v>surat</v>
      </c>
      <c r="G424" t="s">
        <v>23</v>
      </c>
      <c r="H424" t="s">
        <v>130</v>
      </c>
      <c r="I424">
        <f>VALUE(LEFT(H424,FIND(" ",H424)-1))</f>
        <v>650</v>
      </c>
      <c r="J424" t="str">
        <f>TRIM(RIGHT(H424,LEN(H424)-FIND(" ",H424)))</f>
        <v>sqft</v>
      </c>
      <c r="K424" t="s">
        <v>40</v>
      </c>
      <c r="L424" t="s">
        <v>41</v>
      </c>
      <c r="M424" t="str">
        <f>IF(LEFT(L424,5)="poss.","expected","ready")</f>
        <v>ready</v>
      </c>
      <c r="N424" t="s">
        <v>379</v>
      </c>
      <c r="O424" t="str">
        <f>IFERROR(LEFT(N424,FIND("out of",N424)-1),N424)</f>
        <v xml:space="preserve">7 </v>
      </c>
      <c r="P424" s="1" t="str">
        <f>IFERROR(RIGHT(N424,LEN(N424)-FIND("out of",N424)-6),"")</f>
        <v>7</v>
      </c>
      <c r="Q424" t="s">
        <v>28</v>
      </c>
      <c r="R424" t="s">
        <v>586</v>
      </c>
      <c r="S424" t="s">
        <v>1096</v>
      </c>
      <c r="T424" s="1">
        <f t="shared" si="212"/>
        <v>3364</v>
      </c>
      <c r="U424">
        <v>37</v>
      </c>
      <c r="V424">
        <f>VALUE(U424)*100000</f>
        <v>3700000</v>
      </c>
    </row>
    <row r="425" spans="1:22" customFormat="1" hidden="1">
      <c r="A425" t="s">
        <v>1097</v>
      </c>
      <c r="G425" t="s">
        <v>23</v>
      </c>
      <c r="H425" t="s">
        <v>261</v>
      </c>
      <c r="I425">
        <f>VALUE(LEFT(H425,FIND(" ",H425)-1))</f>
        <v>1200</v>
      </c>
      <c r="J425" t="str">
        <f>TRIM(RIGHT(H425,LEN(H425)-FIND(" ",H425)))</f>
        <v>sqft</v>
      </c>
      <c r="K425" t="s">
        <v>43</v>
      </c>
      <c r="L425" t="s">
        <v>41</v>
      </c>
      <c r="N425" t="s">
        <v>40</v>
      </c>
      <c r="Q425">
        <v>2</v>
      </c>
      <c r="R425">
        <v>2</v>
      </c>
      <c r="T425" s="1" t="e">
        <f t="shared" si="212"/>
        <v>#VALUE!</v>
      </c>
      <c r="U425">
        <v>26</v>
      </c>
      <c r="V425">
        <f>VALUE(U425)*100000</f>
        <v>2600000</v>
      </c>
    </row>
    <row r="426" spans="1:22" customFormat="1">
      <c r="A426" t="s">
        <v>1098</v>
      </c>
      <c r="B426" t="str">
        <f>PROPER(TRIM(A426))</f>
        <v>2 House For Sale In Rajhans Belliza, Dumas Road Surat</v>
      </c>
      <c r="C426" t="str">
        <f>LEFT(B426,FIND(" ",B426)-1)</f>
        <v>2</v>
      </c>
      <c r="D426" s="1" t="str">
        <f>MID(B426, FIND(" ", B426)+1, FIND("For", B426)-FIND(" ", B426)-1)</f>
        <v xml:space="preserve">House </v>
      </c>
      <c r="E426" t="str">
        <f>TRIM(MID(B426, FIND("In", B426)+3, FIND("Surat", B426)-FIND("In", B426)-3))</f>
        <v>Rajhans Belliza, Dumas Road</v>
      </c>
      <c r="F426" t="str">
        <f>"surat"</f>
        <v>surat</v>
      </c>
      <c r="G426" t="s">
        <v>23</v>
      </c>
      <c r="H426" t="s">
        <v>208</v>
      </c>
      <c r="I426">
        <f>VALUE(LEFT(H426,FIND(" ",H426)-1))</f>
        <v>680</v>
      </c>
      <c r="J426" t="str">
        <f>TRIM(RIGHT(H426,LEN(H426)-FIND(" ",H426)))</f>
        <v>sqft</v>
      </c>
      <c r="K426" t="s">
        <v>40</v>
      </c>
      <c r="L426" t="s">
        <v>41</v>
      </c>
      <c r="M426" t="str">
        <f>IF(LEFT(L426,5)="poss.","expected","ready")</f>
        <v>ready</v>
      </c>
      <c r="N426" t="s">
        <v>35</v>
      </c>
      <c r="O426" t="str">
        <f>IFERROR(LEFT(N426,FIND("out of",N426)-1),N426)</f>
        <v xml:space="preserve">6 </v>
      </c>
      <c r="P426" s="1" t="str">
        <f>IFERROR(RIGHT(N426,LEN(N426)-FIND("out of",N426)-6),"")</f>
        <v>14</v>
      </c>
      <c r="Q426" t="s">
        <v>83</v>
      </c>
      <c r="R426" t="s">
        <v>44</v>
      </c>
      <c r="S426" t="s">
        <v>428</v>
      </c>
      <c r="T426" s="1">
        <f t="shared" si="212"/>
        <v>4500</v>
      </c>
      <c r="U426">
        <v>45</v>
      </c>
      <c r="V426">
        <f>VALUE(U426)*100000</f>
        <v>4500000</v>
      </c>
    </row>
    <row r="427" spans="1:22" customFormat="1" hidden="1">
      <c r="A427" t="s">
        <v>1099</v>
      </c>
      <c r="G427" t="s">
        <v>23</v>
      </c>
      <c r="H427" t="s">
        <v>245</v>
      </c>
      <c r="I427">
        <f>VALUE(LEFT(H427,FIND(" ",H427)-1))</f>
        <v>550</v>
      </c>
      <c r="J427" t="str">
        <f>TRIM(RIGHT(H427,LEN(H427)-FIND(" ",H427)))</f>
        <v>sqft</v>
      </c>
      <c r="K427" t="s">
        <v>40</v>
      </c>
      <c r="L427" t="s">
        <v>41</v>
      </c>
      <c r="N427" t="s">
        <v>295</v>
      </c>
      <c r="Q427" t="s">
        <v>43</v>
      </c>
      <c r="R427">
        <v>1</v>
      </c>
      <c r="S427" t="s">
        <v>526</v>
      </c>
      <c r="T427" s="1">
        <f t="shared" si="212"/>
        <v>3571</v>
      </c>
      <c r="U427">
        <v>25</v>
      </c>
      <c r="V427">
        <f>VALUE(U427)*100000</f>
        <v>2500000</v>
      </c>
    </row>
    <row r="428" spans="1:22" customFormat="1" hidden="1">
      <c r="A428" t="s">
        <v>1100</v>
      </c>
      <c r="G428" t="s">
        <v>168</v>
      </c>
      <c r="H428" t="s">
        <v>707</v>
      </c>
      <c r="I428">
        <f>VALUE(LEFT(H428,FIND(" ",H428)-1))</f>
        <v>630</v>
      </c>
      <c r="J428" t="str">
        <f>TRIM(RIGHT(H428,LEN(H428)-FIND(" ",H428)))</f>
        <v>sqft</v>
      </c>
      <c r="L428" t="s">
        <v>40</v>
      </c>
      <c r="S428" t="s">
        <v>263</v>
      </c>
      <c r="T428" s="1">
        <f t="shared" si="212"/>
        <v>3333</v>
      </c>
      <c r="U428">
        <v>21</v>
      </c>
      <c r="V428">
        <f>VALUE(U428)*100000</f>
        <v>2100000</v>
      </c>
    </row>
    <row r="429" spans="1:22" customFormat="1" hidden="1">
      <c r="A429" t="s">
        <v>1101</v>
      </c>
      <c r="G429" t="s">
        <v>23</v>
      </c>
      <c r="H429" t="s">
        <v>1102</v>
      </c>
      <c r="I429">
        <f>VALUE(LEFT(H429,FIND(" ",H429)-1))</f>
        <v>874</v>
      </c>
      <c r="J429" t="str">
        <f>TRIM(RIGHT(H429,LEN(H429)-FIND(" ",H429)))</f>
        <v>sqft</v>
      </c>
      <c r="K429" t="s">
        <v>40</v>
      </c>
      <c r="L429" t="s">
        <v>41</v>
      </c>
      <c r="N429" t="s">
        <v>75</v>
      </c>
      <c r="Q429" t="s">
        <v>28</v>
      </c>
      <c r="R429">
        <v>2</v>
      </c>
      <c r="T429" s="1" t="e">
        <f t="shared" si="212"/>
        <v>#VALUE!</v>
      </c>
      <c r="U429">
        <v>30</v>
      </c>
      <c r="V429">
        <f>VALUE(U429)*100000</f>
        <v>3000000</v>
      </c>
    </row>
    <row r="430" spans="1:22" customFormat="1" hidden="1">
      <c r="A430" t="s">
        <v>1103</v>
      </c>
      <c r="G430" t="s">
        <v>23</v>
      </c>
      <c r="H430" t="s">
        <v>265</v>
      </c>
      <c r="I430">
        <f>VALUE(LEFT(H430,FIND(" ",H430)-1))</f>
        <v>600</v>
      </c>
      <c r="J430" t="str">
        <f>TRIM(RIGHT(H430,LEN(H430)-FIND(" ",H430)))</f>
        <v>sqft</v>
      </c>
      <c r="K430" t="s">
        <v>40</v>
      </c>
      <c r="L430" t="s">
        <v>41</v>
      </c>
      <c r="N430" t="s">
        <v>255</v>
      </c>
      <c r="Q430" t="s">
        <v>43</v>
      </c>
      <c r="R430" t="s">
        <v>131</v>
      </c>
      <c r="T430" s="1" t="e">
        <f t="shared" si="212"/>
        <v>#VALUE!</v>
      </c>
      <c r="U430">
        <v>14</v>
      </c>
      <c r="V430">
        <f>VALUE(U430)*100000</f>
        <v>1400000</v>
      </c>
    </row>
    <row r="431" spans="1:22" customFormat="1">
      <c r="A431" t="s">
        <v>1104</v>
      </c>
      <c r="B431" t="str">
        <f>PROPER(TRIM(A431))</f>
        <v>2 Apartment For Sale In Madhav Residency, Adajan Surat</v>
      </c>
      <c r="C431" t="str">
        <f>LEFT(B431,FIND(" ",B431)-1)</f>
        <v>2</v>
      </c>
      <c r="D431" s="1" t="str">
        <f>MID(B431, FIND(" ", B431)+1, FIND("For", B431)-FIND(" ", B431)-1)</f>
        <v xml:space="preserve">Apartment </v>
      </c>
      <c r="E431" t="str">
        <f>TRIM(MID(B431, FIND("In", B431)+3, FIND("Surat", B431)-FIND("In", B431)-3))</f>
        <v>Madhav Residency, Adajan</v>
      </c>
      <c r="F431" t="str">
        <f>"surat"</f>
        <v>surat</v>
      </c>
      <c r="G431" t="s">
        <v>23</v>
      </c>
      <c r="H431" t="s">
        <v>99</v>
      </c>
      <c r="I431">
        <f>VALUE(LEFT(H431,FIND(" ",H431)-1))</f>
        <v>1000</v>
      </c>
      <c r="J431" t="str">
        <f>TRIM(RIGHT(H431,LEN(H431)-FIND(" ",H431)))</f>
        <v>sqft</v>
      </c>
      <c r="K431" t="s">
        <v>40</v>
      </c>
      <c r="L431" t="s">
        <v>41</v>
      </c>
      <c r="M431" t="str">
        <f>IF(LEFT(L431,5)="poss.","expected","ready")</f>
        <v>ready</v>
      </c>
      <c r="N431" t="s">
        <v>100</v>
      </c>
      <c r="O431" t="str">
        <f>IFERROR(LEFT(N431,FIND("out of",N431)-1),N431)</f>
        <v xml:space="preserve">3 </v>
      </c>
      <c r="P431" s="1" t="str">
        <f>IFERROR(RIGHT(N431,LEN(N431)-FIND("out of",N431)-6),"")</f>
        <v>5</v>
      </c>
      <c r="Q431" t="s">
        <v>28</v>
      </c>
      <c r="R431" t="s">
        <v>1105</v>
      </c>
      <c r="S431" t="s">
        <v>1106</v>
      </c>
      <c r="T431" s="1">
        <f t="shared" si="212"/>
        <v>2796</v>
      </c>
      <c r="U431">
        <v>35</v>
      </c>
      <c r="V431">
        <f>VALUE(U431)*100000</f>
        <v>3500000</v>
      </c>
    </row>
    <row r="432" spans="1:22" customFormat="1" hidden="1">
      <c r="A432" t="s">
        <v>579</v>
      </c>
      <c r="G432" t="s">
        <v>32</v>
      </c>
      <c r="H432" t="s">
        <v>1107</v>
      </c>
      <c r="I432">
        <f>VALUE(LEFT(H432,FIND(" ",H432)-1))</f>
        <v>494</v>
      </c>
      <c r="J432" t="str">
        <f>TRIM(RIGHT(H432,LEN(H432)-FIND(" ",H432)))</f>
        <v>sqft</v>
      </c>
      <c r="K432" t="s">
        <v>40</v>
      </c>
      <c r="L432" t="s">
        <v>41</v>
      </c>
      <c r="N432" t="s">
        <v>100</v>
      </c>
      <c r="Q432" t="s">
        <v>28</v>
      </c>
      <c r="R432">
        <v>1</v>
      </c>
      <c r="S432" t="s">
        <v>1108</v>
      </c>
      <c r="T432" s="1">
        <f t="shared" si="212"/>
        <v>1923</v>
      </c>
      <c r="U432">
        <v>9.5</v>
      </c>
      <c r="V432">
        <f>VALUE(U432)*100000</f>
        <v>950000</v>
      </c>
    </row>
    <row r="433" spans="1:22" customFormat="1" hidden="1">
      <c r="A433" t="s">
        <v>1109</v>
      </c>
      <c r="G433" t="s">
        <v>23</v>
      </c>
      <c r="H433" t="s">
        <v>494</v>
      </c>
      <c r="I433">
        <f>VALUE(LEFT(H433,FIND(" ",H433)-1))</f>
        <v>648</v>
      </c>
      <c r="J433" t="str">
        <f>TRIM(RIGHT(H433,LEN(H433)-FIND(" ",H433)))</f>
        <v>sqft</v>
      </c>
      <c r="K433">
        <v>1</v>
      </c>
      <c r="L433" t="s">
        <v>41</v>
      </c>
      <c r="N433" t="s">
        <v>28</v>
      </c>
      <c r="T433" s="1" t="e">
        <f t="shared" si="212"/>
        <v>#VALUE!</v>
      </c>
      <c r="U433">
        <v>24</v>
      </c>
      <c r="V433">
        <f>VALUE(U433)*100000</f>
        <v>2400000</v>
      </c>
    </row>
    <row r="434" spans="1:22" ht="15.75">
      <c r="A434" s="24" t="s">
        <v>1110</v>
      </c>
      <c r="B434" s="24" t="str">
        <f>PROPER(TRIM(A434))</f>
        <v>2 Apartment For Sale In Rajhans Gold Residency, Jahangir Pura Surat</v>
      </c>
      <c r="C434" s="24" t="str">
        <f>LEFT(B434,FIND(" ",B434)-1)</f>
        <v>2</v>
      </c>
      <c r="D434" s="29" t="str">
        <f>MID(B434, FIND(" ", B434)+1, FIND("For", B434)-FIND(" ", B434)-1)</f>
        <v xml:space="preserve">Apartment </v>
      </c>
      <c r="E434" s="24" t="str">
        <f>TRIM(MID(B434, FIND("In", B434)+3, FIND("Surat", B434)-FIND("In", B434)-3))</f>
        <v>Rajhans Gold Residency, Jahangir Pura</v>
      </c>
      <c r="F434" s="24" t="str">
        <f>"surat"</f>
        <v>surat</v>
      </c>
      <c r="G434" s="24" t="s">
        <v>32</v>
      </c>
      <c r="H434" s="24" t="s">
        <v>1036</v>
      </c>
      <c r="I434" s="34">
        <f>VALUE(LEFT(H434,FIND(" ",H434)-1))</f>
        <v>1175</v>
      </c>
      <c r="J434" s="27" t="str">
        <f>TRIM(RIGHT(H434,LEN(H434)-FIND(" ",H434)))</f>
        <v>sqft</v>
      </c>
      <c r="K434" s="24" t="s">
        <v>40</v>
      </c>
      <c r="L434" s="24" t="s">
        <v>41</v>
      </c>
      <c r="M434" s="24" t="str">
        <f>IF(LEFT(L434,5)="poss.","expected","ready")</f>
        <v>ready</v>
      </c>
      <c r="N434" s="24" t="s">
        <v>100</v>
      </c>
      <c r="O434" s="24" t="str">
        <f>IFERROR(LEFT(N434,FIND("out of",N434)-1),N434)</f>
        <v xml:space="preserve">3 </v>
      </c>
      <c r="P434" s="29" t="str">
        <f>IFERROR(RIGHT(N434,LEN(N434)-FIND("out of",N434)-6),"")</f>
        <v>5</v>
      </c>
      <c r="Q434" s="24" t="s">
        <v>28</v>
      </c>
      <c r="R434" s="24" t="s">
        <v>259</v>
      </c>
      <c r="S434" s="3" t="s">
        <v>1111</v>
      </c>
      <c r="T434" s="29">
        <f t="shared" si="212"/>
        <v>3234</v>
      </c>
      <c r="U434" s="27">
        <v>38</v>
      </c>
      <c r="V434" s="24">
        <f>VALUE(U434)*100000</f>
        <v>3800000</v>
      </c>
    </row>
    <row r="435" spans="1:22" customFormat="1" hidden="1">
      <c r="A435" t="s">
        <v>386</v>
      </c>
      <c r="G435" t="s">
        <v>32</v>
      </c>
      <c r="H435" t="s">
        <v>1112</v>
      </c>
      <c r="I435">
        <f>VALUE(LEFT(H435,FIND(" ",H435)-1))</f>
        <v>726</v>
      </c>
      <c r="J435" t="str">
        <f>TRIM(RIGHT(H435,LEN(H435)-FIND(" ",H435)))</f>
        <v>sqft</v>
      </c>
      <c r="K435" t="s">
        <v>40</v>
      </c>
      <c r="L435" t="s">
        <v>41</v>
      </c>
      <c r="N435" t="s">
        <v>120</v>
      </c>
      <c r="Q435" t="s">
        <v>28</v>
      </c>
      <c r="R435">
        <v>1</v>
      </c>
      <c r="S435" t="s">
        <v>1113</v>
      </c>
      <c r="T435" s="1">
        <f t="shared" si="212"/>
        <v>5510</v>
      </c>
      <c r="U435">
        <v>40</v>
      </c>
      <c r="V435">
        <f>VALUE(U435)*100000</f>
        <v>4000000</v>
      </c>
    </row>
    <row r="436" spans="1:22" customFormat="1" hidden="1">
      <c r="A436" t="s">
        <v>1114</v>
      </c>
      <c r="G436" t="s">
        <v>23</v>
      </c>
      <c r="H436" t="s">
        <v>1115</v>
      </c>
      <c r="I436">
        <f>VALUE(LEFT(H436,FIND(" ",H436)-1))</f>
        <v>126</v>
      </c>
      <c r="J436" t="str">
        <f>TRIM(RIGHT(H436,LEN(H436)-FIND(" ",H436)))</f>
        <v>sqft</v>
      </c>
      <c r="K436" t="s">
        <v>40</v>
      </c>
      <c r="L436" t="s">
        <v>41</v>
      </c>
      <c r="N436" t="s">
        <v>298</v>
      </c>
      <c r="S436" t="s">
        <v>1116</v>
      </c>
      <c r="T436" s="1">
        <f t="shared" si="212"/>
        <v>14602</v>
      </c>
      <c r="U436">
        <v>33</v>
      </c>
      <c r="V436">
        <f>VALUE(U436)*100000</f>
        <v>3300000</v>
      </c>
    </row>
    <row r="437" spans="1:22" customFormat="1" hidden="1">
      <c r="A437" t="s">
        <v>1117</v>
      </c>
      <c r="G437" t="s">
        <v>23</v>
      </c>
      <c r="H437" t="s">
        <v>1118</v>
      </c>
      <c r="I437">
        <f>VALUE(LEFT(H437,FIND(" ",H437)-1))</f>
        <v>302</v>
      </c>
      <c r="J437" t="str">
        <f>TRIM(RIGHT(H437,LEN(H437)-FIND(" ",H437)))</f>
        <v>sqft</v>
      </c>
      <c r="K437" t="s">
        <v>40</v>
      </c>
      <c r="L437" t="s">
        <v>41</v>
      </c>
      <c r="N437" t="s">
        <v>112</v>
      </c>
      <c r="Q437" t="s">
        <v>28</v>
      </c>
      <c r="R437" t="s">
        <v>1119</v>
      </c>
      <c r="T437" s="1" t="e">
        <f t="shared" si="212"/>
        <v>#VALUE!</v>
      </c>
      <c r="U437">
        <v>13</v>
      </c>
      <c r="V437">
        <f>VALUE(U437)*100000</f>
        <v>1300000</v>
      </c>
    </row>
    <row r="438" spans="1:22" customFormat="1" hidden="1">
      <c r="A438" t="s">
        <v>1120</v>
      </c>
      <c r="G438" t="s">
        <v>32</v>
      </c>
      <c r="H438" t="s">
        <v>261</v>
      </c>
      <c r="I438">
        <f>VALUE(LEFT(H438,FIND(" ",H438)-1))</f>
        <v>1200</v>
      </c>
      <c r="J438" t="str">
        <f>TRIM(RIGHT(H438,LEN(H438)-FIND(" ",H438)))</f>
        <v>sqft</v>
      </c>
      <c r="K438" t="s">
        <v>40</v>
      </c>
      <c r="L438" t="s">
        <v>41</v>
      </c>
      <c r="N438" t="s">
        <v>574</v>
      </c>
      <c r="Q438" t="s">
        <v>43</v>
      </c>
      <c r="R438">
        <v>2</v>
      </c>
      <c r="S438" t="s">
        <v>377</v>
      </c>
      <c r="T438" s="1">
        <f t="shared" si="212"/>
        <v>2500</v>
      </c>
      <c r="U438">
        <v>30</v>
      </c>
      <c r="V438">
        <f>VALUE(U438)*100000</f>
        <v>3000000</v>
      </c>
    </row>
    <row r="439" spans="1:22" customFormat="1" hidden="1">
      <c r="A439" t="s">
        <v>1121</v>
      </c>
      <c r="G439" t="s">
        <v>32</v>
      </c>
      <c r="H439" t="s">
        <v>1122</v>
      </c>
      <c r="I439">
        <f>VALUE(LEFT(H439,FIND(" ",H439)-1))</f>
        <v>106</v>
      </c>
      <c r="J439" t="str">
        <f>TRIM(RIGHT(H439,LEN(H439)-FIND(" ",H439)))</f>
        <v>sqyrd</v>
      </c>
      <c r="K439" t="s">
        <v>40</v>
      </c>
      <c r="L439" t="s">
        <v>41</v>
      </c>
      <c r="N439" t="s">
        <v>298</v>
      </c>
      <c r="Q439" t="s">
        <v>43</v>
      </c>
      <c r="R439" t="s">
        <v>1123</v>
      </c>
      <c r="S439" t="s">
        <v>1124</v>
      </c>
      <c r="T439" s="1">
        <f t="shared" si="212"/>
        <v>3774</v>
      </c>
      <c r="U439">
        <v>36</v>
      </c>
      <c r="V439">
        <f>VALUE(U439)*100000</f>
        <v>3600000</v>
      </c>
    </row>
    <row r="440" spans="1:22" customFormat="1">
      <c r="A440" t="s">
        <v>1125</v>
      </c>
      <c r="B440" t="str">
        <f>PROPER(TRIM(A440))</f>
        <v>2 Apartment For Sale In Shankheshwer Complax, Kailash Nagar Surat</v>
      </c>
      <c r="C440" t="str">
        <f>LEFT(B440,FIND(" ",B440)-1)</f>
        <v>2</v>
      </c>
      <c r="D440" s="1" t="str">
        <f>MID(B440, FIND(" ", B440)+1, FIND("For", B440)-FIND(" ", B440)-1)</f>
        <v xml:space="preserve">Apartment </v>
      </c>
      <c r="E440" t="str">
        <f>TRIM(MID(B440, FIND("In", B440)+3, FIND("Surat", B440)-FIND("In", B440)-3))</f>
        <v>Shankheshwer Complax, Kailash Nagar</v>
      </c>
      <c r="F440" t="str">
        <f>"surat"</f>
        <v>surat</v>
      </c>
      <c r="G440" t="s">
        <v>32</v>
      </c>
      <c r="H440" t="s">
        <v>152</v>
      </c>
      <c r="I440">
        <f>VALUE(LEFT(H440,FIND(" ",H440)-1))</f>
        <v>975</v>
      </c>
      <c r="J440" t="str">
        <f>TRIM(RIGHT(H440,LEN(H440)-FIND(" ",H440)))</f>
        <v>sqft</v>
      </c>
      <c r="K440" t="s">
        <v>40</v>
      </c>
      <c r="L440" t="s">
        <v>41</v>
      </c>
      <c r="M440" t="str">
        <f>IF(LEFT(L440,5)="poss.","expected","ready")</f>
        <v>ready</v>
      </c>
      <c r="N440" t="s">
        <v>75</v>
      </c>
      <c r="O440" t="str">
        <f>IFERROR(LEFT(N440,FIND("out of",N440)-1),N440)</f>
        <v xml:space="preserve">1 </v>
      </c>
      <c r="P440" s="1" t="str">
        <f>IFERROR(RIGHT(N440,LEN(N440)-FIND("out of",N440)-6),"")</f>
        <v>1</v>
      </c>
      <c r="Q440" t="s">
        <v>28</v>
      </c>
      <c r="R440" t="s">
        <v>1126</v>
      </c>
      <c r="S440" t="s">
        <v>1127</v>
      </c>
      <c r="T440" s="1">
        <f t="shared" si="212"/>
        <v>2554</v>
      </c>
      <c r="U440">
        <v>24.9</v>
      </c>
      <c r="V440">
        <f>VALUE(U440)*100000</f>
        <v>2490000</v>
      </c>
    </row>
    <row r="441" spans="1:22" customFormat="1" hidden="1">
      <c r="A441" t="s">
        <v>1128</v>
      </c>
      <c r="G441" t="s">
        <v>168</v>
      </c>
      <c r="H441" t="s">
        <v>1129</v>
      </c>
      <c r="I441">
        <f>VALUE(LEFT(H441,FIND(" ",H441)-1))</f>
        <v>1378</v>
      </c>
      <c r="J441" t="str">
        <f>TRIM(RIGHT(H441,LEN(H441)-FIND(" ",H441)))</f>
        <v>sqft</v>
      </c>
      <c r="L441" t="s">
        <v>40</v>
      </c>
      <c r="N441" t="s">
        <v>566</v>
      </c>
      <c r="S441" t="s">
        <v>1130</v>
      </c>
      <c r="T441" s="1">
        <f t="shared" si="212"/>
        <v>798</v>
      </c>
      <c r="U441">
        <v>11</v>
      </c>
      <c r="V441">
        <f>VALUE(U441)*100000</f>
        <v>1100000</v>
      </c>
    </row>
    <row r="442" spans="1:22" customFormat="1" hidden="1">
      <c r="A442" t="s">
        <v>1131</v>
      </c>
      <c r="G442" t="s">
        <v>23</v>
      </c>
      <c r="H442" t="s">
        <v>95</v>
      </c>
      <c r="I442">
        <f>VALUE(LEFT(H442,FIND(" ",H442)-1))</f>
        <v>800</v>
      </c>
      <c r="J442" t="str">
        <f>TRIM(RIGHT(H442,LEN(H442)-FIND(" ",H442)))</f>
        <v>sqft</v>
      </c>
      <c r="K442" t="s">
        <v>28</v>
      </c>
      <c r="L442" t="s">
        <v>41</v>
      </c>
      <c r="N442" t="s">
        <v>40</v>
      </c>
      <c r="Q442" t="s">
        <v>44</v>
      </c>
      <c r="R442" t="s">
        <v>382</v>
      </c>
      <c r="T442" s="1" t="e">
        <f t="shared" si="212"/>
        <v>#VALUE!</v>
      </c>
      <c r="U442">
        <v>29</v>
      </c>
      <c r="V442">
        <f>VALUE(U442)*100000</f>
        <v>2900000</v>
      </c>
    </row>
    <row r="443" spans="1:22" customFormat="1">
      <c r="A443" t="s">
        <v>1132</v>
      </c>
      <c r="B443" t="str">
        <f>PROPER(TRIM(A443))</f>
        <v>2 Apartment For Sale In Shagun Avenue, Parvat Patiya Surat</v>
      </c>
      <c r="C443" t="str">
        <f>LEFT(B443,FIND(" ",B443)-1)</f>
        <v>2</v>
      </c>
      <c r="D443" s="1" t="str">
        <f>MID(B443, FIND(" ", B443)+1, FIND("For", B443)-FIND(" ", B443)-1)</f>
        <v xml:space="preserve">Apartment </v>
      </c>
      <c r="E443" t="str">
        <f>TRIM(MID(B443, FIND("In", B443)+3, FIND("Surat", B443)-FIND("In", B443)-3))</f>
        <v>Shagun Avenue, Parvat Patiya</v>
      </c>
      <c r="F443" t="str">
        <f>"surat"</f>
        <v>surat</v>
      </c>
      <c r="G443" t="s">
        <v>32</v>
      </c>
      <c r="H443" t="s">
        <v>1133</v>
      </c>
      <c r="I443">
        <f>VALUE(LEFT(H443,FIND(" ",H443)-1))</f>
        <v>1155</v>
      </c>
      <c r="J443" t="str">
        <f>TRIM(RIGHT(H443,LEN(H443)-FIND(" ",H443)))</f>
        <v>sqft</v>
      </c>
      <c r="K443" t="s">
        <v>40</v>
      </c>
      <c r="L443" t="s">
        <v>41</v>
      </c>
      <c r="M443" t="str">
        <f>IF(LEFT(L443,5)="poss.","expected","ready")</f>
        <v>ready</v>
      </c>
      <c r="N443" t="s">
        <v>71</v>
      </c>
      <c r="O443" t="str">
        <f>IFERROR(LEFT(N443,FIND("out of",N443)-1),N443)</f>
        <v xml:space="preserve">6 </v>
      </c>
      <c r="P443" s="1" t="str">
        <f>IFERROR(RIGHT(N443,LEN(N443)-FIND("out of",N443)-6),"")</f>
        <v>13</v>
      </c>
      <c r="Q443" t="s">
        <v>28</v>
      </c>
      <c r="R443" t="s">
        <v>29</v>
      </c>
      <c r="S443" t="s">
        <v>160</v>
      </c>
      <c r="T443" s="1">
        <f t="shared" si="212"/>
        <v>3500</v>
      </c>
      <c r="U443">
        <v>40.4</v>
      </c>
      <c r="V443">
        <f>VALUE(U443)*100000</f>
        <v>4040000</v>
      </c>
    </row>
    <row r="444" spans="1:22" customFormat="1" hidden="1">
      <c r="A444" t="s">
        <v>1134</v>
      </c>
      <c r="G444" t="s">
        <v>32</v>
      </c>
      <c r="H444" t="s">
        <v>374</v>
      </c>
      <c r="I444">
        <f>VALUE(LEFT(H444,FIND(" ",H444)-1))</f>
        <v>110</v>
      </c>
      <c r="J444" t="str">
        <f>TRIM(RIGHT(H444,LEN(H444)-FIND(" ",H444)))</f>
        <v>sqft</v>
      </c>
      <c r="K444" t="s">
        <v>40</v>
      </c>
      <c r="L444" t="s">
        <v>41</v>
      </c>
      <c r="N444" t="s">
        <v>288</v>
      </c>
      <c r="S444" t="s">
        <v>1135</v>
      </c>
      <c r="T444" s="1">
        <f t="shared" si="212"/>
        <v>13864</v>
      </c>
      <c r="U444">
        <v>15.3</v>
      </c>
      <c r="V444">
        <f>VALUE(U444)*100000</f>
        <v>1530000</v>
      </c>
    </row>
    <row r="445" spans="1:22" customFormat="1" hidden="1">
      <c r="A445" t="s">
        <v>1136</v>
      </c>
      <c r="G445" t="s">
        <v>32</v>
      </c>
      <c r="H445" t="s">
        <v>433</v>
      </c>
      <c r="I445">
        <f>VALUE(LEFT(H445,FIND(" ",H445)-1))</f>
        <v>1050</v>
      </c>
      <c r="J445" t="str">
        <f>TRIM(RIGHT(H445,LEN(H445)-FIND(" ",H445)))</f>
        <v>sqft</v>
      </c>
      <c r="K445" t="s">
        <v>40</v>
      </c>
      <c r="L445" t="s">
        <v>41</v>
      </c>
      <c r="N445" t="s">
        <v>104</v>
      </c>
      <c r="Q445" t="s">
        <v>83</v>
      </c>
      <c r="R445">
        <v>2</v>
      </c>
      <c r="S445" t="s">
        <v>653</v>
      </c>
      <c r="T445" s="1">
        <f t="shared" ref="T445:T508" si="229">VALUE(SUBSTITUTE(SUBSTITUTE(S445,"â‚¹",""),"per sqft",""))</f>
        <v>3714</v>
      </c>
      <c r="U445">
        <v>39</v>
      </c>
      <c r="V445">
        <f>VALUE(U445)*100000</f>
        <v>3900000</v>
      </c>
    </row>
    <row r="446" spans="1:22" customFormat="1" hidden="1">
      <c r="A446" t="s">
        <v>740</v>
      </c>
      <c r="G446" t="s">
        <v>32</v>
      </c>
      <c r="H446" t="s">
        <v>130</v>
      </c>
      <c r="I446">
        <f>VALUE(LEFT(H446,FIND(" ",H446)-1))</f>
        <v>650</v>
      </c>
      <c r="J446" t="str">
        <f>TRIM(RIGHT(H446,LEN(H446)-FIND(" ",H446)))</f>
        <v>sqft</v>
      </c>
      <c r="K446" t="s">
        <v>40</v>
      </c>
      <c r="L446" t="s">
        <v>41</v>
      </c>
      <c r="N446" t="s">
        <v>120</v>
      </c>
      <c r="Q446" t="s">
        <v>28</v>
      </c>
      <c r="R446">
        <v>1</v>
      </c>
      <c r="S446" t="s">
        <v>700</v>
      </c>
      <c r="T446" s="1">
        <f t="shared" si="229"/>
        <v>3385</v>
      </c>
      <c r="U446">
        <v>22</v>
      </c>
      <c r="V446">
        <f>VALUE(U446)*100000</f>
        <v>2200000</v>
      </c>
    </row>
    <row r="447" spans="1:22" ht="15.75">
      <c r="A447" s="24" t="s">
        <v>1137</v>
      </c>
      <c r="B447" s="24" t="str">
        <f>PROPER(TRIM(A447))</f>
        <v>2 Apartment For Sale In Ambica Arihant Heights, Palan Pur Patiya Surat</v>
      </c>
      <c r="C447" s="24" t="str">
        <f>LEFT(B447,FIND(" ",B447)-1)</f>
        <v>2</v>
      </c>
      <c r="D447" s="29" t="str">
        <f>MID(B447, FIND(" ", B447)+1, FIND("For", B447)-FIND(" ", B447)-1)</f>
        <v xml:space="preserve">Apartment </v>
      </c>
      <c r="E447" s="24" t="str">
        <f>TRIM(MID(B447, FIND("In", B447)+3, FIND("Surat", B447)-FIND("In", B447)-3))</f>
        <v>Ambica Arihant Heights, Palan Pur Patiya</v>
      </c>
      <c r="F447" s="24" t="str">
        <f>"surat"</f>
        <v>surat</v>
      </c>
      <c r="G447" s="24" t="s">
        <v>23</v>
      </c>
      <c r="H447" s="24" t="s">
        <v>265</v>
      </c>
      <c r="I447" s="34">
        <f>VALUE(LEFT(H447,FIND(" ",H447)-1))</f>
        <v>600</v>
      </c>
      <c r="J447" s="27" t="str">
        <f>TRIM(RIGHT(H447,LEN(H447)-FIND(" ",H447)))</f>
        <v>sqft</v>
      </c>
      <c r="K447" s="24" t="s">
        <v>40</v>
      </c>
      <c r="L447" s="24" t="s">
        <v>41</v>
      </c>
      <c r="M447" s="24" t="str">
        <f>IF(LEFT(L447,5)="poss.","expected","ready")</f>
        <v>ready</v>
      </c>
      <c r="N447" s="24" t="s">
        <v>652</v>
      </c>
      <c r="O447" s="24" t="str">
        <f>IFERROR(LEFT(N447,FIND("out of",N447)-1),N447)</f>
        <v xml:space="preserve">8 </v>
      </c>
      <c r="P447" s="29" t="str">
        <f>IFERROR(RIGHT(N447,LEN(N447)-FIND("out of",N447)-6),"")</f>
        <v>12</v>
      </c>
      <c r="Q447" s="24" t="s">
        <v>43</v>
      </c>
      <c r="R447" s="24" t="s">
        <v>154</v>
      </c>
      <c r="S447" s="3" t="s">
        <v>1138</v>
      </c>
      <c r="T447" s="29">
        <f t="shared" si="229"/>
        <v>3611</v>
      </c>
      <c r="U447" s="27">
        <v>42</v>
      </c>
      <c r="V447" s="24">
        <f>VALUE(U447)*100000</f>
        <v>4200000</v>
      </c>
    </row>
    <row r="448" spans="1:22" customFormat="1" hidden="1">
      <c r="A448" t="s">
        <v>1139</v>
      </c>
      <c r="G448" t="s">
        <v>23</v>
      </c>
      <c r="H448" t="s">
        <v>1140</v>
      </c>
      <c r="I448">
        <f>VALUE(LEFT(H448,FIND(" ",H448)-1))</f>
        <v>864</v>
      </c>
      <c r="J448" t="str">
        <f>TRIM(RIGHT(H448,LEN(H448)-FIND(" ",H448)))</f>
        <v>sqft</v>
      </c>
      <c r="K448" t="s">
        <v>28</v>
      </c>
      <c r="L448" t="s">
        <v>41</v>
      </c>
      <c r="N448" t="s">
        <v>40</v>
      </c>
      <c r="Q448">
        <v>2</v>
      </c>
      <c r="R448">
        <v>1</v>
      </c>
      <c r="T448" s="1" t="e">
        <f t="shared" si="229"/>
        <v>#VALUE!</v>
      </c>
      <c r="U448">
        <v>26</v>
      </c>
      <c r="V448">
        <f>VALUE(U448)*100000</f>
        <v>2600000</v>
      </c>
    </row>
    <row r="449" spans="1:22" customFormat="1" hidden="1">
      <c r="A449" t="s">
        <v>1141</v>
      </c>
      <c r="G449" t="s">
        <v>23</v>
      </c>
      <c r="H449" t="s">
        <v>1142</v>
      </c>
      <c r="I449">
        <f>VALUE(LEFT(H449,FIND(" ",H449)-1))</f>
        <v>330</v>
      </c>
      <c r="J449" t="str">
        <f>TRIM(RIGHT(H449,LEN(H449)-FIND(" ",H449)))</f>
        <v>sqft</v>
      </c>
      <c r="K449" t="s">
        <v>40</v>
      </c>
      <c r="L449" t="s">
        <v>41</v>
      </c>
      <c r="N449" t="s">
        <v>308</v>
      </c>
      <c r="S449" t="s">
        <v>1143</v>
      </c>
      <c r="T449" s="1">
        <f t="shared" si="229"/>
        <v>5833</v>
      </c>
      <c r="U449">
        <v>35</v>
      </c>
      <c r="V449">
        <f>VALUE(U449)*100000</f>
        <v>3500000</v>
      </c>
    </row>
    <row r="450" spans="1:22" customFormat="1" hidden="1">
      <c r="A450" t="s">
        <v>1144</v>
      </c>
      <c r="G450" t="s">
        <v>32</v>
      </c>
      <c r="H450" t="s">
        <v>1145</v>
      </c>
      <c r="I450">
        <f>VALUE(LEFT(H450,FIND(" ",H450)-1))</f>
        <v>256</v>
      </c>
      <c r="J450" t="str">
        <f>TRIM(RIGHT(H450,LEN(H450)-FIND(" ",H450)))</f>
        <v>sqft</v>
      </c>
      <c r="K450" t="s">
        <v>40</v>
      </c>
      <c r="L450" t="s">
        <v>41</v>
      </c>
      <c r="N450" t="s">
        <v>128</v>
      </c>
      <c r="Q450">
        <v>1</v>
      </c>
      <c r="S450" t="s">
        <v>1146</v>
      </c>
      <c r="T450" s="1">
        <f t="shared" si="229"/>
        <v>7813</v>
      </c>
      <c r="U450">
        <v>20</v>
      </c>
      <c r="V450">
        <f>VALUE(U450)*100000</f>
        <v>2000000</v>
      </c>
    </row>
    <row r="451" spans="1:22" customFormat="1" hidden="1">
      <c r="A451" t="s">
        <v>58</v>
      </c>
      <c r="G451" t="s">
        <v>23</v>
      </c>
      <c r="H451" t="s">
        <v>1147</v>
      </c>
      <c r="I451">
        <f>VALUE(LEFT(H451,FIND(" ",H451)-1))</f>
        <v>342</v>
      </c>
      <c r="J451" t="str">
        <f>TRIM(RIGHT(H451,LEN(H451)-FIND(" ",H451)))</f>
        <v>sqft</v>
      </c>
      <c r="K451" t="s">
        <v>25</v>
      </c>
      <c r="L451" t="s">
        <v>41</v>
      </c>
      <c r="N451" t="s">
        <v>234</v>
      </c>
      <c r="Q451">
        <v>1</v>
      </c>
      <c r="S451" t="s">
        <v>1148</v>
      </c>
      <c r="T451" s="1">
        <f t="shared" si="229"/>
        <v>7692</v>
      </c>
      <c r="U451">
        <v>50</v>
      </c>
      <c r="V451">
        <f>VALUE(U451)*100000</f>
        <v>5000000</v>
      </c>
    </row>
    <row r="452" spans="1:22" customFormat="1" hidden="1">
      <c r="A452" t="s">
        <v>253</v>
      </c>
      <c r="G452" t="s">
        <v>23</v>
      </c>
      <c r="H452" t="s">
        <v>111</v>
      </c>
      <c r="I452">
        <f>VALUE(LEFT(H452,FIND(" ",H452)-1))</f>
        <v>950</v>
      </c>
      <c r="J452" t="str">
        <f>TRIM(RIGHT(H452,LEN(H452)-FIND(" ",H452)))</f>
        <v>sqft</v>
      </c>
      <c r="K452" t="s">
        <v>40</v>
      </c>
      <c r="L452" t="s">
        <v>41</v>
      </c>
      <c r="N452" t="s">
        <v>104</v>
      </c>
      <c r="Q452" t="s">
        <v>43</v>
      </c>
      <c r="R452">
        <v>2</v>
      </c>
      <c r="S452" t="s">
        <v>156</v>
      </c>
      <c r="T452" s="1">
        <f t="shared" si="229"/>
        <v>2800</v>
      </c>
      <c r="U452">
        <v>28</v>
      </c>
      <c r="V452">
        <f>VALUE(U452)*100000</f>
        <v>2800000</v>
      </c>
    </row>
    <row r="453" spans="1:22" customFormat="1">
      <c r="A453" t="s">
        <v>733</v>
      </c>
      <c r="B453" t="str">
        <f>PROPER(TRIM(A453))</f>
        <v>2 Apartment For Sale In Jt Stuti Highland, Palanpur Surat</v>
      </c>
      <c r="C453" t="str">
        <f>LEFT(B453,FIND(" ",B453)-1)</f>
        <v>2</v>
      </c>
      <c r="D453" s="1" t="str">
        <f>MID(B453, FIND(" ", B453)+1, FIND("For", B453)-FIND(" ", B453)-1)</f>
        <v xml:space="preserve">Apartment </v>
      </c>
      <c r="E453" t="str">
        <f>TRIM(MID(B453, FIND("In", B453)+3, FIND("Surat", B453)-FIND("In", B453)-3))</f>
        <v>Jt Stuti Highland, Palanpur</v>
      </c>
      <c r="F453" t="str">
        <f>"surat"</f>
        <v>surat</v>
      </c>
      <c r="G453" t="s">
        <v>32</v>
      </c>
      <c r="H453" t="s">
        <v>1149</v>
      </c>
      <c r="I453">
        <f>VALUE(LEFT(H453,FIND(" ",H453)-1))</f>
        <v>1176</v>
      </c>
      <c r="J453" t="str">
        <f>TRIM(RIGHT(H453,LEN(H453)-FIND(" ",H453)))</f>
        <v>sqft</v>
      </c>
      <c r="K453" t="s">
        <v>40</v>
      </c>
      <c r="L453" t="s">
        <v>41</v>
      </c>
      <c r="M453" t="str">
        <f>IF(LEFT(L453,5)="poss.","expected","ready")</f>
        <v>ready</v>
      </c>
      <c r="N453" t="s">
        <v>818</v>
      </c>
      <c r="O453" t="str">
        <f>IFERROR(LEFT(N453,FIND("out of",N453)-1),N453)</f>
        <v xml:space="preserve">8 </v>
      </c>
      <c r="P453" s="1" t="str">
        <f>IFERROR(RIGHT(N453,LEN(N453)-FIND("out of",N453)-6),"")</f>
        <v>13</v>
      </c>
      <c r="Q453" t="s">
        <v>28</v>
      </c>
      <c r="R453" t="s">
        <v>1150</v>
      </c>
      <c r="S453" t="s">
        <v>526</v>
      </c>
      <c r="T453" s="1">
        <f t="shared" si="229"/>
        <v>3571</v>
      </c>
      <c r="U453">
        <v>42</v>
      </c>
      <c r="V453">
        <f>VALUE(U453)*100000</f>
        <v>4200000</v>
      </c>
    </row>
    <row r="454" spans="1:22" customFormat="1" hidden="1">
      <c r="A454" t="s">
        <v>1151</v>
      </c>
      <c r="G454" t="s">
        <v>32</v>
      </c>
      <c r="H454" t="s">
        <v>1152</v>
      </c>
      <c r="I454">
        <f>VALUE(LEFT(H454,FIND(" ",H454)-1))</f>
        <v>160</v>
      </c>
      <c r="J454" t="str">
        <f>TRIM(RIGHT(H454,LEN(H454)-FIND(" ",H454)))</f>
        <v>sqyrd</v>
      </c>
      <c r="K454" t="s">
        <v>43</v>
      </c>
      <c r="L454" t="s">
        <v>41</v>
      </c>
      <c r="N454" t="s">
        <v>40</v>
      </c>
      <c r="Q454">
        <v>3</v>
      </c>
      <c r="S454" t="s">
        <v>1153</v>
      </c>
      <c r="T454" s="1">
        <f t="shared" si="229"/>
        <v>3472</v>
      </c>
      <c r="U454">
        <v>50</v>
      </c>
      <c r="V454">
        <f>VALUE(U454)*100000</f>
        <v>5000000</v>
      </c>
    </row>
    <row r="455" spans="1:22" customFormat="1">
      <c r="A455" t="s">
        <v>1154</v>
      </c>
      <c r="B455" t="str">
        <f>PROPER(TRIM(A455))</f>
        <v>2 Apartment For Sale In Times Galaxy, Dahin Nagar Surat</v>
      </c>
      <c r="C455" t="str">
        <f>LEFT(B455,FIND(" ",B455)-1)</f>
        <v>2</v>
      </c>
      <c r="D455" s="1" t="str">
        <f>MID(B455, FIND(" ", B455)+1, FIND("For", B455)-FIND(" ", B455)-1)</f>
        <v xml:space="preserve">Apartment </v>
      </c>
      <c r="E455" t="str">
        <f>TRIM(MID(B455, FIND("In", B455)+3, FIND("Surat", B455)-FIND("In", B455)-3))</f>
        <v>Times Galaxy, Dahin Nagar</v>
      </c>
      <c r="F455" t="str">
        <f>"surat"</f>
        <v>surat</v>
      </c>
      <c r="G455" t="s">
        <v>32</v>
      </c>
      <c r="H455" t="s">
        <v>1133</v>
      </c>
      <c r="I455">
        <f>VALUE(LEFT(H455,FIND(" ",H455)-1))</f>
        <v>1155</v>
      </c>
      <c r="J455" t="str">
        <f>TRIM(RIGHT(H455,LEN(H455)-FIND(" ",H455)))</f>
        <v>sqft</v>
      </c>
      <c r="K455" t="s">
        <v>40</v>
      </c>
      <c r="L455" t="s">
        <v>41</v>
      </c>
      <c r="M455" t="str">
        <f>IF(LEFT(L455,5)="poss.","expected","ready")</f>
        <v>ready</v>
      </c>
      <c r="N455" t="s">
        <v>271</v>
      </c>
      <c r="O455" t="str">
        <f>IFERROR(LEFT(N455,FIND("out of",N455)-1),N455)</f>
        <v xml:space="preserve">9 </v>
      </c>
      <c r="P455" s="1" t="str">
        <f>IFERROR(RIGHT(N455,LEN(N455)-FIND("out of",N455)-6),"")</f>
        <v>13</v>
      </c>
      <c r="Q455" t="s">
        <v>43</v>
      </c>
      <c r="R455" t="s">
        <v>1155</v>
      </c>
      <c r="S455" t="s">
        <v>598</v>
      </c>
      <c r="T455" s="1">
        <f t="shared" si="229"/>
        <v>3896</v>
      </c>
      <c r="U455">
        <v>45</v>
      </c>
      <c r="V455">
        <f>VALUE(U455)*100000</f>
        <v>4500000</v>
      </c>
    </row>
    <row r="456" spans="1:22" customFormat="1" hidden="1">
      <c r="A456" t="s">
        <v>94</v>
      </c>
      <c r="G456" t="s">
        <v>32</v>
      </c>
      <c r="H456" t="s">
        <v>1156</v>
      </c>
      <c r="I456">
        <f>VALUE(LEFT(H456,FIND(" ",H456)-1))</f>
        <v>780</v>
      </c>
      <c r="J456" t="str">
        <f>TRIM(RIGHT(H456,LEN(H456)-FIND(" ",H456)))</f>
        <v>sqft</v>
      </c>
      <c r="K456" t="s">
        <v>40</v>
      </c>
      <c r="L456" t="s">
        <v>41</v>
      </c>
      <c r="N456" t="s">
        <v>367</v>
      </c>
      <c r="Q456">
        <v>1</v>
      </c>
      <c r="S456" t="s">
        <v>1157</v>
      </c>
      <c r="T456" s="1">
        <f t="shared" si="229"/>
        <v>6026</v>
      </c>
      <c r="U456">
        <v>47</v>
      </c>
      <c r="V456">
        <f>VALUE(U456)*100000</f>
        <v>4700000</v>
      </c>
    </row>
    <row r="457" spans="1:22" customFormat="1" hidden="1">
      <c r="A457" t="s">
        <v>1158</v>
      </c>
      <c r="G457" t="s">
        <v>168</v>
      </c>
      <c r="H457" t="s">
        <v>1159</v>
      </c>
      <c r="I457">
        <f>VALUE(LEFT(H457,FIND(" ",H457)-1))</f>
        <v>431</v>
      </c>
      <c r="J457" t="str">
        <f>TRIM(RIGHT(H457,LEN(H457)-FIND(" ",H457)))</f>
        <v>sqft</v>
      </c>
      <c r="K457" t="s">
        <v>40</v>
      </c>
      <c r="L457" t="s">
        <v>1160</v>
      </c>
      <c r="N457" t="s">
        <v>139</v>
      </c>
      <c r="Q457">
        <v>1</v>
      </c>
      <c r="R457" t="s">
        <v>1161</v>
      </c>
      <c r="S457" t="s">
        <v>1162</v>
      </c>
      <c r="T457" s="1">
        <f t="shared" si="229"/>
        <v>6961</v>
      </c>
      <c r="U457">
        <v>30</v>
      </c>
      <c r="V457">
        <f>VALUE(U457)*100000</f>
        <v>3000000</v>
      </c>
    </row>
    <row r="458" spans="1:22" customFormat="1" hidden="1">
      <c r="A458" t="s">
        <v>1163</v>
      </c>
      <c r="G458" t="s">
        <v>32</v>
      </c>
      <c r="H458" t="s">
        <v>265</v>
      </c>
      <c r="I458">
        <f>VALUE(LEFT(H458,FIND(" ",H458)-1))</f>
        <v>600</v>
      </c>
      <c r="J458" t="str">
        <f>TRIM(RIGHT(H458,LEN(H458)-FIND(" ",H458)))</f>
        <v>sqft</v>
      </c>
      <c r="K458" t="s">
        <v>40</v>
      </c>
      <c r="L458" t="s">
        <v>41</v>
      </c>
      <c r="N458" t="s">
        <v>352</v>
      </c>
      <c r="Q458" t="s">
        <v>28</v>
      </c>
      <c r="R458">
        <v>2</v>
      </c>
      <c r="S458" t="s">
        <v>1164</v>
      </c>
      <c r="T458" s="1">
        <f t="shared" si="229"/>
        <v>3833</v>
      </c>
      <c r="U458">
        <v>23</v>
      </c>
      <c r="V458">
        <f>VALUE(U458)*100000</f>
        <v>2300000</v>
      </c>
    </row>
    <row r="459" spans="1:22" customFormat="1" hidden="1">
      <c r="A459" t="s">
        <v>1165</v>
      </c>
      <c r="G459" t="s">
        <v>32</v>
      </c>
      <c r="H459" t="s">
        <v>1166</v>
      </c>
      <c r="I459">
        <f>VALUE(LEFT(H459,FIND(" ",H459)-1))</f>
        <v>1284</v>
      </c>
      <c r="J459" t="str">
        <f>TRIM(RIGHT(H459,LEN(H459)-FIND(" ",H459)))</f>
        <v>sqft</v>
      </c>
      <c r="K459" t="s">
        <v>40</v>
      </c>
      <c r="L459" t="s">
        <v>41</v>
      </c>
      <c r="N459" t="s">
        <v>885</v>
      </c>
      <c r="Q459" t="s">
        <v>43</v>
      </c>
      <c r="R459">
        <v>2</v>
      </c>
      <c r="S459" t="s">
        <v>1167</v>
      </c>
      <c r="T459" s="1">
        <f t="shared" si="229"/>
        <v>2336</v>
      </c>
      <c r="U459">
        <v>30</v>
      </c>
      <c r="V459">
        <f>VALUE(U459)*100000</f>
        <v>3000000</v>
      </c>
    </row>
    <row r="460" spans="1:22" customFormat="1" hidden="1">
      <c r="A460" t="s">
        <v>1168</v>
      </c>
      <c r="G460" t="s">
        <v>32</v>
      </c>
      <c r="H460" t="s">
        <v>1169</v>
      </c>
      <c r="I460">
        <f>VALUE(LEFT(H460,FIND(" ",H460)-1))</f>
        <v>1083</v>
      </c>
      <c r="J460" t="str">
        <f>TRIM(RIGHT(H460,LEN(H460)-FIND(" ",H460)))</f>
        <v>sqft</v>
      </c>
      <c r="K460" t="s">
        <v>83</v>
      </c>
      <c r="L460" t="s">
        <v>112</v>
      </c>
      <c r="N460" t="s">
        <v>40</v>
      </c>
      <c r="Q460">
        <v>2</v>
      </c>
      <c r="S460" t="s">
        <v>275</v>
      </c>
      <c r="T460" s="1">
        <f t="shared" si="229"/>
        <v>3509</v>
      </c>
      <c r="U460">
        <v>38</v>
      </c>
      <c r="V460">
        <f>VALUE(U460)*100000</f>
        <v>3800000</v>
      </c>
    </row>
    <row r="461" spans="1:22" customFormat="1" hidden="1">
      <c r="A461" t="s">
        <v>360</v>
      </c>
      <c r="G461" t="s">
        <v>32</v>
      </c>
      <c r="H461" t="s">
        <v>261</v>
      </c>
      <c r="I461">
        <f>VALUE(LEFT(H461,FIND(" ",H461)-1))</f>
        <v>1200</v>
      </c>
      <c r="J461" t="str">
        <f>TRIM(RIGHT(H461,LEN(H461)-FIND(" ",H461)))</f>
        <v>sqft</v>
      </c>
      <c r="K461" t="s">
        <v>40</v>
      </c>
      <c r="L461" t="s">
        <v>41</v>
      </c>
      <c r="N461" t="s">
        <v>325</v>
      </c>
      <c r="Q461" t="s">
        <v>83</v>
      </c>
      <c r="R461">
        <v>2</v>
      </c>
      <c r="S461" t="s">
        <v>160</v>
      </c>
      <c r="T461" s="1">
        <f t="shared" si="229"/>
        <v>3500</v>
      </c>
      <c r="U461">
        <v>42</v>
      </c>
      <c r="V461">
        <f>VALUE(U461)*100000</f>
        <v>4200000</v>
      </c>
    </row>
    <row r="462" spans="1:22" customFormat="1" hidden="1">
      <c r="A462" t="s">
        <v>1170</v>
      </c>
      <c r="G462" t="s">
        <v>23</v>
      </c>
      <c r="H462" t="s">
        <v>99</v>
      </c>
      <c r="I462">
        <f>VALUE(LEFT(H462,FIND(" ",H462)-1))</f>
        <v>1000</v>
      </c>
      <c r="J462" t="str">
        <f>TRIM(RIGHT(H462,LEN(H462)-FIND(" ",H462)))</f>
        <v>sqft</v>
      </c>
      <c r="K462" t="s">
        <v>40</v>
      </c>
      <c r="L462" t="s">
        <v>41</v>
      </c>
      <c r="N462" t="s">
        <v>112</v>
      </c>
      <c r="Q462" t="s">
        <v>28</v>
      </c>
      <c r="R462">
        <v>2</v>
      </c>
      <c r="S462" t="s">
        <v>1171</v>
      </c>
      <c r="T462" s="1">
        <f t="shared" si="229"/>
        <v>3525</v>
      </c>
      <c r="U462">
        <v>43</v>
      </c>
      <c r="V462">
        <f>VALUE(U462)*100000</f>
        <v>4300000</v>
      </c>
    </row>
    <row r="463" spans="1:22" customFormat="1" hidden="1">
      <c r="A463" t="s">
        <v>1172</v>
      </c>
      <c r="G463" t="s">
        <v>23</v>
      </c>
      <c r="H463" t="s">
        <v>261</v>
      </c>
      <c r="I463">
        <f>VALUE(LEFT(H463,FIND(" ",H463)-1))</f>
        <v>1200</v>
      </c>
      <c r="J463" t="str">
        <f>TRIM(RIGHT(H463,LEN(H463)-FIND(" ",H463)))</f>
        <v>sqft</v>
      </c>
      <c r="K463" t="s">
        <v>28</v>
      </c>
      <c r="L463" t="s">
        <v>41</v>
      </c>
      <c r="N463" t="s">
        <v>40</v>
      </c>
      <c r="Q463">
        <v>2</v>
      </c>
      <c r="R463">
        <v>1</v>
      </c>
      <c r="T463" s="1" t="e">
        <f t="shared" si="229"/>
        <v>#VALUE!</v>
      </c>
      <c r="U463">
        <v>38</v>
      </c>
      <c r="V463">
        <f>VALUE(U463)*100000</f>
        <v>3800000</v>
      </c>
    </row>
    <row r="464" spans="1:22" ht="15.75">
      <c r="A464" s="24" t="s">
        <v>1173</v>
      </c>
      <c r="B464" s="24" t="str">
        <f t="shared" ref="B464:B465" si="230">PROPER(TRIM(A464))</f>
        <v>2 Apartment For Sale In 3K Prime Shyam Enclave, Jahangir Pura Surat</v>
      </c>
      <c r="C464" s="24" t="str">
        <f t="shared" ref="C464:C465" si="231">LEFT(B464,FIND(" ",B464)-1)</f>
        <v>2</v>
      </c>
      <c r="D464" s="29" t="str">
        <f t="shared" ref="D464:D465" si="232">MID(B464, FIND(" ", B464)+1, FIND("For", B464)-FIND(" ", B464)-1)</f>
        <v xml:space="preserve">Apartment </v>
      </c>
      <c r="E464" s="24" t="str">
        <f t="shared" ref="E464:E465" si="233">TRIM(MID(B464, FIND("In", B464)+3, FIND("Surat", B464)-FIND("In", B464)-3))</f>
        <v>3K Prime Shyam Enclave, Jahangir Pura</v>
      </c>
      <c r="F464" s="24" t="str">
        <f t="shared" ref="F464:F465" si="234">"surat"</f>
        <v>surat</v>
      </c>
      <c r="G464" s="24" t="s">
        <v>23</v>
      </c>
      <c r="H464" s="24" t="s">
        <v>1174</v>
      </c>
      <c r="I464" s="34">
        <f>VALUE(LEFT(H464,FIND(" ",H464)-1))</f>
        <v>958</v>
      </c>
      <c r="J464" s="27" t="str">
        <f>TRIM(RIGHT(H464,LEN(H464)-FIND(" ",H464)))</f>
        <v>sqft</v>
      </c>
      <c r="K464" s="24" t="s">
        <v>40</v>
      </c>
      <c r="L464" s="24" t="s">
        <v>41</v>
      </c>
      <c r="M464" s="24" t="str">
        <f t="shared" ref="M464:M465" si="235">IF(LEFT(L464,5)="poss.","expected","ready")</f>
        <v>ready</v>
      </c>
      <c r="N464" s="24" t="s">
        <v>35</v>
      </c>
      <c r="O464" s="24" t="str">
        <f t="shared" ref="O464:O465" si="236">IFERROR(LEFT(N464,FIND("out of",N464)-1),N464)</f>
        <v xml:space="preserve">6 </v>
      </c>
      <c r="P464" s="29" t="str">
        <f t="shared" ref="P464:P465" si="237">IFERROR(RIGHT(N464,LEN(N464)-FIND("out of",N464)-6),"")</f>
        <v>14</v>
      </c>
      <c r="Q464" s="24" t="s">
        <v>83</v>
      </c>
      <c r="R464" s="24" t="s">
        <v>382</v>
      </c>
      <c r="S464" s="3" t="s">
        <v>1175</v>
      </c>
      <c r="T464" s="29">
        <f t="shared" si="229"/>
        <v>3736</v>
      </c>
      <c r="U464" s="27">
        <v>47</v>
      </c>
      <c r="V464" s="24">
        <f>VALUE(U464)*100000</f>
        <v>4700000</v>
      </c>
    </row>
    <row r="465" spans="1:22" ht="15.75">
      <c r="A465" s="24" t="s">
        <v>1176</v>
      </c>
      <c r="B465" s="24" t="str">
        <f t="shared" si="230"/>
        <v>2 Apartment For Sale In Jay Mahakali Krupa Apartment Surat</v>
      </c>
      <c r="C465" s="24" t="str">
        <f t="shared" si="231"/>
        <v>2</v>
      </c>
      <c r="D465" s="29" t="str">
        <f t="shared" si="232"/>
        <v xml:space="preserve">Apartment </v>
      </c>
      <c r="E465" s="24" t="str">
        <f t="shared" si="233"/>
        <v>Jay Mahakali Krupa Apartment</v>
      </c>
      <c r="F465" s="24" t="str">
        <f t="shared" si="234"/>
        <v>surat</v>
      </c>
      <c r="G465" s="24" t="s">
        <v>23</v>
      </c>
      <c r="H465" s="24" t="s">
        <v>47</v>
      </c>
      <c r="I465" s="34">
        <f>VALUE(LEFT(H465,FIND(" ",H465)-1))</f>
        <v>700</v>
      </c>
      <c r="J465" s="27" t="str">
        <f>TRIM(RIGHT(H465,LEN(H465)-FIND(" ",H465)))</f>
        <v>sqft</v>
      </c>
      <c r="K465" s="24" t="s">
        <v>40</v>
      </c>
      <c r="L465" s="24" t="s">
        <v>41</v>
      </c>
      <c r="M465" s="24" t="str">
        <f t="shared" si="235"/>
        <v>ready</v>
      </c>
      <c r="N465" s="24" t="s">
        <v>367</v>
      </c>
      <c r="O465" s="24" t="str">
        <f t="shared" si="236"/>
        <v xml:space="preserve">4 </v>
      </c>
      <c r="P465" s="29" t="str">
        <f t="shared" si="237"/>
        <v>5</v>
      </c>
      <c r="Q465" s="24" t="s">
        <v>28</v>
      </c>
      <c r="R465" s="24" t="s">
        <v>44</v>
      </c>
      <c r="S465" s="3" t="s">
        <v>1177</v>
      </c>
      <c r="T465" s="29">
        <f t="shared" si="229"/>
        <v>3684</v>
      </c>
      <c r="U465" s="27">
        <v>35</v>
      </c>
      <c r="V465" s="24">
        <f>VALUE(U465)*100000</f>
        <v>3500000</v>
      </c>
    </row>
    <row r="466" spans="1:22" customFormat="1" hidden="1">
      <c r="A466" t="s">
        <v>745</v>
      </c>
      <c r="G466" t="s">
        <v>23</v>
      </c>
      <c r="H466" t="s">
        <v>1178</v>
      </c>
      <c r="I466">
        <f>VALUE(LEFT(H466,FIND(" ",H466)-1))</f>
        <v>1085</v>
      </c>
      <c r="J466" t="str">
        <f>TRIM(RIGHT(H466,LEN(H466)-FIND(" ",H466)))</f>
        <v>sqft</v>
      </c>
      <c r="K466" t="s">
        <v>40</v>
      </c>
      <c r="L466" t="s">
        <v>41</v>
      </c>
      <c r="N466" t="s">
        <v>1179</v>
      </c>
      <c r="Q466" t="s">
        <v>28</v>
      </c>
      <c r="R466">
        <v>2</v>
      </c>
      <c r="T466" s="1" t="e">
        <f t="shared" si="229"/>
        <v>#VALUE!</v>
      </c>
      <c r="U466">
        <v>29</v>
      </c>
      <c r="V466">
        <f>VALUE(U466)*100000</f>
        <v>2900000</v>
      </c>
    </row>
    <row r="467" spans="1:22" customFormat="1" hidden="1">
      <c r="A467" t="s">
        <v>1180</v>
      </c>
      <c r="G467" t="s">
        <v>23</v>
      </c>
      <c r="H467" t="s">
        <v>693</v>
      </c>
      <c r="I467">
        <f>VALUE(LEFT(H467,FIND(" ",H467)-1))</f>
        <v>980</v>
      </c>
      <c r="J467" t="str">
        <f>TRIM(RIGHT(H467,LEN(H467)-FIND(" ",H467)))</f>
        <v>sqft</v>
      </c>
      <c r="K467" t="s">
        <v>40</v>
      </c>
      <c r="L467" t="s">
        <v>41</v>
      </c>
      <c r="N467" t="s">
        <v>370</v>
      </c>
      <c r="Q467" t="s">
        <v>28</v>
      </c>
      <c r="R467" t="s">
        <v>1181</v>
      </c>
      <c r="T467" s="1" t="e">
        <f t="shared" si="229"/>
        <v>#VALUE!</v>
      </c>
      <c r="U467">
        <v>28</v>
      </c>
      <c r="V467">
        <f>VALUE(U467)*100000</f>
        <v>2800000</v>
      </c>
    </row>
    <row r="468" spans="1:22" customFormat="1" hidden="1">
      <c r="A468" t="s">
        <v>1182</v>
      </c>
      <c r="G468" t="s">
        <v>32</v>
      </c>
      <c r="H468" t="s">
        <v>1183</v>
      </c>
      <c r="I468">
        <f>VALUE(LEFT(H468,FIND(" ",H468)-1))</f>
        <v>622</v>
      </c>
      <c r="J468" t="str">
        <f>TRIM(RIGHT(H468,LEN(H468)-FIND(" ",H468)))</f>
        <v>sqft</v>
      </c>
      <c r="K468" t="s">
        <v>40</v>
      </c>
      <c r="L468" t="s">
        <v>41</v>
      </c>
      <c r="N468" t="s">
        <v>104</v>
      </c>
      <c r="Q468" t="s">
        <v>28</v>
      </c>
      <c r="R468">
        <v>1</v>
      </c>
      <c r="S468" t="s">
        <v>1184</v>
      </c>
      <c r="T468" s="1">
        <f t="shared" si="229"/>
        <v>2251</v>
      </c>
      <c r="U468">
        <v>14</v>
      </c>
      <c r="V468">
        <f>VALUE(U468)*100000</f>
        <v>1400000</v>
      </c>
    </row>
    <row r="469" spans="1:22" customFormat="1" hidden="1">
      <c r="A469" t="s">
        <v>1185</v>
      </c>
      <c r="G469" t="s">
        <v>168</v>
      </c>
      <c r="H469" t="s">
        <v>522</v>
      </c>
      <c r="I469">
        <f>VALUE(LEFT(H469,FIND(" ",H469)-1))</f>
        <v>420</v>
      </c>
      <c r="J469" t="str">
        <f>TRIM(RIGHT(H469,LEN(H469)-FIND(" ",H469)))</f>
        <v>sqft</v>
      </c>
      <c r="K469" t="s">
        <v>523</v>
      </c>
      <c r="L469" t="s">
        <v>40</v>
      </c>
      <c r="N469">
        <v>1</v>
      </c>
      <c r="S469" t="s">
        <v>1063</v>
      </c>
      <c r="T469" s="1">
        <f t="shared" si="229"/>
        <v>1667</v>
      </c>
      <c r="U469">
        <v>7</v>
      </c>
      <c r="V469">
        <f>VALUE(U469)*100000</f>
        <v>700000</v>
      </c>
    </row>
    <row r="470" spans="1:22" customFormat="1" hidden="1">
      <c r="A470" t="s">
        <v>855</v>
      </c>
      <c r="G470" t="s">
        <v>32</v>
      </c>
      <c r="H470" t="s">
        <v>1186</v>
      </c>
      <c r="I470">
        <f>VALUE(LEFT(H470,FIND(" ",H470)-1))</f>
        <v>485</v>
      </c>
      <c r="J470" t="str">
        <f>TRIM(RIGHT(H470,LEN(H470)-FIND(" ",H470)))</f>
        <v>sqft</v>
      </c>
      <c r="K470" t="s">
        <v>40</v>
      </c>
      <c r="L470" t="s">
        <v>41</v>
      </c>
      <c r="N470" t="s">
        <v>104</v>
      </c>
      <c r="Q470" t="s">
        <v>28</v>
      </c>
      <c r="R470">
        <v>1</v>
      </c>
      <c r="S470" t="s">
        <v>1187</v>
      </c>
      <c r="T470" s="1">
        <f t="shared" si="229"/>
        <v>4124</v>
      </c>
      <c r="U470">
        <v>20</v>
      </c>
      <c r="V470">
        <f>VALUE(U470)*100000</f>
        <v>2000000</v>
      </c>
    </row>
    <row r="471" spans="1:22" customFormat="1" hidden="1">
      <c r="A471" t="s">
        <v>1188</v>
      </c>
      <c r="G471" t="s">
        <v>23</v>
      </c>
      <c r="H471" t="s">
        <v>1189</v>
      </c>
      <c r="I471">
        <f>VALUE(LEFT(H471,FIND(" ",H471)-1))</f>
        <v>468</v>
      </c>
      <c r="J471" t="str">
        <f>TRIM(RIGHT(H471,LEN(H471)-FIND(" ",H471)))</f>
        <v>sqft</v>
      </c>
      <c r="K471" t="s">
        <v>43</v>
      </c>
      <c r="L471" t="s">
        <v>41</v>
      </c>
      <c r="N471" t="s">
        <v>40</v>
      </c>
      <c r="Q471" t="s">
        <v>1190</v>
      </c>
      <c r="R471">
        <v>2</v>
      </c>
      <c r="S471" t="s">
        <v>1191</v>
      </c>
      <c r="T471" s="1">
        <f t="shared" si="229"/>
        <v>7130</v>
      </c>
      <c r="U471">
        <v>33.5</v>
      </c>
      <c r="V471">
        <f>VALUE(U471)*100000</f>
        <v>3350000</v>
      </c>
    </row>
    <row r="472" spans="1:22" customFormat="1" hidden="1">
      <c r="A472" t="s">
        <v>1192</v>
      </c>
      <c r="G472" t="s">
        <v>32</v>
      </c>
      <c r="H472" t="s">
        <v>50</v>
      </c>
      <c r="I472">
        <f>VALUE(LEFT(H472,FIND(" ",H472)-1))</f>
        <v>1250</v>
      </c>
      <c r="J472" t="str">
        <f>TRIM(RIGHT(H472,LEN(H472)-FIND(" ",H472)))</f>
        <v>sqft</v>
      </c>
      <c r="K472" t="s">
        <v>25</v>
      </c>
      <c r="L472" t="s">
        <v>41</v>
      </c>
      <c r="N472" t="s">
        <v>298</v>
      </c>
      <c r="Q472" t="s">
        <v>28</v>
      </c>
      <c r="R472" t="s">
        <v>88</v>
      </c>
      <c r="S472" t="s">
        <v>1193</v>
      </c>
      <c r="T472" s="1">
        <f t="shared" si="229"/>
        <v>2600</v>
      </c>
      <c r="U472">
        <v>32.5</v>
      </c>
      <c r="V472">
        <f>VALUE(U472)*100000</f>
        <v>3250000</v>
      </c>
    </row>
    <row r="473" spans="1:22" customFormat="1" hidden="1">
      <c r="A473" t="s">
        <v>1194</v>
      </c>
      <c r="G473" t="s">
        <v>406</v>
      </c>
      <c r="H473" t="s">
        <v>265</v>
      </c>
      <c r="I473">
        <f>VALUE(LEFT(H473,FIND(" ",H473)-1))</f>
        <v>600</v>
      </c>
      <c r="J473" t="str">
        <f>TRIM(RIGHT(H473,LEN(H473)-FIND(" ",H473)))</f>
        <v>sqft</v>
      </c>
      <c r="L473" t="s">
        <v>40</v>
      </c>
      <c r="S473" t="s">
        <v>459</v>
      </c>
      <c r="T473" s="1">
        <f t="shared" si="229"/>
        <v>6667</v>
      </c>
      <c r="U473">
        <v>40</v>
      </c>
      <c r="V473">
        <f>VALUE(U473)*100000</f>
        <v>4000000</v>
      </c>
    </row>
    <row r="474" spans="1:22" customFormat="1" hidden="1">
      <c r="A474" t="s">
        <v>1195</v>
      </c>
      <c r="G474" t="s">
        <v>23</v>
      </c>
      <c r="H474" t="s">
        <v>123</v>
      </c>
      <c r="I474">
        <f>VALUE(LEFT(H474,FIND(" ",H474)-1))</f>
        <v>350</v>
      </c>
      <c r="J474" t="str">
        <f>TRIM(RIGHT(H474,LEN(H474)-FIND(" ",H474)))</f>
        <v>sqft</v>
      </c>
      <c r="K474" t="s">
        <v>28</v>
      </c>
      <c r="L474" t="s">
        <v>41</v>
      </c>
      <c r="N474" t="s">
        <v>40</v>
      </c>
      <c r="Q474">
        <v>1</v>
      </c>
      <c r="R474">
        <v>1</v>
      </c>
      <c r="S474" t="s">
        <v>548</v>
      </c>
      <c r="T474" s="1">
        <f t="shared" si="229"/>
        <v>2000</v>
      </c>
      <c r="U474">
        <v>10</v>
      </c>
      <c r="V474">
        <f>VALUE(U474)*100000</f>
        <v>1000000</v>
      </c>
    </row>
    <row r="475" spans="1:22" customFormat="1" hidden="1">
      <c r="A475" t="s">
        <v>761</v>
      </c>
      <c r="G475" t="s">
        <v>32</v>
      </c>
      <c r="H475" t="s">
        <v>1196</v>
      </c>
      <c r="I475">
        <f>VALUE(LEFT(H475,FIND(" ",H475)-1))</f>
        <v>240</v>
      </c>
      <c r="J475" t="str">
        <f>TRIM(RIGHT(H475,LEN(H475)-FIND(" ",H475)))</f>
        <v>sqft</v>
      </c>
      <c r="K475" t="s">
        <v>40</v>
      </c>
      <c r="L475" t="s">
        <v>41</v>
      </c>
      <c r="N475" t="s">
        <v>318</v>
      </c>
      <c r="S475" t="s">
        <v>350</v>
      </c>
      <c r="T475" s="1">
        <f t="shared" si="229"/>
        <v>12500</v>
      </c>
      <c r="U475">
        <v>30</v>
      </c>
      <c r="V475">
        <f>VALUE(U475)*100000</f>
        <v>3000000</v>
      </c>
    </row>
    <row r="476" spans="1:22" customFormat="1" hidden="1">
      <c r="A476" t="s">
        <v>1197</v>
      </c>
      <c r="G476" t="s">
        <v>23</v>
      </c>
      <c r="H476" t="s">
        <v>1198</v>
      </c>
      <c r="I476">
        <f>VALUE(LEFT(H476,FIND(" ",H476)-1))</f>
        <v>506</v>
      </c>
      <c r="J476" t="str">
        <f>TRIM(RIGHT(H476,LEN(H476)-FIND(" ",H476)))</f>
        <v>sqft</v>
      </c>
      <c r="K476" t="s">
        <v>28</v>
      </c>
      <c r="L476" t="s">
        <v>41</v>
      </c>
      <c r="N476" t="s">
        <v>40</v>
      </c>
      <c r="Q476">
        <v>3</v>
      </c>
      <c r="R476">
        <v>1</v>
      </c>
      <c r="S476" t="s">
        <v>1199</v>
      </c>
      <c r="T476" s="1">
        <f t="shared" si="229"/>
        <v>1383</v>
      </c>
      <c r="U476">
        <v>14</v>
      </c>
      <c r="V476">
        <f>VALUE(U476)*100000</f>
        <v>1400000</v>
      </c>
    </row>
    <row r="477" spans="1:22" customFormat="1">
      <c r="A477" t="s">
        <v>1200</v>
      </c>
      <c r="B477" t="str">
        <f>PROPER(TRIM(A477))</f>
        <v>2 Apartment For Sale In Shayona Janki Residency, Jahangirabad Surat</v>
      </c>
      <c r="C477" t="str">
        <f>LEFT(B477,FIND(" ",B477)-1)</f>
        <v>2</v>
      </c>
      <c r="D477" s="1" t="str">
        <f>MID(B477, FIND(" ", B477)+1, FIND("For", B477)-FIND(" ", B477)-1)</f>
        <v xml:space="preserve">Apartment </v>
      </c>
      <c r="E477" t="str">
        <f>TRIM(MID(B477, FIND("In", B477)+3, FIND("Surat", B477)-FIND("In", B477)-3))</f>
        <v>Shayona Janki Residency, Jahangirabad</v>
      </c>
      <c r="F477" t="str">
        <f>"surat"</f>
        <v>surat</v>
      </c>
      <c r="G477" t="s">
        <v>23</v>
      </c>
      <c r="H477" t="s">
        <v>1201</v>
      </c>
      <c r="I477">
        <f>VALUE(LEFT(H477,FIND(" ",H477)-1))</f>
        <v>915</v>
      </c>
      <c r="J477" t="str">
        <f>TRIM(RIGHT(H477,LEN(H477)-FIND(" ",H477)))</f>
        <v>sqft</v>
      </c>
      <c r="K477" t="s">
        <v>40</v>
      </c>
      <c r="L477" t="s">
        <v>41</v>
      </c>
      <c r="M477" t="str">
        <f>IF(LEFT(L477,5)="poss.","expected","ready")</f>
        <v>ready</v>
      </c>
      <c r="N477" t="s">
        <v>104</v>
      </c>
      <c r="O477" t="str">
        <f>IFERROR(LEFT(N477,FIND("out of",N477)-1),N477)</f>
        <v xml:space="preserve">2 </v>
      </c>
      <c r="P477" s="1" t="str">
        <f>IFERROR(RIGHT(N477,LEN(N477)-FIND("out of",N477)-6),"")</f>
        <v>5</v>
      </c>
      <c r="Q477" t="s">
        <v>83</v>
      </c>
      <c r="R477" t="s">
        <v>1202</v>
      </c>
      <c r="S477" t="s">
        <v>1203</v>
      </c>
      <c r="T477" s="1">
        <f t="shared" si="229"/>
        <v>5355</v>
      </c>
      <c r="U477">
        <v>49</v>
      </c>
      <c r="V477">
        <f>VALUE(U477)*100000</f>
        <v>4900000</v>
      </c>
    </row>
    <row r="478" spans="1:22" customFormat="1" hidden="1">
      <c r="A478" t="s">
        <v>1204</v>
      </c>
      <c r="G478" t="s">
        <v>23</v>
      </c>
      <c r="H478" t="s">
        <v>1205</v>
      </c>
      <c r="I478">
        <f>VALUE(LEFT(H478,FIND(" ",H478)-1))</f>
        <v>115</v>
      </c>
      <c r="J478" t="str">
        <f>TRIM(RIGHT(H478,LEN(H478)-FIND(" ",H478)))</f>
        <v>sqft</v>
      </c>
      <c r="K478" t="s">
        <v>40</v>
      </c>
      <c r="L478" t="s">
        <v>41</v>
      </c>
      <c r="N478" t="s">
        <v>239</v>
      </c>
      <c r="S478" t="s">
        <v>1206</v>
      </c>
      <c r="T478" s="1">
        <f t="shared" si="229"/>
        <v>15652</v>
      </c>
      <c r="U478">
        <v>18</v>
      </c>
      <c r="V478">
        <f>VALUE(U478)*100000</f>
        <v>1800000</v>
      </c>
    </row>
    <row r="479" spans="1:22" customFormat="1" hidden="1">
      <c r="A479" t="s">
        <v>1207</v>
      </c>
      <c r="G479" t="s">
        <v>406</v>
      </c>
      <c r="H479" t="s">
        <v>1208</v>
      </c>
      <c r="I479">
        <f>VALUE(LEFT(H479,FIND(" ",H479)-1))</f>
        <v>95000</v>
      </c>
      <c r="J479" t="str">
        <f>TRIM(RIGHT(H479,LEN(H479)-FIND(" ",H479)))</f>
        <v>sqft</v>
      </c>
      <c r="L479" t="s">
        <v>40</v>
      </c>
      <c r="S479" t="s">
        <v>1209</v>
      </c>
      <c r="T479" s="1">
        <f t="shared" si="229"/>
        <v>1</v>
      </c>
      <c r="U479">
        <v>1</v>
      </c>
      <c r="V479">
        <f>VALUE(U479)*100000</f>
        <v>100000</v>
      </c>
    </row>
    <row r="480" spans="1:22" customFormat="1" hidden="1">
      <c r="A480" t="s">
        <v>1210</v>
      </c>
      <c r="G480" t="s">
        <v>32</v>
      </c>
      <c r="H480" t="s">
        <v>1211</v>
      </c>
      <c r="I480">
        <f>VALUE(LEFT(H480,FIND(" ",H480)-1))</f>
        <v>168</v>
      </c>
      <c r="J480" t="str">
        <f>TRIM(RIGHT(H480,LEN(H480)-FIND(" ",H480)))</f>
        <v>sqft</v>
      </c>
      <c r="K480" t="s">
        <v>40</v>
      </c>
      <c r="L480" t="s">
        <v>41</v>
      </c>
      <c r="N480" t="s">
        <v>348</v>
      </c>
      <c r="S480" t="s">
        <v>1212</v>
      </c>
      <c r="T480" s="1">
        <f t="shared" si="229"/>
        <v>11012</v>
      </c>
      <c r="U480">
        <v>18.5</v>
      </c>
      <c r="V480">
        <f>VALUE(U480)*100000</f>
        <v>1850000</v>
      </c>
    </row>
    <row r="481" spans="1:22" customFormat="1" hidden="1">
      <c r="A481" t="s">
        <v>1213</v>
      </c>
      <c r="G481" t="s">
        <v>32</v>
      </c>
      <c r="H481" t="s">
        <v>74</v>
      </c>
      <c r="I481">
        <f>VALUE(LEFT(H481,FIND(" ",H481)-1))</f>
        <v>480</v>
      </c>
      <c r="J481" t="str">
        <f>TRIM(RIGHT(H481,LEN(H481)-FIND(" ",H481)))</f>
        <v>sqft</v>
      </c>
      <c r="K481" t="s">
        <v>40</v>
      </c>
      <c r="L481" t="s">
        <v>41</v>
      </c>
      <c r="N481" t="s">
        <v>120</v>
      </c>
      <c r="Q481" t="s">
        <v>28</v>
      </c>
      <c r="R481">
        <v>2</v>
      </c>
      <c r="S481" t="s">
        <v>263</v>
      </c>
      <c r="T481" s="1">
        <f t="shared" si="229"/>
        <v>3333</v>
      </c>
      <c r="U481">
        <v>16</v>
      </c>
      <c r="V481">
        <f>VALUE(U481)*100000</f>
        <v>1600000</v>
      </c>
    </row>
    <row r="482" spans="1:22" ht="15.75">
      <c r="A482" s="24" t="s">
        <v>1214</v>
      </c>
      <c r="B482" s="24" t="str">
        <f t="shared" ref="B482:B483" si="238">PROPER(TRIM(A482))</f>
        <v>3 Penthouse For Sale In Lajpur Surat</v>
      </c>
      <c r="C482" s="24" t="str">
        <f t="shared" ref="C482:C483" si="239">LEFT(B482,FIND(" ",B482)-1)</f>
        <v>3</v>
      </c>
      <c r="D482" s="29" t="str">
        <f t="shared" ref="D482:D483" si="240">MID(B482, FIND(" ", B482)+1, FIND("For", B482)-FIND(" ", B482)-1)</f>
        <v xml:space="preserve">Penthouse </v>
      </c>
      <c r="E482" s="24" t="str">
        <f t="shared" ref="E482:E483" si="241">TRIM(MID(B482, FIND("In", B482)+3, FIND("Surat", B482)-FIND("In", B482)-3))</f>
        <v>Lajpur</v>
      </c>
      <c r="F482" s="24" t="str">
        <f t="shared" ref="F482:F483" si="242">"surat"</f>
        <v>surat</v>
      </c>
      <c r="G482" s="24" t="s">
        <v>32</v>
      </c>
      <c r="H482" s="24" t="s">
        <v>201</v>
      </c>
      <c r="I482" s="34">
        <f>VALUE(LEFT(H482,FIND(" ",H482)-1))</f>
        <v>1600</v>
      </c>
      <c r="J482" s="24" t="str">
        <f>TRIM(RIGHT(H482,LEN(H482)-FIND(" ",H482)))</f>
        <v>sqft</v>
      </c>
      <c r="K482" s="27" t="s">
        <v>40</v>
      </c>
      <c r="L482" s="24" t="s">
        <v>41</v>
      </c>
      <c r="M482" s="24" t="str">
        <f t="shared" ref="M482:M483" si="243">IF(LEFT(L482,5)="poss.","expected","ready")</f>
        <v>ready</v>
      </c>
      <c r="N482" s="24" t="s">
        <v>92</v>
      </c>
      <c r="O482" s="24" t="str">
        <f t="shared" ref="O482:O483" si="244">IFERROR(LEFT(N482,FIND("out of",N482)-1),N482)</f>
        <v xml:space="preserve">3 </v>
      </c>
      <c r="P482" s="29" t="str">
        <f t="shared" ref="P482:P483" si="245">IFERROR(RIGHT(N482,LEN(N482)-FIND("out of",N482)-6),"")</f>
        <v>3</v>
      </c>
      <c r="Q482" s="24" t="s">
        <v>83</v>
      </c>
      <c r="R482" s="24" t="s">
        <v>586</v>
      </c>
      <c r="S482" s="3" t="s">
        <v>497</v>
      </c>
      <c r="T482" s="29">
        <f t="shared" si="229"/>
        <v>2812</v>
      </c>
      <c r="U482" s="27">
        <v>45</v>
      </c>
      <c r="V482" s="24">
        <f>VALUE(U482)*100000</f>
        <v>4500000</v>
      </c>
    </row>
    <row r="483" spans="1:22" ht="15.75">
      <c r="A483" s="24" t="s">
        <v>1215</v>
      </c>
      <c r="B483" s="24" t="str">
        <f t="shared" si="238"/>
        <v>2 Builder Floor For Sale In Near Arya Club Tena Village Surat</v>
      </c>
      <c r="C483" s="24" t="str">
        <f t="shared" si="239"/>
        <v>2</v>
      </c>
      <c r="D483" s="29" t="str">
        <f t="shared" si="240"/>
        <v xml:space="preserve">Builder Floor </v>
      </c>
      <c r="E483" s="24" t="str">
        <f t="shared" si="241"/>
        <v>Near Arya Club Tena Village</v>
      </c>
      <c r="F483" s="24" t="str">
        <f t="shared" si="242"/>
        <v>surat</v>
      </c>
      <c r="G483" s="24" t="s">
        <v>23</v>
      </c>
      <c r="H483" s="24" t="s">
        <v>228</v>
      </c>
      <c r="I483" s="34">
        <f>VALUE(LEFT(H483,FIND(" ",H483)-1))</f>
        <v>500</v>
      </c>
      <c r="J483" s="24" t="str">
        <f>TRIM(RIGHT(H483,LEN(H483)-FIND(" ",H483)))</f>
        <v>sqft</v>
      </c>
      <c r="K483" s="27" t="s">
        <v>25</v>
      </c>
      <c r="L483" s="24" t="s">
        <v>41</v>
      </c>
      <c r="M483" s="24" t="str">
        <f t="shared" si="243"/>
        <v>ready</v>
      </c>
      <c r="N483" s="24" t="s">
        <v>112</v>
      </c>
      <c r="O483" s="24" t="str">
        <f t="shared" si="244"/>
        <v xml:space="preserve">5 </v>
      </c>
      <c r="P483" s="29" t="str">
        <f t="shared" si="245"/>
        <v>5</v>
      </c>
      <c r="Q483" s="24" t="s">
        <v>28</v>
      </c>
      <c r="R483" s="24" t="s">
        <v>586</v>
      </c>
      <c r="S483" s="3" t="s">
        <v>1216</v>
      </c>
      <c r="T483" s="29">
        <f t="shared" si="229"/>
        <v>2373</v>
      </c>
      <c r="U483" s="27">
        <v>18.5</v>
      </c>
      <c r="V483" s="24">
        <f>VALUE(U483)*100000</f>
        <v>1850000</v>
      </c>
    </row>
    <row r="484" spans="1:22" customFormat="1" hidden="1">
      <c r="A484" t="s">
        <v>320</v>
      </c>
      <c r="G484" t="s">
        <v>32</v>
      </c>
      <c r="H484" t="s">
        <v>900</v>
      </c>
      <c r="I484">
        <f>VALUE(LEFT(H484,FIND(" ",H484)-1))</f>
        <v>300</v>
      </c>
      <c r="J484" t="str">
        <f>TRIM(RIGHT(H484,LEN(H484)-FIND(" ",H484)))</f>
        <v>sqft</v>
      </c>
      <c r="K484" t="s">
        <v>40</v>
      </c>
      <c r="L484" t="s">
        <v>41</v>
      </c>
      <c r="N484" t="s">
        <v>120</v>
      </c>
      <c r="Q484" t="s">
        <v>28</v>
      </c>
      <c r="R484">
        <v>1</v>
      </c>
      <c r="S484" t="s">
        <v>1217</v>
      </c>
      <c r="T484" s="1">
        <f t="shared" si="229"/>
        <v>9667</v>
      </c>
      <c r="U484">
        <v>29</v>
      </c>
      <c r="V484">
        <f>VALUE(U484)*100000</f>
        <v>2900000</v>
      </c>
    </row>
    <row r="485" spans="1:22" customFormat="1" hidden="1">
      <c r="A485" t="s">
        <v>937</v>
      </c>
      <c r="G485" t="s">
        <v>32</v>
      </c>
      <c r="H485" t="s">
        <v>95</v>
      </c>
      <c r="I485">
        <f>VALUE(LEFT(H485,FIND(" ",H485)-1))</f>
        <v>800</v>
      </c>
      <c r="J485" t="str">
        <f>TRIM(RIGHT(H485,LEN(H485)-FIND(" ",H485)))</f>
        <v>sqft</v>
      </c>
      <c r="K485" t="s">
        <v>40</v>
      </c>
      <c r="L485" t="s">
        <v>41</v>
      </c>
      <c r="N485" t="s">
        <v>100</v>
      </c>
      <c r="Q485" t="s">
        <v>28</v>
      </c>
      <c r="R485">
        <v>1</v>
      </c>
      <c r="S485" t="s">
        <v>1218</v>
      </c>
      <c r="T485" s="1">
        <f t="shared" si="229"/>
        <v>1688</v>
      </c>
      <c r="U485">
        <v>13.5</v>
      </c>
      <c r="V485">
        <f>VALUE(U485)*100000</f>
        <v>1350000</v>
      </c>
    </row>
    <row r="486" spans="1:22" customFormat="1" hidden="1">
      <c r="A486" t="s">
        <v>1219</v>
      </c>
      <c r="G486" t="s">
        <v>23</v>
      </c>
      <c r="H486" t="s">
        <v>573</v>
      </c>
      <c r="I486">
        <f>VALUE(LEFT(H486,FIND(" ",H486)-1))</f>
        <v>200</v>
      </c>
      <c r="J486" t="str">
        <f>TRIM(RIGHT(H486,LEN(H486)-FIND(" ",H486)))</f>
        <v>sqft</v>
      </c>
      <c r="K486" t="s">
        <v>40</v>
      </c>
      <c r="L486" t="s">
        <v>41</v>
      </c>
      <c r="N486" t="s">
        <v>205</v>
      </c>
      <c r="S486" t="s">
        <v>302</v>
      </c>
      <c r="T486" s="1">
        <f t="shared" si="229"/>
        <v>20000</v>
      </c>
      <c r="U486">
        <v>40</v>
      </c>
      <c r="V486">
        <f>VALUE(U486)*100000</f>
        <v>4000000</v>
      </c>
    </row>
    <row r="487" spans="1:22" customFormat="1" hidden="1">
      <c r="A487" t="s">
        <v>320</v>
      </c>
      <c r="G487" t="s">
        <v>32</v>
      </c>
      <c r="H487" t="s">
        <v>228</v>
      </c>
      <c r="I487">
        <f>VALUE(LEFT(H487,FIND(" ",H487)-1))</f>
        <v>500</v>
      </c>
      <c r="J487" t="str">
        <f>TRIM(RIGHT(H487,LEN(H487)-FIND(" ",H487)))</f>
        <v>sqft</v>
      </c>
      <c r="K487" t="s">
        <v>40</v>
      </c>
      <c r="L487" t="s">
        <v>41</v>
      </c>
      <c r="N487" t="s">
        <v>120</v>
      </c>
      <c r="Q487" t="s">
        <v>28</v>
      </c>
      <c r="R487">
        <v>1</v>
      </c>
      <c r="S487" t="s">
        <v>69</v>
      </c>
      <c r="T487" s="1">
        <f t="shared" si="229"/>
        <v>3200</v>
      </c>
      <c r="U487">
        <v>16</v>
      </c>
      <c r="V487">
        <f>VALUE(U487)*100000</f>
        <v>1600000</v>
      </c>
    </row>
    <row r="488" spans="1:22" customFormat="1" hidden="1">
      <c r="A488" t="s">
        <v>66</v>
      </c>
      <c r="G488" t="s">
        <v>32</v>
      </c>
      <c r="H488" t="s">
        <v>333</v>
      </c>
      <c r="I488">
        <f>VALUE(LEFT(H488,FIND(" ",H488)-1))</f>
        <v>1100</v>
      </c>
      <c r="J488" t="str">
        <f>TRIM(RIGHT(H488,LEN(H488)-FIND(" ",H488)))</f>
        <v>sqft</v>
      </c>
      <c r="K488" t="s">
        <v>40</v>
      </c>
      <c r="L488" t="s">
        <v>41</v>
      </c>
      <c r="N488" t="s">
        <v>367</v>
      </c>
      <c r="Q488" t="s">
        <v>83</v>
      </c>
      <c r="R488">
        <v>2</v>
      </c>
      <c r="S488" t="s">
        <v>357</v>
      </c>
      <c r="T488" s="1">
        <f t="shared" si="229"/>
        <v>3455</v>
      </c>
      <c r="U488">
        <v>38</v>
      </c>
      <c r="V488">
        <f>VALUE(U488)*100000</f>
        <v>3800000</v>
      </c>
    </row>
    <row r="489" spans="1:22" customFormat="1" hidden="1">
      <c r="A489" t="s">
        <v>1220</v>
      </c>
      <c r="G489" t="s">
        <v>23</v>
      </c>
      <c r="H489" t="s">
        <v>1221</v>
      </c>
      <c r="I489">
        <f>VALUE(LEFT(H489,FIND(" ",H489)-1))</f>
        <v>1515</v>
      </c>
      <c r="J489" t="str">
        <f>TRIM(RIGHT(H489,LEN(H489)-FIND(" ",H489)))</f>
        <v>sqft</v>
      </c>
      <c r="K489" t="s">
        <v>40</v>
      </c>
      <c r="L489" t="s">
        <v>41</v>
      </c>
      <c r="N489" t="s">
        <v>104</v>
      </c>
      <c r="Q489" t="s">
        <v>43</v>
      </c>
      <c r="R489" t="s">
        <v>1222</v>
      </c>
      <c r="T489" s="1" t="e">
        <f t="shared" si="229"/>
        <v>#VALUE!</v>
      </c>
      <c r="U489">
        <v>45</v>
      </c>
      <c r="V489">
        <f>VALUE(U489)*100000</f>
        <v>4500000</v>
      </c>
    </row>
    <row r="490" spans="1:22" customFormat="1" hidden="1">
      <c r="A490" t="s">
        <v>1223</v>
      </c>
      <c r="G490" t="s">
        <v>32</v>
      </c>
      <c r="H490" t="s">
        <v>1224</v>
      </c>
      <c r="I490">
        <f>VALUE(LEFT(H490,FIND(" ",H490)-1))</f>
        <v>340</v>
      </c>
      <c r="J490" t="str">
        <f>TRIM(RIGHT(H490,LEN(H490)-FIND(" ",H490)))</f>
        <v>sqft</v>
      </c>
      <c r="K490" t="s">
        <v>40</v>
      </c>
      <c r="L490" t="s">
        <v>41</v>
      </c>
      <c r="N490" t="s">
        <v>128</v>
      </c>
      <c r="Q490">
        <v>1</v>
      </c>
      <c r="S490" t="s">
        <v>1225</v>
      </c>
      <c r="T490" s="1">
        <f t="shared" si="229"/>
        <v>10294</v>
      </c>
      <c r="U490">
        <v>35</v>
      </c>
      <c r="V490">
        <f>VALUE(U490)*100000</f>
        <v>3500000</v>
      </c>
    </row>
    <row r="491" spans="1:22" customFormat="1" hidden="1">
      <c r="A491" t="s">
        <v>476</v>
      </c>
      <c r="G491" t="s">
        <v>32</v>
      </c>
      <c r="H491" t="s">
        <v>1226</v>
      </c>
      <c r="I491">
        <f>VALUE(LEFT(H491,FIND(" ",H491)-1))</f>
        <v>520</v>
      </c>
      <c r="J491" t="str">
        <f>TRIM(RIGHT(H491,LEN(H491)-FIND(" ",H491)))</f>
        <v>sqft</v>
      </c>
      <c r="K491" t="s">
        <v>40</v>
      </c>
      <c r="L491" t="s">
        <v>41</v>
      </c>
      <c r="N491" t="s">
        <v>298</v>
      </c>
      <c r="Q491" t="s">
        <v>43</v>
      </c>
      <c r="R491" t="s">
        <v>44</v>
      </c>
      <c r="S491" t="s">
        <v>1227</v>
      </c>
      <c r="T491" s="1">
        <f t="shared" si="229"/>
        <v>5962</v>
      </c>
      <c r="U491">
        <v>31</v>
      </c>
      <c r="V491">
        <f>VALUE(U491)*100000</f>
        <v>3100000</v>
      </c>
    </row>
    <row r="492" spans="1:22" customFormat="1" hidden="1">
      <c r="A492" t="s">
        <v>1228</v>
      </c>
      <c r="G492" t="s">
        <v>23</v>
      </c>
      <c r="H492" t="s">
        <v>1229</v>
      </c>
      <c r="I492">
        <f>VALUE(LEFT(H492,FIND(" ",H492)-1))</f>
        <v>190</v>
      </c>
      <c r="J492" t="str">
        <f>TRIM(RIGHT(H492,LEN(H492)-FIND(" ",H492)))</f>
        <v>sqft</v>
      </c>
      <c r="K492" t="s">
        <v>40</v>
      </c>
      <c r="L492" t="s">
        <v>41</v>
      </c>
      <c r="N492" t="s">
        <v>239</v>
      </c>
      <c r="Q492">
        <v>2</v>
      </c>
      <c r="S492" t="s">
        <v>475</v>
      </c>
      <c r="T492" s="1">
        <f t="shared" si="229"/>
        <v>6579</v>
      </c>
      <c r="U492">
        <v>25</v>
      </c>
      <c r="V492">
        <f>VALUE(U492)*100000</f>
        <v>2500000</v>
      </c>
    </row>
    <row r="493" spans="1:22" customFormat="1" hidden="1">
      <c r="A493" t="s">
        <v>1230</v>
      </c>
      <c r="G493" t="s">
        <v>23</v>
      </c>
      <c r="H493" t="s">
        <v>573</v>
      </c>
      <c r="I493">
        <f>VALUE(LEFT(H493,FIND(" ",H493)-1))</f>
        <v>200</v>
      </c>
      <c r="J493" t="str">
        <f>TRIM(RIGHT(H493,LEN(H493)-FIND(" ",H493)))</f>
        <v>sqft</v>
      </c>
      <c r="K493" t="s">
        <v>40</v>
      </c>
      <c r="L493" t="s">
        <v>41</v>
      </c>
      <c r="N493" t="s">
        <v>120</v>
      </c>
      <c r="S493" t="s">
        <v>1231</v>
      </c>
      <c r="T493" s="1">
        <f t="shared" si="229"/>
        <v>15000</v>
      </c>
      <c r="U493">
        <v>30</v>
      </c>
      <c r="V493">
        <f>VALUE(U493)*100000</f>
        <v>3000000</v>
      </c>
    </row>
    <row r="494" spans="1:22" customFormat="1" hidden="1">
      <c r="A494" t="s">
        <v>1232</v>
      </c>
      <c r="G494" t="s">
        <v>23</v>
      </c>
      <c r="H494" t="s">
        <v>573</v>
      </c>
      <c r="I494">
        <f>VALUE(LEFT(H494,FIND(" ",H494)-1))</f>
        <v>200</v>
      </c>
      <c r="J494" t="str">
        <f>TRIM(RIGHT(H494,LEN(H494)-FIND(" ",H494)))</f>
        <v>sqft</v>
      </c>
      <c r="K494" t="s">
        <v>40</v>
      </c>
      <c r="L494" t="s">
        <v>41</v>
      </c>
      <c r="N494" t="s">
        <v>112</v>
      </c>
      <c r="S494" t="s">
        <v>539</v>
      </c>
      <c r="T494" s="1">
        <f t="shared" si="229"/>
        <v>3429</v>
      </c>
      <c r="U494">
        <v>12</v>
      </c>
      <c r="V494">
        <f>VALUE(U494)*100000</f>
        <v>1200000</v>
      </c>
    </row>
    <row r="495" spans="1:22" customFormat="1">
      <c r="A495" t="s">
        <v>412</v>
      </c>
      <c r="B495" t="str">
        <f>PROPER(TRIM(A495))</f>
        <v>2 Apartment For Sale In Amroli Surat</v>
      </c>
      <c r="C495" t="str">
        <f>LEFT(B495,FIND(" ",B495)-1)</f>
        <v>2</v>
      </c>
      <c r="D495" s="1" t="str">
        <f>MID(B495, FIND(" ", B495)+1, FIND("For", B495)-FIND(" ", B495)-1)</f>
        <v xml:space="preserve">Apartment </v>
      </c>
      <c r="E495" t="str">
        <f>TRIM(MID(B495, FIND("In", B495)+3, FIND("Surat", B495)-FIND("In", B495)-3))</f>
        <v>Amroli</v>
      </c>
      <c r="F495" t="str">
        <f>"surat"</f>
        <v>surat</v>
      </c>
      <c r="G495" t="s">
        <v>23</v>
      </c>
      <c r="H495" t="s">
        <v>47</v>
      </c>
      <c r="I495">
        <f>VALUE(LEFT(H495,FIND(" ",H495)-1))</f>
        <v>700</v>
      </c>
      <c r="J495" t="str">
        <f>TRIM(RIGHT(H495,LEN(H495)-FIND(" ",H495)))</f>
        <v>sqft</v>
      </c>
      <c r="K495" t="s">
        <v>25</v>
      </c>
      <c r="L495" t="s">
        <v>41</v>
      </c>
      <c r="M495" t="str">
        <f>IF(LEFT(L495,5)="poss.","expected","ready")</f>
        <v>ready</v>
      </c>
      <c r="N495" t="s">
        <v>367</v>
      </c>
      <c r="O495" t="str">
        <f>IFERROR(LEFT(N495,FIND("out of",N495)-1),N495)</f>
        <v xml:space="preserve">4 </v>
      </c>
      <c r="P495" s="1" t="str">
        <f>IFERROR(RIGHT(N495,LEN(N495)-FIND("out of",N495)-6),"")</f>
        <v>5</v>
      </c>
      <c r="Q495" t="s">
        <v>83</v>
      </c>
      <c r="R495" t="s">
        <v>44</v>
      </c>
      <c r="S495" t="s">
        <v>1233</v>
      </c>
      <c r="T495" s="1">
        <f t="shared" si="229"/>
        <v>3512</v>
      </c>
      <c r="U495">
        <v>36</v>
      </c>
      <c r="V495">
        <f>VALUE(U495)*100000</f>
        <v>3600000</v>
      </c>
    </row>
    <row r="496" spans="1:22" customFormat="1" hidden="1">
      <c r="A496" t="s">
        <v>575</v>
      </c>
      <c r="G496" t="s">
        <v>168</v>
      </c>
      <c r="H496" t="s">
        <v>1234</v>
      </c>
      <c r="I496">
        <f>VALUE(LEFT(H496,FIND(" ",H496)-1))</f>
        <v>2763</v>
      </c>
      <c r="J496" t="str">
        <f>TRIM(RIGHT(H496,LEN(H496)-FIND(" ",H496)))</f>
        <v>sqft</v>
      </c>
      <c r="K496" t="s">
        <v>170</v>
      </c>
      <c r="L496" t="s">
        <v>139</v>
      </c>
      <c r="N496" t="s">
        <v>40</v>
      </c>
      <c r="Q496">
        <v>2</v>
      </c>
      <c r="R496" t="s">
        <v>1235</v>
      </c>
      <c r="S496" t="s">
        <v>1236</v>
      </c>
      <c r="T496" s="1">
        <f t="shared" si="229"/>
        <v>1430</v>
      </c>
      <c r="U496">
        <v>39.5</v>
      </c>
      <c r="V496">
        <f>VALUE(U496)*100000</f>
        <v>3950000</v>
      </c>
    </row>
    <row r="497" spans="1:22" ht="15.75">
      <c r="A497" s="24" t="s">
        <v>1237</v>
      </c>
      <c r="B497" s="24" t="str">
        <f>PROPER(TRIM(A497))</f>
        <v>1 Apartment For Sale In Kailash Nagar Surat</v>
      </c>
      <c r="C497" s="24" t="str">
        <f>LEFT(B497,FIND(" ",B497)-1)</f>
        <v>1</v>
      </c>
      <c r="D497" s="29" t="str">
        <f>MID(B497, FIND(" ", B497)+1, FIND("For", B497)-FIND(" ", B497)-1)</f>
        <v xml:space="preserve">Apartment </v>
      </c>
      <c r="E497" s="24" t="str">
        <f>TRIM(MID(B497, FIND("In", B497)+3, FIND("Surat", B497)-FIND("In", B497)-3))</f>
        <v>Kailash Nagar</v>
      </c>
      <c r="F497" s="24" t="str">
        <f>"surat"</f>
        <v>surat</v>
      </c>
      <c r="G497" s="24" t="s">
        <v>23</v>
      </c>
      <c r="H497" s="24" t="s">
        <v>1238</v>
      </c>
      <c r="I497" s="34">
        <f>VALUE(LEFT(H497,FIND(" ",H497)-1))</f>
        <v>786</v>
      </c>
      <c r="J497" s="24" t="str">
        <f>TRIM(RIGHT(H497,LEN(H497)-FIND(" ",H497)))</f>
        <v>sqft</v>
      </c>
      <c r="K497" s="27" t="s">
        <v>40</v>
      </c>
      <c r="L497" s="24" t="s">
        <v>41</v>
      </c>
      <c r="M497" s="24" t="str">
        <f>IF(LEFT(L497,5)="poss.","expected","ready")</f>
        <v>ready</v>
      </c>
      <c r="N497" s="24" t="s">
        <v>1239</v>
      </c>
      <c r="O497" s="24" t="str">
        <f>IFERROR(LEFT(N497,FIND("out of",N497)-1),N497)</f>
        <v xml:space="preserve">6 </v>
      </c>
      <c r="P497" s="29" t="str">
        <f>IFERROR(RIGHT(N497,LEN(N497)-FIND("out of",N497)-6),"")</f>
        <v>11</v>
      </c>
      <c r="Q497" s="24" t="s">
        <v>83</v>
      </c>
      <c r="R497" s="24" t="s">
        <v>274</v>
      </c>
      <c r="S497" s="3" t="s">
        <v>1240</v>
      </c>
      <c r="T497" s="29">
        <f t="shared" si="229"/>
        <v>3562</v>
      </c>
      <c r="U497" s="27">
        <v>28</v>
      </c>
      <c r="V497" s="24">
        <f>VALUE(U497)*100000</f>
        <v>2800000</v>
      </c>
    </row>
    <row r="498" spans="1:22" customFormat="1" hidden="1">
      <c r="A498" t="s">
        <v>1241</v>
      </c>
      <c r="G498" t="s">
        <v>168</v>
      </c>
      <c r="H498" t="s">
        <v>1242</v>
      </c>
      <c r="I498">
        <f>VALUE(LEFT(H498,FIND(" ",H498)-1))</f>
        <v>2520</v>
      </c>
      <c r="J498" t="str">
        <f>TRIM(RIGHT(H498,LEN(H498)-FIND(" ",H498)))</f>
        <v>sqft</v>
      </c>
      <c r="K498">
        <v>2</v>
      </c>
      <c r="L498" t="s">
        <v>40</v>
      </c>
      <c r="N498">
        <v>1</v>
      </c>
      <c r="Q498" t="s">
        <v>523</v>
      </c>
      <c r="S498" t="s">
        <v>1243</v>
      </c>
      <c r="T498" s="1">
        <f t="shared" si="229"/>
        <v>714</v>
      </c>
      <c r="U498">
        <v>18</v>
      </c>
      <c r="V498">
        <f>VALUE(U498)*100000</f>
        <v>1800000</v>
      </c>
    </row>
    <row r="499" spans="1:22" ht="15.75">
      <c r="A499" s="24" t="s">
        <v>631</v>
      </c>
      <c r="B499" s="24" t="str">
        <f>PROPER(TRIM(A499))</f>
        <v>2 Apartment For Sale In Swagat Clifton, Bhimrad Surat</v>
      </c>
      <c r="C499" s="24" t="str">
        <f>LEFT(B499,FIND(" ",B499)-1)</f>
        <v>2</v>
      </c>
      <c r="D499" s="29" t="str">
        <f>MID(B499, FIND(" ", B499)+1, FIND("For", B499)-FIND(" ", B499)-1)</f>
        <v xml:space="preserve">Apartment </v>
      </c>
      <c r="E499" s="24" t="str">
        <f>TRIM(MID(B499, FIND("In", B499)+3, FIND("Surat", B499)-FIND("In", B499)-3))</f>
        <v>Swagat Clifton, Bhimrad</v>
      </c>
      <c r="F499" s="24" t="str">
        <f>"surat"</f>
        <v>surat</v>
      </c>
      <c r="G499" s="24" t="s">
        <v>23</v>
      </c>
      <c r="H499" s="24" t="s">
        <v>1244</v>
      </c>
      <c r="I499" s="34">
        <f>VALUE(LEFT(H499,FIND(" ",H499)-1))</f>
        <v>713</v>
      </c>
      <c r="J499" s="24" t="str">
        <f>TRIM(RIGHT(H499,LEN(H499)-FIND(" ",H499)))</f>
        <v>sqft</v>
      </c>
      <c r="K499" s="27" t="s">
        <v>40</v>
      </c>
      <c r="L499" s="24" t="s">
        <v>41</v>
      </c>
      <c r="M499" s="24" t="str">
        <f>IF(LEFT(L499,5)="poss.","expected","ready")</f>
        <v>ready</v>
      </c>
      <c r="N499" s="24" t="s">
        <v>1245</v>
      </c>
      <c r="O499" s="24" t="str">
        <f>IFERROR(LEFT(N499,FIND("out of",N499)-1),N499)</f>
        <v xml:space="preserve">4 </v>
      </c>
      <c r="P499" s="29" t="str">
        <f>IFERROR(RIGHT(N499,LEN(N499)-FIND("out of",N499)-6),"")</f>
        <v>15</v>
      </c>
      <c r="Q499" s="24" t="s">
        <v>28</v>
      </c>
      <c r="R499" s="24" t="s">
        <v>88</v>
      </c>
      <c r="S499" s="3" t="s">
        <v>1246</v>
      </c>
      <c r="T499" s="29">
        <f t="shared" si="229"/>
        <v>3498</v>
      </c>
      <c r="U499" s="27">
        <v>43.8</v>
      </c>
      <c r="V499" s="24">
        <f>VALUE(U499)*100000</f>
        <v>4380000</v>
      </c>
    </row>
    <row r="500" spans="1:22" customFormat="1" hidden="1">
      <c r="A500" t="s">
        <v>1247</v>
      </c>
      <c r="G500" t="s">
        <v>23</v>
      </c>
      <c r="H500" t="s">
        <v>1248</v>
      </c>
      <c r="I500">
        <f>VALUE(LEFT(H500,FIND(" ",H500)-1))</f>
        <v>833</v>
      </c>
      <c r="J500" t="str">
        <f>TRIM(RIGHT(H500,LEN(H500)-FIND(" ",H500)))</f>
        <v>sqft</v>
      </c>
      <c r="K500" t="s">
        <v>40</v>
      </c>
      <c r="L500" t="s">
        <v>41</v>
      </c>
      <c r="N500" t="s">
        <v>295</v>
      </c>
      <c r="Q500" t="s">
        <v>28</v>
      </c>
      <c r="R500">
        <v>2</v>
      </c>
      <c r="S500" t="s">
        <v>1249</v>
      </c>
      <c r="T500" s="1">
        <f t="shared" si="229"/>
        <v>2401</v>
      </c>
      <c r="U500">
        <v>20</v>
      </c>
      <c r="V500">
        <f>VALUE(U500)*100000</f>
        <v>2000000</v>
      </c>
    </row>
    <row r="501" spans="1:22" customFormat="1" hidden="1">
      <c r="A501" t="s">
        <v>876</v>
      </c>
      <c r="G501" t="s">
        <v>32</v>
      </c>
      <c r="H501" t="s">
        <v>99</v>
      </c>
      <c r="I501">
        <f>VALUE(LEFT(H501,FIND(" ",H501)-1))</f>
        <v>1000</v>
      </c>
      <c r="J501" t="str">
        <f>TRIM(RIGHT(H501,LEN(H501)-FIND(" ",H501)))</f>
        <v>sqft</v>
      </c>
      <c r="K501" t="s">
        <v>40</v>
      </c>
      <c r="L501" t="s">
        <v>41</v>
      </c>
      <c r="N501" t="s">
        <v>852</v>
      </c>
      <c r="Q501" t="s">
        <v>28</v>
      </c>
      <c r="R501">
        <v>2</v>
      </c>
      <c r="S501" t="s">
        <v>160</v>
      </c>
      <c r="T501" s="1">
        <f t="shared" si="229"/>
        <v>3500</v>
      </c>
      <c r="U501">
        <v>35</v>
      </c>
      <c r="V501">
        <f>VALUE(U501)*100000</f>
        <v>3500000</v>
      </c>
    </row>
    <row r="502" spans="1:22" customFormat="1" hidden="1">
      <c r="A502" t="s">
        <v>1250</v>
      </c>
      <c r="G502" t="s">
        <v>32</v>
      </c>
      <c r="H502" t="s">
        <v>1251</v>
      </c>
      <c r="I502">
        <f>VALUE(LEFT(H502,FIND(" ",H502)-1))</f>
        <v>737</v>
      </c>
      <c r="J502" t="str">
        <f>TRIM(RIGHT(H502,LEN(H502)-FIND(" ",H502)))</f>
        <v>sqft</v>
      </c>
      <c r="K502" t="s">
        <v>40</v>
      </c>
      <c r="L502" t="s">
        <v>41</v>
      </c>
      <c r="N502" t="s">
        <v>255</v>
      </c>
      <c r="Q502" t="s">
        <v>43</v>
      </c>
      <c r="R502">
        <v>1</v>
      </c>
      <c r="S502" t="s">
        <v>1252</v>
      </c>
      <c r="T502" s="1">
        <f t="shared" si="229"/>
        <v>2035</v>
      </c>
      <c r="U502">
        <v>15</v>
      </c>
      <c r="V502">
        <f>VALUE(U502)*100000</f>
        <v>1500000</v>
      </c>
    </row>
    <row r="503" spans="1:22" customFormat="1" hidden="1">
      <c r="A503" t="s">
        <v>1253</v>
      </c>
      <c r="G503" t="s">
        <v>32</v>
      </c>
      <c r="H503" t="s">
        <v>1254</v>
      </c>
      <c r="I503">
        <f>VALUE(LEFT(H503,FIND(" ",H503)-1))</f>
        <v>1700</v>
      </c>
      <c r="J503" t="str">
        <f>TRIM(RIGHT(H503,LEN(H503)-FIND(" ",H503)))</f>
        <v>sqft</v>
      </c>
      <c r="K503" t="s">
        <v>40</v>
      </c>
      <c r="L503" t="s">
        <v>41</v>
      </c>
      <c r="N503" t="s">
        <v>195</v>
      </c>
      <c r="Q503" t="s">
        <v>28</v>
      </c>
      <c r="R503">
        <v>3</v>
      </c>
      <c r="S503" t="s">
        <v>1255</v>
      </c>
      <c r="T503" s="1">
        <f t="shared" si="229"/>
        <v>441</v>
      </c>
      <c r="U503">
        <v>7.5</v>
      </c>
      <c r="V503">
        <f>VALUE(U503)*100000</f>
        <v>750000</v>
      </c>
    </row>
    <row r="504" spans="1:22" customFormat="1" hidden="1">
      <c r="A504" t="s">
        <v>1256</v>
      </c>
      <c r="G504" t="s">
        <v>23</v>
      </c>
      <c r="H504" t="s">
        <v>333</v>
      </c>
      <c r="I504">
        <f>VALUE(LEFT(H504,FIND(" ",H504)-1))</f>
        <v>1100</v>
      </c>
      <c r="J504" t="str">
        <f>TRIM(RIGHT(H504,LEN(H504)-FIND(" ",H504)))</f>
        <v>sqft</v>
      </c>
      <c r="K504">
        <v>2</v>
      </c>
      <c r="L504" t="s">
        <v>41</v>
      </c>
      <c r="N504" t="s">
        <v>43</v>
      </c>
      <c r="T504" s="1" t="e">
        <f t="shared" si="229"/>
        <v>#VALUE!</v>
      </c>
      <c r="U504">
        <v>25</v>
      </c>
      <c r="V504">
        <f>VALUE(U504)*100000</f>
        <v>2500000</v>
      </c>
    </row>
    <row r="505" spans="1:22" customFormat="1" hidden="1">
      <c r="A505" t="s">
        <v>654</v>
      </c>
      <c r="G505" t="s">
        <v>23</v>
      </c>
      <c r="H505" t="s">
        <v>1047</v>
      </c>
      <c r="I505">
        <f>VALUE(LEFT(H505,FIND(" ",H505)-1))</f>
        <v>245</v>
      </c>
      <c r="J505" t="str">
        <f>TRIM(RIGHT(H505,LEN(H505)-FIND(" ",H505)))</f>
        <v>sqft</v>
      </c>
      <c r="K505" t="s">
        <v>40</v>
      </c>
      <c r="L505" t="s">
        <v>41</v>
      </c>
      <c r="N505" t="s">
        <v>205</v>
      </c>
      <c r="S505" t="s">
        <v>1257</v>
      </c>
      <c r="T505" s="1">
        <f t="shared" si="229"/>
        <v>7042</v>
      </c>
      <c r="U505">
        <v>25</v>
      </c>
      <c r="V505">
        <f>VALUE(U505)*100000</f>
        <v>2500000</v>
      </c>
    </row>
    <row r="506" spans="1:22" customFormat="1">
      <c r="A506" t="s">
        <v>1258</v>
      </c>
      <c r="B506" t="str">
        <f>PROPER(TRIM(A506))</f>
        <v>1 Apartment For Sale In Madhuram Arcade 2, Dindoli Surat</v>
      </c>
      <c r="C506" t="str">
        <f>LEFT(B506,FIND(" ",B506)-1)</f>
        <v>1</v>
      </c>
      <c r="D506" s="1" t="str">
        <f>MID(B506, FIND(" ", B506)+1, FIND("For", B506)-FIND(" ", B506)-1)</f>
        <v xml:space="preserve">Apartment </v>
      </c>
      <c r="E506" t="str">
        <f>TRIM(MID(B506, FIND("In", B506)+3, FIND("Surat", B506)-FIND("In", B506)-3))</f>
        <v>Madhuram Arcade 2, Dindoli</v>
      </c>
      <c r="F506" t="str">
        <f>"surat"</f>
        <v>surat</v>
      </c>
      <c r="G506" t="s">
        <v>23</v>
      </c>
      <c r="H506" t="s">
        <v>123</v>
      </c>
      <c r="I506">
        <f>VALUE(LEFT(H506,FIND(" ",H506)-1))</f>
        <v>350</v>
      </c>
      <c r="J506" t="str">
        <f>TRIM(RIGHT(H506,LEN(H506)-FIND(" ",H506)))</f>
        <v>sqft</v>
      </c>
      <c r="K506" t="s">
        <v>40</v>
      </c>
      <c r="L506" t="s">
        <v>41</v>
      </c>
      <c r="M506" t="str">
        <f>IF(LEFT(L506,5)="poss.","expected","ready")</f>
        <v>ready</v>
      </c>
      <c r="N506" t="s">
        <v>128</v>
      </c>
      <c r="O506" t="str">
        <f>IFERROR(LEFT(N506,FIND("out of",N506)-1),N506)</f>
        <v xml:space="preserve">1 </v>
      </c>
      <c r="P506" s="1" t="str">
        <f>IFERROR(RIGHT(N506,LEN(N506)-FIND("out of",N506)-6),"")</f>
        <v>5</v>
      </c>
      <c r="Q506" t="s">
        <v>28</v>
      </c>
      <c r="R506" t="s">
        <v>131</v>
      </c>
      <c r="S506" t="s">
        <v>1259</v>
      </c>
      <c r="T506" s="1">
        <f t="shared" si="229"/>
        <v>2618</v>
      </c>
      <c r="U506">
        <v>14.4</v>
      </c>
      <c r="V506">
        <f>VALUE(U506)*100000</f>
        <v>1440000</v>
      </c>
    </row>
    <row r="507" spans="1:22" customFormat="1" hidden="1">
      <c r="A507" t="s">
        <v>1260</v>
      </c>
      <c r="G507" t="s">
        <v>23</v>
      </c>
      <c r="H507" t="s">
        <v>265</v>
      </c>
      <c r="I507">
        <f>VALUE(LEFT(H507,FIND(" ",H507)-1))</f>
        <v>600</v>
      </c>
      <c r="J507" t="str">
        <f>TRIM(RIGHT(H507,LEN(H507)-FIND(" ",H507)))</f>
        <v>sqft</v>
      </c>
      <c r="K507" t="s">
        <v>40</v>
      </c>
      <c r="L507" t="s">
        <v>41</v>
      </c>
      <c r="N507" t="s">
        <v>1261</v>
      </c>
      <c r="Q507" t="s">
        <v>83</v>
      </c>
      <c r="R507">
        <v>2</v>
      </c>
      <c r="S507" t="s">
        <v>1262</v>
      </c>
      <c r="T507" s="1">
        <f t="shared" si="229"/>
        <v>3796</v>
      </c>
      <c r="U507">
        <v>30</v>
      </c>
      <c r="V507">
        <f>VALUE(U507)*100000</f>
        <v>3000000</v>
      </c>
    </row>
    <row r="508" spans="1:22" ht="15.75">
      <c r="A508" s="24" t="s">
        <v>1263</v>
      </c>
      <c r="B508" s="24" t="str">
        <f>PROPER(TRIM(A508))</f>
        <v>2 House For Sale In Kawas Surat</v>
      </c>
      <c r="C508" s="24" t="str">
        <f>LEFT(B508,FIND(" ",B508)-1)</f>
        <v>2</v>
      </c>
      <c r="D508" s="29" t="str">
        <f>MID(B508, FIND(" ", B508)+1, FIND("For", B508)-FIND(" ", B508)-1)</f>
        <v xml:space="preserve">House </v>
      </c>
      <c r="E508" s="24" t="str">
        <f>TRIM(MID(B508, FIND("In", B508)+3, FIND("Surat", B508)-FIND("In", B508)-3))</f>
        <v>Kawas</v>
      </c>
      <c r="F508" s="24" t="str">
        <f>"surat"</f>
        <v>surat</v>
      </c>
      <c r="G508" s="24" t="s">
        <v>32</v>
      </c>
      <c r="H508" s="24" t="s">
        <v>1264</v>
      </c>
      <c r="I508" s="34">
        <f>VALUE(LEFT(H508,FIND(" ",H508)-1))</f>
        <v>1350</v>
      </c>
      <c r="J508" s="24" t="str">
        <f>TRIM(RIGHT(H508,LEN(H508)-FIND(" ",H508)))</f>
        <v>sqft</v>
      </c>
      <c r="K508" s="27" t="s">
        <v>40</v>
      </c>
      <c r="L508" s="24" t="s">
        <v>41</v>
      </c>
      <c r="M508" s="24" t="str">
        <f>IF(LEFT(L508,5)="poss.","expected","ready")</f>
        <v>ready</v>
      </c>
      <c r="N508" s="24" t="s">
        <v>175</v>
      </c>
      <c r="O508" s="24" t="str">
        <f>IFERROR(LEFT(N508,FIND("out of",N508)-1),N508)</f>
        <v xml:space="preserve">1 </v>
      </c>
      <c r="P508" s="29" t="str">
        <f>IFERROR(RIGHT(N508,LEN(N508)-FIND("out of",N508)-6),"")</f>
        <v>2</v>
      </c>
      <c r="Q508" s="24" t="s">
        <v>28</v>
      </c>
      <c r="R508" s="24" t="s">
        <v>586</v>
      </c>
      <c r="S508" s="3" t="s">
        <v>1265</v>
      </c>
      <c r="T508" s="29">
        <f t="shared" si="229"/>
        <v>2815</v>
      </c>
      <c r="U508" s="27">
        <v>38</v>
      </c>
      <c r="V508" s="24">
        <f>VALUE(U508)*100000</f>
        <v>3800000</v>
      </c>
    </row>
    <row r="509" spans="1:22" customFormat="1" hidden="1">
      <c r="A509" t="s">
        <v>587</v>
      </c>
      <c r="G509" t="s">
        <v>168</v>
      </c>
      <c r="H509" t="s">
        <v>1266</v>
      </c>
      <c r="I509">
        <f>VALUE(LEFT(H509,FIND(" ",H509)-1))</f>
        <v>102</v>
      </c>
      <c r="J509" t="str">
        <f>TRIM(RIGHT(H509,LEN(H509)-FIND(" ",H509)))</f>
        <v>sqft</v>
      </c>
      <c r="K509" t="s">
        <v>40</v>
      </c>
      <c r="L509" t="s">
        <v>1267</v>
      </c>
      <c r="N509" t="s">
        <v>139</v>
      </c>
      <c r="Q509">
        <v>2</v>
      </c>
      <c r="R509">
        <v>1</v>
      </c>
      <c r="S509" t="s">
        <v>1268</v>
      </c>
      <c r="T509" s="1">
        <f t="shared" ref="T509:T572" si="246">VALUE(SUBSTITUTE(SUBSTITUTE(S509,"â‚¹",""),"per sqft",""))</f>
        <v>19608</v>
      </c>
      <c r="U509">
        <v>20</v>
      </c>
      <c r="V509">
        <f>VALUE(U509)*100000</f>
        <v>2000000</v>
      </c>
    </row>
    <row r="510" spans="1:22" customFormat="1" hidden="1">
      <c r="A510" t="s">
        <v>1269</v>
      </c>
      <c r="G510" t="s">
        <v>23</v>
      </c>
      <c r="H510" t="s">
        <v>1270</v>
      </c>
      <c r="I510">
        <f>VALUE(LEFT(H510,FIND(" ",H510)-1))</f>
        <v>615</v>
      </c>
      <c r="J510" t="str">
        <f>TRIM(RIGHT(H510,LEN(H510)-FIND(" ",H510)))</f>
        <v>sqft</v>
      </c>
      <c r="K510" t="s">
        <v>40</v>
      </c>
      <c r="L510" t="s">
        <v>41</v>
      </c>
      <c r="N510" t="s">
        <v>1271</v>
      </c>
      <c r="S510" t="s">
        <v>1272</v>
      </c>
      <c r="T510" s="1">
        <f t="shared" si="246"/>
        <v>5691</v>
      </c>
      <c r="U510">
        <v>35</v>
      </c>
      <c r="V510">
        <f>VALUE(U510)*100000</f>
        <v>3500000</v>
      </c>
    </row>
    <row r="511" spans="1:22" customFormat="1" hidden="1">
      <c r="A511" t="s">
        <v>1273</v>
      </c>
      <c r="G511" t="s">
        <v>32</v>
      </c>
      <c r="H511" t="s">
        <v>1274</v>
      </c>
      <c r="I511">
        <f>VALUE(LEFT(H511,FIND(" ",H511)-1))</f>
        <v>392</v>
      </c>
      <c r="J511" t="str">
        <f>TRIM(RIGHT(H511,LEN(H511)-FIND(" ",H511)))</f>
        <v>sqft</v>
      </c>
      <c r="K511" t="s">
        <v>40</v>
      </c>
      <c r="L511" t="s">
        <v>41</v>
      </c>
      <c r="N511" t="s">
        <v>205</v>
      </c>
      <c r="S511" t="s">
        <v>1275</v>
      </c>
      <c r="T511" s="1">
        <f t="shared" si="246"/>
        <v>6633</v>
      </c>
      <c r="U511">
        <v>26</v>
      </c>
      <c r="V511">
        <f>VALUE(U511)*100000</f>
        <v>2600000</v>
      </c>
    </row>
    <row r="512" spans="1:22" customFormat="1" hidden="1">
      <c r="A512" t="s">
        <v>547</v>
      </c>
      <c r="G512" t="s">
        <v>32</v>
      </c>
      <c r="H512" t="s">
        <v>1276</v>
      </c>
      <c r="I512">
        <f>VALUE(LEFT(H512,FIND(" ",H512)-1))</f>
        <v>812</v>
      </c>
      <c r="J512" t="str">
        <f>TRIM(RIGHT(H512,LEN(H512)-FIND(" ",H512)))</f>
        <v>sqft</v>
      </c>
      <c r="K512" t="s">
        <v>40</v>
      </c>
      <c r="L512" t="s">
        <v>41</v>
      </c>
      <c r="N512" t="s">
        <v>239</v>
      </c>
      <c r="Q512" t="s">
        <v>83</v>
      </c>
      <c r="R512">
        <v>1</v>
      </c>
      <c r="S512" t="s">
        <v>1277</v>
      </c>
      <c r="T512" s="1">
        <f t="shared" si="246"/>
        <v>2217</v>
      </c>
      <c r="U512">
        <v>18</v>
      </c>
      <c r="V512">
        <f>VALUE(U512)*100000</f>
        <v>1800000</v>
      </c>
    </row>
    <row r="513" spans="1:22" customFormat="1" hidden="1">
      <c r="A513" t="s">
        <v>1278</v>
      </c>
      <c r="G513" t="s">
        <v>168</v>
      </c>
      <c r="H513" t="s">
        <v>1279</v>
      </c>
      <c r="I513">
        <f>VALUE(LEFT(H513,FIND(" ",H513)-1))</f>
        <v>576</v>
      </c>
      <c r="J513" t="str">
        <f>TRIM(RIGHT(H513,LEN(H513)-FIND(" ",H513)))</f>
        <v>sqft</v>
      </c>
      <c r="K513">
        <v>2</v>
      </c>
      <c r="L513" t="s">
        <v>328</v>
      </c>
      <c r="N513" t="s">
        <v>40</v>
      </c>
      <c r="Q513">
        <v>1</v>
      </c>
      <c r="R513" t="s">
        <v>523</v>
      </c>
      <c r="S513" t="s">
        <v>1280</v>
      </c>
      <c r="T513" s="1">
        <f t="shared" si="246"/>
        <v>7812</v>
      </c>
      <c r="U513">
        <v>45</v>
      </c>
      <c r="V513">
        <f>VALUE(U513)*100000</f>
        <v>4500000</v>
      </c>
    </row>
    <row r="514" spans="1:22" customFormat="1" hidden="1">
      <c r="A514" t="s">
        <v>831</v>
      </c>
      <c r="G514" t="s">
        <v>23</v>
      </c>
      <c r="H514" t="s">
        <v>277</v>
      </c>
      <c r="I514">
        <f>VALUE(LEFT(H514,FIND(" ",H514)-1))</f>
        <v>850</v>
      </c>
      <c r="J514" t="str">
        <f>TRIM(RIGHT(H514,LEN(H514)-FIND(" ",H514)))</f>
        <v>sqft</v>
      </c>
      <c r="K514" t="s">
        <v>40</v>
      </c>
      <c r="L514" t="s">
        <v>41</v>
      </c>
      <c r="N514" t="s">
        <v>295</v>
      </c>
      <c r="Q514" t="s">
        <v>83</v>
      </c>
      <c r="R514">
        <v>2</v>
      </c>
      <c r="S514" t="s">
        <v>160</v>
      </c>
      <c r="T514" s="1">
        <f t="shared" si="246"/>
        <v>3500</v>
      </c>
      <c r="U514">
        <v>35</v>
      </c>
      <c r="V514">
        <f>VALUE(U514)*100000</f>
        <v>3500000</v>
      </c>
    </row>
    <row r="515" spans="1:22" ht="15.75">
      <c r="A515" s="24" t="s">
        <v>978</v>
      </c>
      <c r="B515" s="24" t="str">
        <f>PROPER(TRIM(A515))</f>
        <v>2 Apartment For Sale In Jahangir Pura Surat</v>
      </c>
      <c r="C515" s="24" t="str">
        <f>LEFT(B515,FIND(" ",B515)-1)</f>
        <v>2</v>
      </c>
      <c r="D515" s="29" t="str">
        <f>MID(B515, FIND(" ", B515)+1, FIND("For", B515)-FIND(" ", B515)-1)</f>
        <v xml:space="preserve">Apartment </v>
      </c>
      <c r="E515" s="24" t="str">
        <f>TRIM(MID(B515, FIND("In", B515)+3, FIND("Surat", B515)-FIND("In", B515)-3))</f>
        <v>Jahangir Pura</v>
      </c>
      <c r="F515" s="24" t="str">
        <f>"surat"</f>
        <v>surat</v>
      </c>
      <c r="G515" s="24" t="s">
        <v>32</v>
      </c>
      <c r="H515" s="24" t="s">
        <v>63</v>
      </c>
      <c r="I515" s="34">
        <f>VALUE(LEFT(H515,FIND(" ",H515)-1))</f>
        <v>1180</v>
      </c>
      <c r="J515" s="24" t="str">
        <f>TRIM(RIGHT(H515,LEN(H515)-FIND(" ",H515)))</f>
        <v>sqft</v>
      </c>
      <c r="K515" s="27" t="s">
        <v>40</v>
      </c>
      <c r="L515" s="24" t="s">
        <v>41</v>
      </c>
      <c r="M515" s="24" t="str">
        <f>IF(LEFT(L515,5)="poss.","expected","ready")</f>
        <v>ready</v>
      </c>
      <c r="N515" s="24" t="s">
        <v>112</v>
      </c>
      <c r="O515" s="24" t="str">
        <f>IFERROR(LEFT(N515,FIND("out of",N515)-1),N515)</f>
        <v xml:space="preserve">5 </v>
      </c>
      <c r="P515" s="29" t="str">
        <f>IFERROR(RIGHT(N515,LEN(N515)-FIND("out of",N515)-6),"")</f>
        <v>5</v>
      </c>
      <c r="Q515" s="24" t="s">
        <v>28</v>
      </c>
      <c r="R515" s="24" t="s">
        <v>44</v>
      </c>
      <c r="S515" s="3" t="s">
        <v>1281</v>
      </c>
      <c r="T515" s="29">
        <f t="shared" si="246"/>
        <v>2415</v>
      </c>
      <c r="U515" s="27">
        <v>28.5</v>
      </c>
      <c r="V515" s="24">
        <f>VALUE(U515)*100000</f>
        <v>2850000</v>
      </c>
    </row>
    <row r="516" spans="1:22" customFormat="1" hidden="1">
      <c r="A516" t="s">
        <v>1055</v>
      </c>
      <c r="G516" t="s">
        <v>32</v>
      </c>
      <c r="H516" t="s">
        <v>554</v>
      </c>
      <c r="I516">
        <f>VALUE(LEFT(H516,FIND(" ",H516)-1))</f>
        <v>900</v>
      </c>
      <c r="J516" t="str">
        <f>TRIM(RIGHT(H516,LEN(H516)-FIND(" ",H516)))</f>
        <v>sqft</v>
      </c>
      <c r="K516" t="s">
        <v>40</v>
      </c>
      <c r="L516" t="s">
        <v>41</v>
      </c>
      <c r="N516" t="s">
        <v>120</v>
      </c>
      <c r="Q516" t="s">
        <v>28</v>
      </c>
      <c r="R516" t="s">
        <v>382</v>
      </c>
      <c r="S516" t="s">
        <v>1282</v>
      </c>
      <c r="T516" s="1">
        <f t="shared" si="246"/>
        <v>3001</v>
      </c>
      <c r="U516">
        <v>27</v>
      </c>
      <c r="V516">
        <f>VALUE(U516)*100000</f>
        <v>2700000</v>
      </c>
    </row>
    <row r="517" spans="1:22" customFormat="1" hidden="1">
      <c r="A517" t="s">
        <v>1283</v>
      </c>
      <c r="G517" t="s">
        <v>32</v>
      </c>
      <c r="H517" t="s">
        <v>435</v>
      </c>
      <c r="I517">
        <f>VALUE(LEFT(H517,FIND(" ",H517)-1))</f>
        <v>925</v>
      </c>
      <c r="J517" t="str">
        <f>TRIM(RIGHT(H517,LEN(H517)-FIND(" ",H517)))</f>
        <v>sqft</v>
      </c>
      <c r="K517" t="s">
        <v>40</v>
      </c>
      <c r="L517" t="s">
        <v>41</v>
      </c>
      <c r="N517" t="s">
        <v>665</v>
      </c>
      <c r="Q517" t="s">
        <v>83</v>
      </c>
      <c r="R517">
        <v>2</v>
      </c>
      <c r="S517" t="s">
        <v>1284</v>
      </c>
      <c r="T517" s="1">
        <f t="shared" si="246"/>
        <v>4324</v>
      </c>
      <c r="U517">
        <v>40</v>
      </c>
      <c r="V517">
        <f>VALUE(U517)*100000</f>
        <v>4000000</v>
      </c>
    </row>
    <row r="518" spans="1:22" customFormat="1" hidden="1">
      <c r="A518" t="s">
        <v>1285</v>
      </c>
      <c r="G518" t="s">
        <v>23</v>
      </c>
      <c r="H518" t="s">
        <v>277</v>
      </c>
      <c r="I518">
        <f>VALUE(LEFT(H518,FIND(" ",H518)-1))</f>
        <v>850</v>
      </c>
      <c r="J518" t="str">
        <f>TRIM(RIGHT(H518,LEN(H518)-FIND(" ",H518)))</f>
        <v>sqft</v>
      </c>
      <c r="K518" t="s">
        <v>40</v>
      </c>
      <c r="L518" t="s">
        <v>41</v>
      </c>
      <c r="N518" t="s">
        <v>1286</v>
      </c>
      <c r="Q518" t="s">
        <v>28</v>
      </c>
      <c r="R518">
        <v>2</v>
      </c>
      <c r="S518" t="s">
        <v>622</v>
      </c>
      <c r="T518" s="1">
        <f t="shared" si="246"/>
        <v>3529</v>
      </c>
      <c r="U518">
        <v>30</v>
      </c>
      <c r="V518">
        <f>VALUE(U518)*100000</f>
        <v>3000000</v>
      </c>
    </row>
    <row r="519" spans="1:22" customFormat="1" hidden="1">
      <c r="A519" t="s">
        <v>1287</v>
      </c>
      <c r="G519" t="s">
        <v>32</v>
      </c>
      <c r="H519" t="s">
        <v>784</v>
      </c>
      <c r="I519">
        <f>VALUE(LEFT(H519,FIND(" ",H519)-1))</f>
        <v>1235</v>
      </c>
      <c r="J519" t="str">
        <f>TRIM(RIGHT(H519,LEN(H519)-FIND(" ",H519)))</f>
        <v>sqft</v>
      </c>
      <c r="K519" t="s">
        <v>40</v>
      </c>
      <c r="L519" t="s">
        <v>41</v>
      </c>
      <c r="N519" t="s">
        <v>120</v>
      </c>
      <c r="Q519" t="s">
        <v>43</v>
      </c>
      <c r="R519" t="s">
        <v>44</v>
      </c>
      <c r="S519" t="s">
        <v>1288</v>
      </c>
      <c r="T519" s="1">
        <f t="shared" si="246"/>
        <v>4049</v>
      </c>
      <c r="U519">
        <v>50</v>
      </c>
      <c r="V519">
        <f>VALUE(U519)*100000</f>
        <v>5000000</v>
      </c>
    </row>
    <row r="520" spans="1:22" ht="15.75">
      <c r="A520" s="24" t="s">
        <v>1289</v>
      </c>
      <c r="B520" s="24" t="str">
        <f>PROPER(TRIM(A520))</f>
        <v>1 Apartment For Sale In Suman Vihar Surat</v>
      </c>
      <c r="C520" s="24" t="str">
        <f>LEFT(B520,FIND(" ",B520)-1)</f>
        <v>1</v>
      </c>
      <c r="D520" s="29" t="str">
        <f>MID(B520, FIND(" ", B520)+1, FIND("For", B520)-FIND(" ", B520)-1)</f>
        <v xml:space="preserve">Apartment </v>
      </c>
      <c r="E520" s="24" t="str">
        <f>TRIM(MID(B520, FIND("In", B520)+3, FIND("Surat", B520)-FIND("In", B520)-3))</f>
        <v>Suman Vihar</v>
      </c>
      <c r="F520" s="24" t="str">
        <f>"surat"</f>
        <v>surat</v>
      </c>
      <c r="G520" s="24" t="s">
        <v>23</v>
      </c>
      <c r="H520" s="24" t="s">
        <v>1290</v>
      </c>
      <c r="I520" s="34">
        <f>VALUE(LEFT(H520,FIND(" ",H520)-1))</f>
        <v>385</v>
      </c>
      <c r="J520" s="24" t="str">
        <f>TRIM(RIGHT(H520,LEN(H520)-FIND(" ",H520)))</f>
        <v>sqft</v>
      </c>
      <c r="K520" s="27" t="s">
        <v>40</v>
      </c>
      <c r="L520" s="24" t="s">
        <v>41</v>
      </c>
      <c r="M520" s="24" t="str">
        <f>IF(LEFT(L520,5)="poss.","expected","ready")</f>
        <v>ready</v>
      </c>
      <c r="N520" s="24" t="s">
        <v>776</v>
      </c>
      <c r="O520" s="24" t="str">
        <f>IFERROR(LEFT(N520,FIND("out of",N520)-1),N520)</f>
        <v xml:space="preserve">8 </v>
      </c>
      <c r="P520" s="29" t="str">
        <f>IFERROR(RIGHT(N520,LEN(N520)-FIND("out of",N520)-6),"")</f>
        <v>8</v>
      </c>
      <c r="Q520" s="24" t="s">
        <v>28</v>
      </c>
      <c r="R520" s="24" t="s">
        <v>44</v>
      </c>
      <c r="S520" s="3" t="s">
        <v>1291</v>
      </c>
      <c r="T520" s="29">
        <f t="shared" si="246"/>
        <v>3556</v>
      </c>
      <c r="U520" s="27">
        <v>16</v>
      </c>
      <c r="V520" s="24">
        <f>VALUE(U520)*100000</f>
        <v>1600000</v>
      </c>
    </row>
    <row r="521" spans="1:22" customFormat="1" hidden="1">
      <c r="A521" t="s">
        <v>94</v>
      </c>
      <c r="G521" t="s">
        <v>23</v>
      </c>
      <c r="H521" t="s">
        <v>304</v>
      </c>
      <c r="I521">
        <f>VALUE(LEFT(H521,FIND(" ",H521)-1))</f>
        <v>150</v>
      </c>
      <c r="J521" t="str">
        <f>TRIM(RIGHT(H521,LEN(H521)-FIND(" ",H521)))</f>
        <v>sqft</v>
      </c>
      <c r="K521" t="s">
        <v>40</v>
      </c>
      <c r="L521" t="s">
        <v>41</v>
      </c>
      <c r="N521" t="s">
        <v>92</v>
      </c>
      <c r="S521" t="s">
        <v>571</v>
      </c>
      <c r="T521" s="1">
        <f t="shared" si="246"/>
        <v>6000</v>
      </c>
      <c r="U521">
        <v>15</v>
      </c>
      <c r="V521">
        <f>VALUE(U521)*100000</f>
        <v>1500000</v>
      </c>
    </row>
    <row r="522" spans="1:22" customFormat="1" hidden="1">
      <c r="A522" t="s">
        <v>496</v>
      </c>
      <c r="G522" t="s">
        <v>32</v>
      </c>
      <c r="H522" t="s">
        <v>1292</v>
      </c>
      <c r="I522">
        <f>VALUE(LEFT(H522,FIND(" ",H522)-1))</f>
        <v>2600</v>
      </c>
      <c r="J522" t="str">
        <f>TRIM(RIGHT(H522,LEN(H522)-FIND(" ",H522)))</f>
        <v>sqft</v>
      </c>
      <c r="K522" t="s">
        <v>40</v>
      </c>
      <c r="L522" t="s">
        <v>41</v>
      </c>
      <c r="N522" t="s">
        <v>1293</v>
      </c>
      <c r="Q522" t="s">
        <v>83</v>
      </c>
      <c r="R522">
        <v>1</v>
      </c>
      <c r="S522" t="s">
        <v>1294</v>
      </c>
      <c r="T522" s="1">
        <f t="shared" si="246"/>
        <v>731</v>
      </c>
      <c r="U522">
        <v>19</v>
      </c>
      <c r="V522">
        <f>VALUE(U522)*100000</f>
        <v>1900000</v>
      </c>
    </row>
    <row r="523" spans="1:22" customFormat="1" hidden="1">
      <c r="A523" t="s">
        <v>1295</v>
      </c>
      <c r="G523" t="s">
        <v>23</v>
      </c>
      <c r="H523" t="s">
        <v>1296</v>
      </c>
      <c r="I523">
        <f>VALUE(LEFT(H523,FIND(" ",H523)-1))</f>
        <v>324</v>
      </c>
      <c r="J523" t="str">
        <f>TRIM(RIGHT(H523,LEN(H523)-FIND(" ",H523)))</f>
        <v>sqft</v>
      </c>
      <c r="K523" t="s">
        <v>28</v>
      </c>
      <c r="L523" t="s">
        <v>41</v>
      </c>
      <c r="N523" t="s">
        <v>40</v>
      </c>
      <c r="Q523" t="s">
        <v>44</v>
      </c>
      <c r="R523" t="s">
        <v>382</v>
      </c>
      <c r="S523" t="s">
        <v>470</v>
      </c>
      <c r="T523" s="1">
        <f t="shared" si="246"/>
        <v>2778</v>
      </c>
      <c r="U523">
        <v>18</v>
      </c>
      <c r="V523">
        <f>VALUE(U523)*100000</f>
        <v>1800000</v>
      </c>
    </row>
    <row r="524" spans="1:22" customFormat="1" hidden="1">
      <c r="A524" t="s">
        <v>1297</v>
      </c>
      <c r="G524" t="s">
        <v>32</v>
      </c>
      <c r="H524" t="s">
        <v>277</v>
      </c>
      <c r="I524">
        <f>VALUE(LEFT(H524,FIND(" ",H524)-1))</f>
        <v>850</v>
      </c>
      <c r="J524" t="str">
        <f>TRIM(RIGHT(H524,LEN(H524)-FIND(" ",H524)))</f>
        <v>sqft</v>
      </c>
      <c r="K524" t="s">
        <v>40</v>
      </c>
      <c r="L524" t="s">
        <v>41</v>
      </c>
      <c r="N524" t="s">
        <v>367</v>
      </c>
      <c r="Q524" t="s">
        <v>28</v>
      </c>
      <c r="R524">
        <v>1</v>
      </c>
      <c r="S524" t="s">
        <v>548</v>
      </c>
      <c r="T524" s="1">
        <f t="shared" si="246"/>
        <v>2000</v>
      </c>
      <c r="U524">
        <v>17</v>
      </c>
      <c r="V524">
        <f>VALUE(U524)*100000</f>
        <v>1700000</v>
      </c>
    </row>
    <row r="525" spans="1:22" customFormat="1" hidden="1">
      <c r="A525" t="s">
        <v>1298</v>
      </c>
      <c r="G525" t="s">
        <v>32</v>
      </c>
      <c r="H525" t="s">
        <v>1299</v>
      </c>
      <c r="I525">
        <f>VALUE(LEFT(H525,FIND(" ",H525)-1))</f>
        <v>17</v>
      </c>
      <c r="J525" t="str">
        <f>TRIM(RIGHT(H525,LEN(H525)-FIND(" ",H525)))</f>
        <v>sqm</v>
      </c>
      <c r="K525" t="s">
        <v>40</v>
      </c>
      <c r="L525" t="s">
        <v>41</v>
      </c>
      <c r="N525" t="s">
        <v>401</v>
      </c>
      <c r="S525" t="s">
        <v>1300</v>
      </c>
      <c r="T525" s="1">
        <f t="shared" si="246"/>
        <v>9836</v>
      </c>
      <c r="U525">
        <v>18</v>
      </c>
      <c r="V525">
        <f>VALUE(U525)*100000</f>
        <v>1800000</v>
      </c>
    </row>
    <row r="526" spans="1:22" customFormat="1" hidden="1">
      <c r="A526" t="s">
        <v>1301</v>
      </c>
      <c r="G526" t="s">
        <v>32</v>
      </c>
      <c r="H526" t="s">
        <v>95</v>
      </c>
      <c r="I526">
        <f>VALUE(LEFT(H526,FIND(" ",H526)-1))</f>
        <v>800</v>
      </c>
      <c r="J526" t="str">
        <f>TRIM(RIGHT(H526,LEN(H526)-FIND(" ",H526)))</f>
        <v>sqft</v>
      </c>
      <c r="K526" t="s">
        <v>40</v>
      </c>
      <c r="L526" t="s">
        <v>41</v>
      </c>
      <c r="N526" t="s">
        <v>104</v>
      </c>
      <c r="Q526" t="s">
        <v>28</v>
      </c>
      <c r="R526">
        <v>1</v>
      </c>
      <c r="S526" t="s">
        <v>377</v>
      </c>
      <c r="T526" s="1">
        <f t="shared" si="246"/>
        <v>2500</v>
      </c>
      <c r="U526">
        <v>20</v>
      </c>
      <c r="V526">
        <f>VALUE(U526)*100000</f>
        <v>2000000</v>
      </c>
    </row>
    <row r="527" spans="1:22" customFormat="1" hidden="1">
      <c r="A527" t="s">
        <v>269</v>
      </c>
      <c r="G527" t="s">
        <v>32</v>
      </c>
      <c r="H527" t="s">
        <v>1302</v>
      </c>
      <c r="I527">
        <f>VALUE(LEFT(H527,FIND(" ",H527)-1))</f>
        <v>48</v>
      </c>
      <c r="J527" t="str">
        <f>TRIM(RIGHT(H527,LEN(H527)-FIND(" ",H527)))</f>
        <v>sqyrd</v>
      </c>
      <c r="K527" t="s">
        <v>40</v>
      </c>
      <c r="L527" t="s">
        <v>41</v>
      </c>
      <c r="N527" t="s">
        <v>120</v>
      </c>
      <c r="Q527" t="s">
        <v>28</v>
      </c>
      <c r="R527" t="s">
        <v>382</v>
      </c>
      <c r="S527" t="s">
        <v>1153</v>
      </c>
      <c r="T527" s="1">
        <f t="shared" si="246"/>
        <v>3472</v>
      </c>
      <c r="U527">
        <v>15</v>
      </c>
      <c r="V527">
        <f>VALUE(U527)*100000</f>
        <v>1500000</v>
      </c>
    </row>
    <row r="528" spans="1:22" customFormat="1">
      <c r="A528" t="s">
        <v>1303</v>
      </c>
      <c r="B528" t="str">
        <f>PROPER(TRIM(A528))</f>
        <v>1 Apartment For Sale In Silicon Palm, Silicon Palm, Dindoli, Surat Surat</v>
      </c>
      <c r="C528" t="str">
        <f>LEFT(B528,FIND(" ",B528)-1)</f>
        <v>1</v>
      </c>
      <c r="D528" s="1" t="str">
        <f>MID(B528, FIND(" ", B528)+1, FIND("For", B528)-FIND(" ", B528)-1)</f>
        <v xml:space="preserve">Apartment </v>
      </c>
      <c r="E528" t="str">
        <f>TRIM(MID(B528, FIND("In", B528)+3, FIND("Surat", B528)-FIND("In", B528)-3))</f>
        <v>Silicon Palm, Silicon Palm, Dindoli,</v>
      </c>
      <c r="F528" t="str">
        <f>"surat"</f>
        <v>surat</v>
      </c>
      <c r="G528" t="s">
        <v>32</v>
      </c>
      <c r="H528" t="s">
        <v>616</v>
      </c>
      <c r="I528">
        <f>VALUE(LEFT(H528,FIND(" ",H528)-1))</f>
        <v>801</v>
      </c>
      <c r="J528" t="str">
        <f>TRIM(RIGHT(H528,LEN(H528)-FIND(" ",H528)))</f>
        <v>sqft</v>
      </c>
      <c r="K528" t="s">
        <v>40</v>
      </c>
      <c r="L528" t="s">
        <v>41</v>
      </c>
      <c r="M528" t="str">
        <f>IF(LEFT(L528,5)="poss.","expected","ready")</f>
        <v>ready</v>
      </c>
      <c r="N528" t="s">
        <v>1006</v>
      </c>
      <c r="O528" t="str">
        <f>IFERROR(LEFT(N528,FIND("out of",N528)-1),N528)</f>
        <v xml:space="preserve">10 </v>
      </c>
      <c r="P528" s="1" t="str">
        <f>IFERROR(RIGHT(N528,LEN(N528)-FIND("out of",N528)-6),"")</f>
        <v>10</v>
      </c>
      <c r="Q528" t="s">
        <v>43</v>
      </c>
      <c r="R528" t="s">
        <v>1304</v>
      </c>
      <c r="S528" t="s">
        <v>1305</v>
      </c>
      <c r="T528" s="1">
        <f t="shared" si="246"/>
        <v>2559</v>
      </c>
      <c r="U528">
        <v>20.5</v>
      </c>
      <c r="V528">
        <f>VALUE(U528)*100000</f>
        <v>2050000</v>
      </c>
    </row>
    <row r="529" spans="1:22" customFormat="1" hidden="1">
      <c r="A529" t="s">
        <v>1306</v>
      </c>
      <c r="G529" t="s">
        <v>32</v>
      </c>
      <c r="H529" t="s">
        <v>757</v>
      </c>
      <c r="I529">
        <f>VALUE(LEFT(H529,FIND(" ",H529)-1))</f>
        <v>570</v>
      </c>
      <c r="J529" t="str">
        <f>TRIM(RIGHT(H529,LEN(H529)-FIND(" ",H529)))</f>
        <v>sqft</v>
      </c>
      <c r="K529" t="s">
        <v>28</v>
      </c>
      <c r="L529" t="s">
        <v>367</v>
      </c>
      <c r="N529" t="s">
        <v>40</v>
      </c>
      <c r="Q529" t="s">
        <v>1307</v>
      </c>
      <c r="R529">
        <v>2</v>
      </c>
      <c r="S529" t="s">
        <v>275</v>
      </c>
      <c r="T529" s="1">
        <f t="shared" si="246"/>
        <v>3509</v>
      </c>
      <c r="U529">
        <v>20</v>
      </c>
      <c r="V529">
        <f>VALUE(U529)*100000</f>
        <v>2000000</v>
      </c>
    </row>
    <row r="530" spans="1:22" ht="15.75">
      <c r="A530" s="24" t="s">
        <v>356</v>
      </c>
      <c r="B530" s="24" t="str">
        <f>PROPER(TRIM(A530))</f>
        <v>2 Apartment For Sale In Rander Road Surat</v>
      </c>
      <c r="C530" s="24" t="str">
        <f>LEFT(B530,FIND(" ",B530)-1)</f>
        <v>2</v>
      </c>
      <c r="D530" s="29" t="str">
        <f>MID(B530, FIND(" ", B530)+1, FIND("For", B530)-FIND(" ", B530)-1)</f>
        <v xml:space="preserve">Apartment </v>
      </c>
      <c r="E530" s="24" t="str">
        <f>TRIM(MID(B530, FIND("In", B530)+3, FIND("Surat", B530)-FIND("In", B530)-3))</f>
        <v>Rander Road</v>
      </c>
      <c r="F530" s="24" t="str">
        <f>"surat"</f>
        <v>surat</v>
      </c>
      <c r="G530" s="24" t="s">
        <v>23</v>
      </c>
      <c r="H530" s="24" t="s">
        <v>1308</v>
      </c>
      <c r="I530" s="34">
        <f>VALUE(LEFT(H530,FIND(" ",H530)-1))</f>
        <v>876</v>
      </c>
      <c r="J530" s="24" t="str">
        <f>TRIM(RIGHT(H530,LEN(H530)-FIND(" ",H530)))</f>
        <v>sqft</v>
      </c>
      <c r="K530" s="27" t="s">
        <v>40</v>
      </c>
      <c r="L530" s="24" t="s">
        <v>41</v>
      </c>
      <c r="M530" s="24" t="str">
        <f>IF(LEFT(L530,5)="poss.","expected","ready")</f>
        <v>ready</v>
      </c>
      <c r="N530" s="24" t="s">
        <v>295</v>
      </c>
      <c r="O530" s="24" t="str">
        <f>IFERROR(LEFT(N530,FIND("out of",N530)-1),N530)</f>
        <v xml:space="preserve">4 </v>
      </c>
      <c r="P530" s="29" t="str">
        <f>IFERROR(RIGHT(N530,LEN(N530)-FIND("out of",N530)-6),"")</f>
        <v>4</v>
      </c>
      <c r="Q530" s="24" t="s">
        <v>43</v>
      </c>
      <c r="R530" s="24" t="s">
        <v>382</v>
      </c>
      <c r="S530" s="3" t="s">
        <v>1309</v>
      </c>
      <c r="T530" s="29">
        <f t="shared" si="246"/>
        <v>2964</v>
      </c>
      <c r="U530" s="27">
        <v>30</v>
      </c>
      <c r="V530" s="24">
        <f>VALUE(U530)*100000</f>
        <v>3000000</v>
      </c>
    </row>
    <row r="531" spans="1:22" customFormat="1" hidden="1">
      <c r="A531" t="s">
        <v>1310</v>
      </c>
      <c r="G531" t="s">
        <v>32</v>
      </c>
      <c r="H531" t="s">
        <v>111</v>
      </c>
      <c r="I531">
        <f>VALUE(LEFT(H531,FIND(" ",H531)-1))</f>
        <v>950</v>
      </c>
      <c r="J531" t="str">
        <f>TRIM(RIGHT(H531,LEN(H531)-FIND(" ",H531)))</f>
        <v>sqft</v>
      </c>
      <c r="K531" t="s">
        <v>40</v>
      </c>
      <c r="L531" t="s">
        <v>41</v>
      </c>
      <c r="N531" t="s">
        <v>239</v>
      </c>
      <c r="Q531" t="s">
        <v>83</v>
      </c>
      <c r="R531" t="s">
        <v>721</v>
      </c>
      <c r="S531" t="s">
        <v>1311</v>
      </c>
      <c r="T531" s="1">
        <f t="shared" si="246"/>
        <v>4211</v>
      </c>
      <c r="U531">
        <v>40</v>
      </c>
      <c r="V531">
        <f>VALUE(U531)*100000</f>
        <v>4000000</v>
      </c>
    </row>
    <row r="532" spans="1:22" ht="15.75">
      <c r="A532" s="24" t="s">
        <v>1312</v>
      </c>
      <c r="B532" s="24" t="str">
        <f t="shared" ref="B532:B533" si="247">PROPER(TRIM(A532))</f>
        <v>1 Apartment For Sale In Subhash Nagar Surat</v>
      </c>
      <c r="C532" s="24" t="str">
        <f t="shared" ref="C532:C533" si="248">LEFT(B532,FIND(" ",B532)-1)</f>
        <v>1</v>
      </c>
      <c r="D532" s="29" t="str">
        <f t="shared" ref="D532:D533" si="249">MID(B532, FIND(" ", B532)+1, FIND("For", B532)-FIND(" ", B532)-1)</f>
        <v xml:space="preserve">Apartment </v>
      </c>
      <c r="E532" s="24" t="str">
        <f t="shared" ref="E532:E533" si="250">TRIM(MID(B532, FIND("In", B532)+3, FIND("Surat", B532)-FIND("In", B532)-3))</f>
        <v>Subhash Nagar</v>
      </c>
      <c r="F532" s="24" t="str">
        <f t="shared" ref="F532:F533" si="251">"surat"</f>
        <v>surat</v>
      </c>
      <c r="G532" s="24" t="s">
        <v>23</v>
      </c>
      <c r="H532" s="24" t="s">
        <v>811</v>
      </c>
      <c r="I532" s="34">
        <f>VALUE(LEFT(H532,FIND(" ",H532)-1))</f>
        <v>575</v>
      </c>
      <c r="J532" s="24" t="str">
        <f>TRIM(RIGHT(H532,LEN(H532)-FIND(" ",H532)))</f>
        <v>sqft</v>
      </c>
      <c r="K532" s="27" t="s">
        <v>40</v>
      </c>
      <c r="L532" s="24" t="s">
        <v>41</v>
      </c>
      <c r="M532" s="24" t="str">
        <f t="shared" ref="M532:M533" si="252">IF(LEFT(L532,5)="poss.","expected","ready")</f>
        <v>ready</v>
      </c>
      <c r="N532" s="24" t="s">
        <v>255</v>
      </c>
      <c r="O532" s="24" t="str">
        <f t="shared" ref="O532:O533" si="253">IFERROR(LEFT(N532,FIND("out of",N532)-1),N532)</f>
        <v xml:space="preserve">3 </v>
      </c>
      <c r="P532" s="29" t="str">
        <f t="shared" ref="P532:P533" si="254">IFERROR(RIGHT(N532,LEN(N532)-FIND("out of",N532)-6),"")</f>
        <v>4</v>
      </c>
      <c r="Q532" s="24" t="s">
        <v>43</v>
      </c>
      <c r="R532" s="24" t="s">
        <v>259</v>
      </c>
      <c r="S532" s="3" t="s">
        <v>1164</v>
      </c>
      <c r="T532" s="29">
        <f t="shared" si="246"/>
        <v>3833</v>
      </c>
      <c r="U532" s="27">
        <v>23</v>
      </c>
      <c r="V532" s="24">
        <f>VALUE(U532)*100000</f>
        <v>2300000</v>
      </c>
    </row>
    <row r="533" spans="1:22" ht="15.75">
      <c r="A533" s="24" t="s">
        <v>733</v>
      </c>
      <c r="B533" s="24" t="str">
        <f t="shared" si="247"/>
        <v>2 Apartment For Sale In Jt Stuti Highland, Palanpur Surat</v>
      </c>
      <c r="C533" s="24" t="str">
        <f t="shared" si="248"/>
        <v>2</v>
      </c>
      <c r="D533" s="29" t="str">
        <f t="shared" si="249"/>
        <v xml:space="preserve">Apartment </v>
      </c>
      <c r="E533" s="24" t="str">
        <f t="shared" si="250"/>
        <v>Jt Stuti Highland, Palanpur</v>
      </c>
      <c r="F533" s="24" t="str">
        <f t="shared" si="251"/>
        <v>surat</v>
      </c>
      <c r="G533" s="24" t="s">
        <v>23</v>
      </c>
      <c r="H533" s="24" t="s">
        <v>1313</v>
      </c>
      <c r="I533" s="34">
        <f>VALUE(LEFT(H533,FIND(" ",H533)-1))</f>
        <v>1276</v>
      </c>
      <c r="J533" s="24" t="str">
        <f>TRIM(RIGHT(H533,LEN(H533)-FIND(" ",H533)))</f>
        <v>sqft</v>
      </c>
      <c r="K533" s="27" t="s">
        <v>40</v>
      </c>
      <c r="L533" s="24" t="s">
        <v>41</v>
      </c>
      <c r="M533" s="24" t="str">
        <f t="shared" si="252"/>
        <v>ready</v>
      </c>
      <c r="N533" s="24" t="s">
        <v>1314</v>
      </c>
      <c r="O533" s="24" t="str">
        <f t="shared" si="253"/>
        <v xml:space="preserve">10 </v>
      </c>
      <c r="P533" s="29" t="str">
        <f t="shared" si="254"/>
        <v>13</v>
      </c>
      <c r="Q533" s="24" t="s">
        <v>28</v>
      </c>
      <c r="R533" s="24" t="s">
        <v>29</v>
      </c>
      <c r="S533" s="3" t="s">
        <v>1315</v>
      </c>
      <c r="T533" s="29">
        <f t="shared" si="246"/>
        <v>2978</v>
      </c>
      <c r="U533" s="27">
        <v>38</v>
      </c>
      <c r="V533" s="24">
        <f>VALUE(U533)*100000</f>
        <v>3800000</v>
      </c>
    </row>
    <row r="534" spans="1:22" customFormat="1" hidden="1">
      <c r="A534" t="s">
        <v>1316</v>
      </c>
      <c r="G534" t="s">
        <v>32</v>
      </c>
      <c r="H534" t="s">
        <v>119</v>
      </c>
      <c r="I534">
        <f>VALUE(LEFT(H534,FIND(" ",H534)-1))</f>
        <v>432</v>
      </c>
      <c r="J534" t="str">
        <f>TRIM(RIGHT(H534,LEN(H534)-FIND(" ",H534)))</f>
        <v>sqft</v>
      </c>
      <c r="K534" t="s">
        <v>28</v>
      </c>
      <c r="L534" t="s">
        <v>41</v>
      </c>
      <c r="N534" t="s">
        <v>40</v>
      </c>
      <c r="Q534">
        <v>1</v>
      </c>
      <c r="S534" t="s">
        <v>1317</v>
      </c>
      <c r="T534" s="1">
        <f t="shared" si="246"/>
        <v>2387</v>
      </c>
      <c r="U534">
        <v>10.3</v>
      </c>
      <c r="V534">
        <f>VALUE(U534)*100000</f>
        <v>1030000.0000000001</v>
      </c>
    </row>
    <row r="535" spans="1:22" ht="15.75">
      <c r="A535" s="24" t="s">
        <v>1318</v>
      </c>
      <c r="B535" s="24" t="str">
        <f>PROPER(TRIM(A535))</f>
        <v>3 Apartment For Sale In Raj Abhishek City Homes, Sachin Surat</v>
      </c>
      <c r="C535" s="24" t="str">
        <f>LEFT(B535,FIND(" ",B535)-1)</f>
        <v>3</v>
      </c>
      <c r="D535" s="29" t="str">
        <f>MID(B535, FIND(" ", B535)+1, FIND("For", B535)-FIND(" ", B535)-1)</f>
        <v xml:space="preserve">Apartment </v>
      </c>
      <c r="E535" s="24" t="str">
        <f>TRIM(MID(B535, FIND("In", B535)+3, FIND("Surat", B535)-FIND("In", B535)-3))</f>
        <v>Raj Abhishek City Homes, Sachin</v>
      </c>
      <c r="F535" s="24" t="str">
        <f>"surat"</f>
        <v>surat</v>
      </c>
      <c r="G535" s="24" t="s">
        <v>32</v>
      </c>
      <c r="H535" s="24" t="s">
        <v>661</v>
      </c>
      <c r="I535" s="34">
        <f>VALUE(LEFT(H535,FIND(" ",H535)-1))</f>
        <v>1360</v>
      </c>
      <c r="J535" s="24" t="str">
        <f>TRIM(RIGHT(H535,LEN(H535)-FIND(" ",H535)))</f>
        <v>sqft</v>
      </c>
      <c r="K535" s="27" t="s">
        <v>40</v>
      </c>
      <c r="L535" s="24" t="s">
        <v>41</v>
      </c>
      <c r="M535" s="24" t="str">
        <f>IF(LEFT(L535,5)="poss.","expected","ready")</f>
        <v>ready</v>
      </c>
      <c r="N535" s="24" t="s">
        <v>104</v>
      </c>
      <c r="O535" s="24" t="str">
        <f>IFERROR(LEFT(N535,FIND("out of",N535)-1),N535)</f>
        <v xml:space="preserve">2 </v>
      </c>
      <c r="P535" s="29" t="str">
        <f>IFERROR(RIGHT(N535,LEN(N535)-FIND("out of",N535)-6),"")</f>
        <v>5</v>
      </c>
      <c r="Q535" s="24" t="s">
        <v>83</v>
      </c>
      <c r="R535" s="24" t="s">
        <v>1319</v>
      </c>
      <c r="S535" s="3" t="s">
        <v>1320</v>
      </c>
      <c r="T535" s="29">
        <f t="shared" si="246"/>
        <v>3309</v>
      </c>
      <c r="U535" s="27">
        <v>45</v>
      </c>
      <c r="V535" s="24">
        <f>VALUE(U535)*100000</f>
        <v>4500000</v>
      </c>
    </row>
    <row r="536" spans="1:22" customFormat="1" hidden="1">
      <c r="A536" t="s">
        <v>1321</v>
      </c>
      <c r="G536" t="s">
        <v>32</v>
      </c>
      <c r="H536" t="s">
        <v>1322</v>
      </c>
      <c r="I536">
        <f>VALUE(LEFT(H536,FIND(" ",H536)-1))</f>
        <v>153</v>
      </c>
      <c r="J536" t="str">
        <f>TRIM(RIGHT(H536,LEN(H536)-FIND(" ",H536)))</f>
        <v>sqft</v>
      </c>
      <c r="K536" t="s">
        <v>40</v>
      </c>
      <c r="L536" t="s">
        <v>41</v>
      </c>
      <c r="N536" t="s">
        <v>205</v>
      </c>
      <c r="S536" t="s">
        <v>1323</v>
      </c>
      <c r="T536" s="1">
        <f t="shared" si="246"/>
        <v>10784</v>
      </c>
      <c r="U536">
        <v>16.5</v>
      </c>
      <c r="V536">
        <f>VALUE(U536)*100000</f>
        <v>1650000</v>
      </c>
    </row>
    <row r="537" spans="1:22" customFormat="1" hidden="1">
      <c r="A537" t="s">
        <v>1324</v>
      </c>
      <c r="G537" t="s">
        <v>23</v>
      </c>
      <c r="H537" t="s">
        <v>111</v>
      </c>
      <c r="I537">
        <f>VALUE(LEFT(H537,FIND(" ",H537)-1))</f>
        <v>950</v>
      </c>
      <c r="J537" t="str">
        <f>TRIM(RIGHT(H537,LEN(H537)-FIND(" ",H537)))</f>
        <v>sqft</v>
      </c>
      <c r="K537" t="s">
        <v>40</v>
      </c>
      <c r="L537" t="s">
        <v>41</v>
      </c>
      <c r="N537" t="s">
        <v>367</v>
      </c>
      <c r="Q537" t="s">
        <v>28</v>
      </c>
      <c r="R537" t="s">
        <v>139</v>
      </c>
      <c r="S537" t="s">
        <v>1325</v>
      </c>
      <c r="T537" s="1">
        <f t="shared" si="246"/>
        <v>3522</v>
      </c>
      <c r="U537">
        <v>40.5</v>
      </c>
      <c r="V537">
        <f>VALUE(U537)*100000</f>
        <v>4050000</v>
      </c>
    </row>
    <row r="538" spans="1:22" customFormat="1" hidden="1">
      <c r="A538" t="s">
        <v>1326</v>
      </c>
      <c r="G538" t="s">
        <v>23</v>
      </c>
      <c r="H538" t="s">
        <v>1327</v>
      </c>
      <c r="I538">
        <f>VALUE(LEFT(H538,FIND(" ",H538)-1))</f>
        <v>675</v>
      </c>
      <c r="J538" t="str">
        <f>TRIM(RIGHT(H538,LEN(H538)-FIND(" ",H538)))</f>
        <v>sqft</v>
      </c>
      <c r="K538" t="s">
        <v>40</v>
      </c>
      <c r="L538" t="s">
        <v>41</v>
      </c>
      <c r="N538" t="s">
        <v>308</v>
      </c>
      <c r="Q538" t="s">
        <v>43</v>
      </c>
      <c r="R538" t="s">
        <v>154</v>
      </c>
      <c r="S538" t="s">
        <v>728</v>
      </c>
      <c r="T538" s="1">
        <f t="shared" si="246"/>
        <v>2817</v>
      </c>
      <c r="U538">
        <v>20</v>
      </c>
      <c r="V538">
        <f>VALUE(U538)*100000</f>
        <v>2000000</v>
      </c>
    </row>
    <row r="539" spans="1:22" customFormat="1">
      <c r="A539" t="s">
        <v>1328</v>
      </c>
      <c r="B539" t="str">
        <f>PROPER(TRIM(A539))</f>
        <v>2 Apartment For Sale In Dhvani Royal Residency, Variav Surat</v>
      </c>
      <c r="C539" t="str">
        <f>LEFT(B539,FIND(" ",B539)-1)</f>
        <v>2</v>
      </c>
      <c r="D539" s="1" t="str">
        <f>MID(B539, FIND(" ", B539)+1, FIND("For", B539)-FIND(" ", B539)-1)</f>
        <v xml:space="preserve">Apartment </v>
      </c>
      <c r="E539" t="str">
        <f>TRIM(MID(B539, FIND("In", B539)+3, FIND("Surat", B539)-FIND("In", B539)-3))</f>
        <v>Dhvani Royal Residency, Variav</v>
      </c>
      <c r="F539" t="str">
        <f>"surat"</f>
        <v>surat</v>
      </c>
      <c r="G539" t="s">
        <v>23</v>
      </c>
      <c r="H539" t="s">
        <v>1329</v>
      </c>
      <c r="I539">
        <f>VALUE(LEFT(H539,FIND(" ",H539)-1))</f>
        <v>714</v>
      </c>
      <c r="J539" t="str">
        <f>TRIM(RIGHT(H539,LEN(H539)-FIND(" ",H539)))</f>
        <v>sqft</v>
      </c>
      <c r="K539" t="s">
        <v>40</v>
      </c>
      <c r="L539" t="s">
        <v>41</v>
      </c>
      <c r="M539" t="str">
        <f>IF(LEFT(L539,5)="poss.","expected","ready")</f>
        <v>ready</v>
      </c>
      <c r="N539" t="s">
        <v>104</v>
      </c>
      <c r="O539" t="str">
        <f>IFERROR(LEFT(N539,FIND("out of",N539)-1),N539)</f>
        <v xml:space="preserve">2 </v>
      </c>
      <c r="P539" s="1" t="str">
        <f>IFERROR(RIGHT(N539,LEN(N539)-FIND("out of",N539)-6),"")</f>
        <v>5</v>
      </c>
      <c r="Q539" t="s">
        <v>28</v>
      </c>
      <c r="R539" t="s">
        <v>1330</v>
      </c>
      <c r="S539" t="s">
        <v>209</v>
      </c>
      <c r="T539" s="1">
        <f t="shared" si="246"/>
        <v>3747</v>
      </c>
      <c r="U539">
        <v>28</v>
      </c>
      <c r="V539">
        <f>VALUE(U539)*100000</f>
        <v>2800000</v>
      </c>
    </row>
    <row r="540" spans="1:22" customFormat="1" hidden="1">
      <c r="A540" t="s">
        <v>335</v>
      </c>
      <c r="G540" t="s">
        <v>23</v>
      </c>
      <c r="H540" t="s">
        <v>1331</v>
      </c>
      <c r="I540">
        <f>VALUE(LEFT(H540,FIND(" ",H540)-1))</f>
        <v>209</v>
      </c>
      <c r="J540" t="str">
        <f>TRIM(RIGHT(H540,LEN(H540)-FIND(" ",H540)))</f>
        <v>sqft</v>
      </c>
      <c r="K540" t="s">
        <v>40</v>
      </c>
      <c r="L540" t="s">
        <v>41</v>
      </c>
      <c r="N540" t="s">
        <v>288</v>
      </c>
      <c r="Q540" t="s">
        <v>213</v>
      </c>
      <c r="S540" t="s">
        <v>350</v>
      </c>
      <c r="T540" s="1">
        <f t="shared" si="246"/>
        <v>12500</v>
      </c>
      <c r="U540">
        <v>30</v>
      </c>
      <c r="V540">
        <f>VALUE(U540)*100000</f>
        <v>3000000</v>
      </c>
    </row>
    <row r="541" spans="1:22" customFormat="1" hidden="1">
      <c r="A541" t="s">
        <v>642</v>
      </c>
      <c r="G541" t="s">
        <v>32</v>
      </c>
      <c r="H541" t="s">
        <v>228</v>
      </c>
      <c r="I541">
        <f>VALUE(LEFT(H541,FIND(" ",H541)-1))</f>
        <v>500</v>
      </c>
      <c r="J541" t="str">
        <f>TRIM(RIGHT(H541,LEN(H541)-FIND(" ",H541)))</f>
        <v>sqft</v>
      </c>
      <c r="K541" t="s">
        <v>28</v>
      </c>
      <c r="L541" t="s">
        <v>120</v>
      </c>
      <c r="N541" t="s">
        <v>40</v>
      </c>
      <c r="Q541">
        <v>1</v>
      </c>
      <c r="S541" t="s">
        <v>1332</v>
      </c>
      <c r="T541" s="1">
        <f t="shared" si="246"/>
        <v>4702</v>
      </c>
      <c r="U541">
        <v>23.5</v>
      </c>
      <c r="V541">
        <f>VALUE(U541)*100000</f>
        <v>2350000</v>
      </c>
    </row>
    <row r="542" spans="1:22" customFormat="1" hidden="1">
      <c r="A542" t="s">
        <v>1333</v>
      </c>
      <c r="G542" t="s">
        <v>32</v>
      </c>
      <c r="H542" t="s">
        <v>130</v>
      </c>
      <c r="I542">
        <f>VALUE(LEFT(H542,FIND(" ",H542)-1))</f>
        <v>650</v>
      </c>
      <c r="J542" t="str">
        <f>TRIM(RIGHT(H542,LEN(H542)-FIND(" ",H542)))</f>
        <v>sqft</v>
      </c>
      <c r="K542" t="s">
        <v>40</v>
      </c>
      <c r="L542" t="s">
        <v>41</v>
      </c>
      <c r="N542" t="s">
        <v>574</v>
      </c>
      <c r="Q542" t="s">
        <v>28</v>
      </c>
      <c r="R542" t="s">
        <v>213</v>
      </c>
      <c r="S542" t="s">
        <v>548</v>
      </c>
      <c r="T542" s="1">
        <f t="shared" si="246"/>
        <v>2000</v>
      </c>
      <c r="U542">
        <v>13</v>
      </c>
      <c r="V542">
        <f>VALUE(U542)*100000</f>
        <v>1300000</v>
      </c>
    </row>
    <row r="543" spans="1:22" customFormat="1" hidden="1">
      <c r="A543" t="s">
        <v>1334</v>
      </c>
      <c r="G543" t="s">
        <v>23</v>
      </c>
      <c r="H543" t="s">
        <v>1335</v>
      </c>
      <c r="I543">
        <f>VALUE(LEFT(H543,FIND(" ",H543)-1))</f>
        <v>54</v>
      </c>
      <c r="J543" t="str">
        <f>TRIM(RIGHT(H543,LEN(H543)-FIND(" ",H543)))</f>
        <v>sqyrd</v>
      </c>
      <c r="K543" t="s">
        <v>28</v>
      </c>
      <c r="L543" t="s">
        <v>41</v>
      </c>
      <c r="N543" t="s">
        <v>25</v>
      </c>
      <c r="Q543" t="s">
        <v>586</v>
      </c>
      <c r="R543" t="s">
        <v>382</v>
      </c>
      <c r="S543" t="s">
        <v>1336</v>
      </c>
      <c r="T543" s="1">
        <f t="shared" si="246"/>
        <v>2881</v>
      </c>
      <c r="U543">
        <v>14</v>
      </c>
      <c r="V543">
        <f>VALUE(U543)*100000</f>
        <v>1400000</v>
      </c>
    </row>
    <row r="544" spans="1:22" customFormat="1" hidden="1">
      <c r="A544" t="s">
        <v>1337</v>
      </c>
      <c r="G544" t="s">
        <v>23</v>
      </c>
      <c r="H544" t="s">
        <v>1338</v>
      </c>
      <c r="I544">
        <f>VALUE(LEFT(H544,FIND(" ",H544)-1))</f>
        <v>562</v>
      </c>
      <c r="J544" t="str">
        <f>TRIM(RIGHT(H544,LEN(H544)-FIND(" ",H544)))</f>
        <v>sqft</v>
      </c>
      <c r="K544" t="s">
        <v>40</v>
      </c>
      <c r="L544" t="s">
        <v>41</v>
      </c>
      <c r="N544" t="s">
        <v>288</v>
      </c>
      <c r="Q544" t="s">
        <v>43</v>
      </c>
      <c r="R544">
        <v>2</v>
      </c>
      <c r="S544" t="s">
        <v>1339</v>
      </c>
      <c r="T544" s="1">
        <f t="shared" si="246"/>
        <v>3116</v>
      </c>
      <c r="U544">
        <v>21</v>
      </c>
      <c r="V544">
        <f>VALUE(U544)*100000</f>
        <v>2100000</v>
      </c>
    </row>
    <row r="545" spans="1:22" customFormat="1" hidden="1">
      <c r="A545" t="s">
        <v>1340</v>
      </c>
      <c r="G545" t="s">
        <v>32</v>
      </c>
      <c r="H545" t="s">
        <v>1341</v>
      </c>
      <c r="I545">
        <f>VALUE(LEFT(H545,FIND(" ",H545)-1))</f>
        <v>303</v>
      </c>
      <c r="J545" t="str">
        <f>TRIM(RIGHT(H545,LEN(H545)-FIND(" ",H545)))</f>
        <v>sqft</v>
      </c>
      <c r="K545" t="s">
        <v>40</v>
      </c>
      <c r="L545" t="s">
        <v>41</v>
      </c>
      <c r="N545" t="s">
        <v>318</v>
      </c>
      <c r="Q545" t="s">
        <v>1342</v>
      </c>
      <c r="S545" t="s">
        <v>1343</v>
      </c>
      <c r="T545" s="1">
        <f t="shared" si="246"/>
        <v>4800</v>
      </c>
      <c r="U545">
        <v>14.5</v>
      </c>
      <c r="V545">
        <f>VALUE(U545)*100000</f>
        <v>1450000</v>
      </c>
    </row>
    <row r="546" spans="1:22" customFormat="1" hidden="1">
      <c r="A546" t="s">
        <v>1344</v>
      </c>
      <c r="G546" t="s">
        <v>32</v>
      </c>
      <c r="H546" t="s">
        <v>1345</v>
      </c>
      <c r="I546">
        <f>VALUE(LEFT(H546,FIND(" ",H546)-1))</f>
        <v>947</v>
      </c>
      <c r="J546" t="str">
        <f>TRIM(RIGHT(H546,LEN(H546)-FIND(" ",H546)))</f>
        <v>sqft</v>
      </c>
      <c r="K546" t="s">
        <v>40</v>
      </c>
      <c r="L546" t="s">
        <v>41</v>
      </c>
      <c r="N546" t="s">
        <v>295</v>
      </c>
      <c r="Q546" t="s">
        <v>83</v>
      </c>
      <c r="R546">
        <v>2</v>
      </c>
      <c r="S546" t="s">
        <v>1346</v>
      </c>
      <c r="T546" s="1">
        <f t="shared" si="246"/>
        <v>2323</v>
      </c>
      <c r="U546">
        <v>22</v>
      </c>
      <c r="V546">
        <f>VALUE(U546)*100000</f>
        <v>2200000</v>
      </c>
    </row>
    <row r="547" spans="1:22" customFormat="1">
      <c r="A547" t="s">
        <v>1347</v>
      </c>
      <c r="B547" t="str">
        <f t="shared" ref="B547:B548" si="255">PROPER(TRIM(A547))</f>
        <v>2 Apartment For Sale In Silver Plaza Complex, Silver Plaza Flats Surat</v>
      </c>
      <c r="C547" t="str">
        <f t="shared" ref="C547:C548" si="256">LEFT(B547,FIND(" ",B547)-1)</f>
        <v>2</v>
      </c>
      <c r="D547" s="1" t="str">
        <f t="shared" ref="D547:D548" si="257">MID(B547, FIND(" ", B547)+1, FIND("For", B547)-FIND(" ", B547)-1)</f>
        <v xml:space="preserve">Apartment </v>
      </c>
      <c r="E547" t="str">
        <f t="shared" ref="E547:E548" si="258">TRIM(MID(B547, FIND("In", B547)+3, FIND("Surat", B547)-FIND("In", B547)-3))</f>
        <v>Silver Plaza Complex, Silver Plaza Flats</v>
      </c>
      <c r="F547" t="str">
        <f t="shared" ref="F547:F548" si="259">"surat"</f>
        <v>surat</v>
      </c>
      <c r="G547" t="s">
        <v>32</v>
      </c>
      <c r="H547" t="s">
        <v>333</v>
      </c>
      <c r="I547">
        <f>VALUE(LEFT(H547,FIND(" ",H547)-1))</f>
        <v>1100</v>
      </c>
      <c r="J547" t="str">
        <f>TRIM(RIGHT(H547,LEN(H547)-FIND(" ",H547)))</f>
        <v>sqft</v>
      </c>
      <c r="K547" t="s">
        <v>40</v>
      </c>
      <c r="L547" t="s">
        <v>41</v>
      </c>
      <c r="M547" t="str">
        <f t="shared" ref="M547:M548" si="260">IF(LEFT(L547,5)="poss.","expected","ready")</f>
        <v>ready</v>
      </c>
      <c r="N547" t="s">
        <v>483</v>
      </c>
      <c r="O547" t="str">
        <f t="shared" ref="O547:O548" si="261">IFERROR(LEFT(N547,FIND("out of",N547)-1),N547)</f>
        <v xml:space="preserve">6 </v>
      </c>
      <c r="P547" s="1" t="str">
        <f t="shared" ref="P547:P548" si="262">IFERROR(RIGHT(N547,LEN(N547)-FIND("out of",N547)-6),"")</f>
        <v>7</v>
      </c>
      <c r="Q547" t="s">
        <v>83</v>
      </c>
      <c r="R547" t="s">
        <v>44</v>
      </c>
      <c r="S547" t="s">
        <v>1096</v>
      </c>
      <c r="T547" s="1">
        <f t="shared" si="246"/>
        <v>3364</v>
      </c>
      <c r="U547">
        <v>37</v>
      </c>
      <c r="V547">
        <f>VALUE(U547)*100000</f>
        <v>3700000</v>
      </c>
    </row>
    <row r="548" spans="1:22" customFormat="1">
      <c r="A548" t="s">
        <v>1348</v>
      </c>
      <c r="B548" t="str">
        <f t="shared" si="255"/>
        <v>2 Apartment For Sale In Sankheswar Complex, Adajan Patiya Surat</v>
      </c>
      <c r="C548" t="str">
        <f t="shared" si="256"/>
        <v>2</v>
      </c>
      <c r="D548" s="1" t="str">
        <f t="shared" si="257"/>
        <v xml:space="preserve">Apartment </v>
      </c>
      <c r="E548" t="str">
        <f t="shared" si="258"/>
        <v>Sankheswar Complex, Adajan Patiya</v>
      </c>
      <c r="F548" t="str">
        <f t="shared" si="259"/>
        <v>surat</v>
      </c>
      <c r="G548" t="s">
        <v>32</v>
      </c>
      <c r="H548" t="s">
        <v>152</v>
      </c>
      <c r="I548">
        <f>VALUE(LEFT(H548,FIND(" ",H548)-1))</f>
        <v>975</v>
      </c>
      <c r="J548" t="str">
        <f>TRIM(RIGHT(H548,LEN(H548)-FIND(" ",H548)))</f>
        <v>sqft</v>
      </c>
      <c r="K548" t="s">
        <v>40</v>
      </c>
      <c r="L548" t="s">
        <v>41</v>
      </c>
      <c r="M548" t="str">
        <f t="shared" si="260"/>
        <v>ready</v>
      </c>
      <c r="N548" t="s">
        <v>1349</v>
      </c>
      <c r="O548" t="str">
        <f t="shared" si="261"/>
        <v xml:space="preserve">7 </v>
      </c>
      <c r="P548" s="1" t="str">
        <f t="shared" si="262"/>
        <v>9</v>
      </c>
      <c r="Q548" t="s">
        <v>43</v>
      </c>
      <c r="R548" t="s">
        <v>44</v>
      </c>
      <c r="S548" t="s">
        <v>1350</v>
      </c>
      <c r="T548" s="1">
        <f t="shared" si="246"/>
        <v>2871</v>
      </c>
      <c r="U548">
        <v>28</v>
      </c>
      <c r="V548">
        <f>VALUE(U548)*100000</f>
        <v>2800000</v>
      </c>
    </row>
    <row r="549" spans="1:22" customFormat="1" hidden="1">
      <c r="A549" t="s">
        <v>897</v>
      </c>
      <c r="G549" t="s">
        <v>32</v>
      </c>
      <c r="H549" t="s">
        <v>1351</v>
      </c>
      <c r="I549">
        <f>VALUE(LEFT(H549,FIND(" ",H549)-1))</f>
        <v>413</v>
      </c>
      <c r="J549" t="str">
        <f>TRIM(RIGHT(H549,LEN(H549)-FIND(" ",H549)))</f>
        <v>sqft</v>
      </c>
      <c r="K549" t="s">
        <v>40</v>
      </c>
      <c r="L549" t="s">
        <v>41</v>
      </c>
      <c r="N549" t="s">
        <v>104</v>
      </c>
      <c r="Q549" t="s">
        <v>28</v>
      </c>
      <c r="R549">
        <v>1</v>
      </c>
      <c r="S549" t="s">
        <v>1352</v>
      </c>
      <c r="T549" s="1">
        <f t="shared" si="246"/>
        <v>4116</v>
      </c>
      <c r="U549">
        <v>17</v>
      </c>
      <c r="V549">
        <f>VALUE(U549)*100000</f>
        <v>1700000</v>
      </c>
    </row>
    <row r="550" spans="1:22" customFormat="1" hidden="1">
      <c r="A550" t="s">
        <v>1353</v>
      </c>
      <c r="G550" t="s">
        <v>32</v>
      </c>
      <c r="H550" t="s">
        <v>554</v>
      </c>
      <c r="I550">
        <f>VALUE(LEFT(H550,FIND(" ",H550)-1))</f>
        <v>900</v>
      </c>
      <c r="J550" t="str">
        <f>TRIM(RIGHT(H550,LEN(H550)-FIND(" ",H550)))</f>
        <v>sqft</v>
      </c>
      <c r="K550" t="s">
        <v>40</v>
      </c>
      <c r="L550" t="s">
        <v>41</v>
      </c>
      <c r="N550" t="s">
        <v>68</v>
      </c>
      <c r="Q550" t="s">
        <v>28</v>
      </c>
      <c r="R550">
        <v>2</v>
      </c>
      <c r="S550" t="s">
        <v>952</v>
      </c>
      <c r="T550" s="1">
        <f t="shared" si="246"/>
        <v>4000</v>
      </c>
      <c r="U550">
        <v>36</v>
      </c>
      <c r="V550">
        <f>VALUE(U550)*100000</f>
        <v>3600000</v>
      </c>
    </row>
    <row r="551" spans="1:22" customFormat="1" hidden="1">
      <c r="A551" t="s">
        <v>1354</v>
      </c>
      <c r="G551" t="s">
        <v>23</v>
      </c>
      <c r="H551" t="s">
        <v>1159</v>
      </c>
      <c r="I551">
        <f>VALUE(LEFT(H551,FIND(" ",H551)-1))</f>
        <v>431</v>
      </c>
      <c r="J551" t="str">
        <f>TRIM(RIGHT(H551,LEN(H551)-FIND(" ",H551)))</f>
        <v>sqft</v>
      </c>
      <c r="K551" t="s">
        <v>40</v>
      </c>
      <c r="L551" t="s">
        <v>41</v>
      </c>
      <c r="N551" t="s">
        <v>82</v>
      </c>
      <c r="Q551" t="s">
        <v>43</v>
      </c>
      <c r="R551">
        <v>1</v>
      </c>
      <c r="T551" s="1" t="e">
        <f t="shared" si="246"/>
        <v>#VALUE!</v>
      </c>
      <c r="U551">
        <v>20</v>
      </c>
      <c r="V551">
        <f>VALUE(U551)*100000</f>
        <v>2000000</v>
      </c>
    </row>
    <row r="552" spans="1:22" customFormat="1" hidden="1">
      <c r="A552" t="s">
        <v>1355</v>
      </c>
      <c r="G552" t="s">
        <v>23</v>
      </c>
      <c r="H552" t="s">
        <v>103</v>
      </c>
      <c r="I552">
        <f>VALUE(LEFT(H552,FIND(" ",H552)-1))</f>
        <v>731</v>
      </c>
      <c r="J552" t="str">
        <f>TRIM(RIGHT(H552,LEN(H552)-FIND(" ",H552)))</f>
        <v>sqft</v>
      </c>
      <c r="K552" t="s">
        <v>40</v>
      </c>
      <c r="L552" t="s">
        <v>41</v>
      </c>
      <c r="N552" t="s">
        <v>104</v>
      </c>
      <c r="Q552" t="s">
        <v>28</v>
      </c>
      <c r="R552" t="s">
        <v>1356</v>
      </c>
      <c r="T552" s="1" t="e">
        <f t="shared" si="246"/>
        <v>#VALUE!</v>
      </c>
      <c r="U552">
        <v>20</v>
      </c>
      <c r="V552">
        <f>VALUE(U552)*100000</f>
        <v>2000000</v>
      </c>
    </row>
    <row r="553" spans="1:22" customFormat="1" hidden="1">
      <c r="A553" t="s">
        <v>1357</v>
      </c>
      <c r="G553" t="s">
        <v>23</v>
      </c>
      <c r="H553" t="s">
        <v>50</v>
      </c>
      <c r="I553">
        <f>VALUE(LEFT(H553,FIND(" ",H553)-1))</f>
        <v>1250</v>
      </c>
      <c r="J553" t="str">
        <f>TRIM(RIGHT(H553,LEN(H553)-FIND(" ",H553)))</f>
        <v>sqft</v>
      </c>
      <c r="K553" t="s">
        <v>40</v>
      </c>
      <c r="L553" t="s">
        <v>41</v>
      </c>
      <c r="N553" t="s">
        <v>298</v>
      </c>
      <c r="Q553" t="s">
        <v>43</v>
      </c>
      <c r="R553" t="s">
        <v>44</v>
      </c>
      <c r="S553" t="s">
        <v>1358</v>
      </c>
      <c r="T553" s="1" t="e">
        <f t="shared" si="246"/>
        <v>#VALUE!</v>
      </c>
      <c r="U553">
        <v>45</v>
      </c>
      <c r="V553">
        <f>VALUE(U553)*100000</f>
        <v>4500000</v>
      </c>
    </row>
    <row r="554" spans="1:22" ht="15.75">
      <c r="A554" s="24" t="s">
        <v>1359</v>
      </c>
      <c r="B554" s="24" t="str">
        <f>PROPER(TRIM(A554))</f>
        <v>2 Apartment For Sale In Radhakishan Flats Surat</v>
      </c>
      <c r="C554" s="24" t="str">
        <f>LEFT(B554,FIND(" ",B554)-1)</f>
        <v>2</v>
      </c>
      <c r="D554" s="29" t="str">
        <f>MID(B554, FIND(" ", B554)+1, FIND("For", B554)-FIND(" ", B554)-1)</f>
        <v xml:space="preserve">Apartment </v>
      </c>
      <c r="E554" s="24" t="str">
        <f>TRIM(MID(B554, FIND("In", B554)+3, FIND("Surat", B554)-FIND("In", B554)-3))</f>
        <v>Radhakishan Flats</v>
      </c>
      <c r="F554" s="24" t="str">
        <f>"surat"</f>
        <v>surat</v>
      </c>
      <c r="G554" s="24" t="s">
        <v>23</v>
      </c>
      <c r="H554" s="24" t="s">
        <v>130</v>
      </c>
      <c r="I554" s="34">
        <f>VALUE(LEFT(H554,FIND(" ",H554)-1))</f>
        <v>650</v>
      </c>
      <c r="J554" s="24" t="str">
        <f>TRIM(RIGHT(H554,LEN(H554)-FIND(" ",H554)))</f>
        <v>sqft</v>
      </c>
      <c r="K554" s="27" t="s">
        <v>40</v>
      </c>
      <c r="L554" s="24" t="s">
        <v>41</v>
      </c>
      <c r="M554" s="24" t="str">
        <f>IF(LEFT(L554,5)="poss.","expected","ready")</f>
        <v>ready</v>
      </c>
      <c r="N554" s="24" t="s">
        <v>438</v>
      </c>
      <c r="O554" s="24" t="str">
        <f>IFERROR(LEFT(N554,FIND("out of",N554)-1),N554)</f>
        <v xml:space="preserve">4 </v>
      </c>
      <c r="P554" s="29" t="str">
        <f>IFERROR(RIGHT(N554,LEN(N554)-FIND("out of",N554)-6),"")</f>
        <v>8</v>
      </c>
      <c r="Q554" s="24" t="s">
        <v>28</v>
      </c>
      <c r="R554" s="24" t="s">
        <v>586</v>
      </c>
      <c r="S554" s="3" t="s">
        <v>1360</v>
      </c>
      <c r="T554" s="29">
        <f t="shared" si="246"/>
        <v>2624</v>
      </c>
      <c r="U554" s="27">
        <v>26.5</v>
      </c>
      <c r="V554" s="24">
        <f>VALUE(U554)*100000</f>
        <v>2650000</v>
      </c>
    </row>
    <row r="555" spans="1:22" customFormat="1" hidden="1">
      <c r="A555" t="s">
        <v>1361</v>
      </c>
      <c r="G555" t="s">
        <v>32</v>
      </c>
      <c r="H555" t="s">
        <v>95</v>
      </c>
      <c r="I555">
        <f>VALUE(LEFT(H555,FIND(" ",H555)-1))</f>
        <v>800</v>
      </c>
      <c r="J555" t="str">
        <f>TRIM(RIGHT(H555,LEN(H555)-FIND(" ",H555)))</f>
        <v>sqft</v>
      </c>
      <c r="K555" t="s">
        <v>40</v>
      </c>
      <c r="L555" t="s">
        <v>41</v>
      </c>
      <c r="N555" t="s">
        <v>367</v>
      </c>
      <c r="Q555" t="s">
        <v>43</v>
      </c>
      <c r="R555">
        <v>1</v>
      </c>
      <c r="S555" t="s">
        <v>272</v>
      </c>
      <c r="T555" s="1">
        <f t="shared" si="246"/>
        <v>1875</v>
      </c>
      <c r="U555">
        <v>15</v>
      </c>
      <c r="V555">
        <f>VALUE(U555)*100000</f>
        <v>1500000</v>
      </c>
    </row>
    <row r="556" spans="1:22" ht="15.75">
      <c r="A556" s="24" t="s">
        <v>1362</v>
      </c>
      <c r="B556" s="24" t="str">
        <f>PROPER(TRIM(A556))</f>
        <v>2 House For Sale In Udhana Surat</v>
      </c>
      <c r="C556" s="24" t="str">
        <f>LEFT(B556,FIND(" ",B556)-1)</f>
        <v>2</v>
      </c>
      <c r="D556" s="29" t="str">
        <f>MID(B556, FIND(" ", B556)+1, FIND("For", B556)-FIND(" ", B556)-1)</f>
        <v xml:space="preserve">House </v>
      </c>
      <c r="E556" s="24" t="str">
        <f>TRIM(MID(B556, FIND("In", B556)+3, FIND("Surat", B556)-FIND("In", B556)-3))</f>
        <v>Udhana</v>
      </c>
      <c r="F556" s="24" t="str">
        <f>"surat"</f>
        <v>surat</v>
      </c>
      <c r="G556" s="24" t="s">
        <v>23</v>
      </c>
      <c r="H556" s="24" t="s">
        <v>399</v>
      </c>
      <c r="I556" s="34">
        <f>VALUE(LEFT(H556,FIND(" ",H556)-1))</f>
        <v>1080</v>
      </c>
      <c r="J556" s="24" t="str">
        <f>TRIM(RIGHT(H556,LEN(H556)-FIND(" ",H556)))</f>
        <v>sqft</v>
      </c>
      <c r="K556" s="27" t="s">
        <v>40</v>
      </c>
      <c r="L556" s="24" t="s">
        <v>41</v>
      </c>
      <c r="M556" s="24" t="str">
        <f>IF(LEFT(L556,5)="poss.","expected","ready")</f>
        <v>ready</v>
      </c>
      <c r="N556" s="24" t="s">
        <v>175</v>
      </c>
      <c r="O556" s="24" t="str">
        <f>IFERROR(LEFT(N556,FIND("out of",N556)-1),N556)</f>
        <v xml:space="preserve">1 </v>
      </c>
      <c r="P556" s="29" t="str">
        <f>IFERROR(RIGHT(N556,LEN(N556)-FIND("out of",N556)-6),"")</f>
        <v>2</v>
      </c>
      <c r="Q556" s="24" t="s">
        <v>28</v>
      </c>
      <c r="R556" s="24" t="s">
        <v>586</v>
      </c>
      <c r="S556" s="3" t="s">
        <v>1262</v>
      </c>
      <c r="T556" s="29">
        <f t="shared" si="246"/>
        <v>3796</v>
      </c>
      <c r="U556" s="27">
        <v>41</v>
      </c>
      <c r="V556" s="24">
        <f>VALUE(U556)*100000</f>
        <v>4100000</v>
      </c>
    </row>
    <row r="557" spans="1:22" customFormat="1" hidden="1">
      <c r="A557" t="s">
        <v>1363</v>
      </c>
      <c r="G557" t="s">
        <v>23</v>
      </c>
      <c r="H557" t="s">
        <v>1364</v>
      </c>
      <c r="I557">
        <f>VALUE(LEFT(H557,FIND(" ",H557)-1))</f>
        <v>682</v>
      </c>
      <c r="J557" t="str">
        <f>TRIM(RIGHT(H557,LEN(H557)-FIND(" ",H557)))</f>
        <v>sqft</v>
      </c>
      <c r="L557" t="s">
        <v>40</v>
      </c>
      <c r="S557" t="s">
        <v>1365</v>
      </c>
      <c r="T557" s="1">
        <f t="shared" si="246"/>
        <v>2961</v>
      </c>
      <c r="U557">
        <v>34.799999999999997</v>
      </c>
      <c r="V557">
        <f>VALUE(U557)*100000</f>
        <v>3479999.9999999995</v>
      </c>
    </row>
    <row r="558" spans="1:22" ht="15.75">
      <c r="A558" s="24" t="s">
        <v>1366</v>
      </c>
      <c r="B558" s="24" t="str">
        <f t="shared" ref="B558:B559" si="263">PROPER(TRIM(A558))</f>
        <v>1 Apartment For Sale In Karmabhoomi Complex, Adajan Surat</v>
      </c>
      <c r="C558" s="24" t="str">
        <f t="shared" ref="C558:C559" si="264">LEFT(B558,FIND(" ",B558)-1)</f>
        <v>1</v>
      </c>
      <c r="D558" s="29" t="str">
        <f t="shared" ref="D558:D559" si="265">MID(B558, FIND(" ", B558)+1, FIND("For", B558)-FIND(" ", B558)-1)</f>
        <v xml:space="preserve">Apartment </v>
      </c>
      <c r="E558" s="24" t="str">
        <f t="shared" ref="E558:E559" si="266">TRIM(MID(B558, FIND("In", B558)+3, FIND("Surat", B558)-FIND("In", B558)-3))</f>
        <v>Karmabhoomi Complex, Adajan</v>
      </c>
      <c r="F558" s="24" t="str">
        <f t="shared" ref="F558:F559" si="267">"surat"</f>
        <v>surat</v>
      </c>
      <c r="G558" s="24" t="s">
        <v>32</v>
      </c>
      <c r="H558" s="24" t="s">
        <v>1367</v>
      </c>
      <c r="I558" s="34">
        <f>VALUE(LEFT(H558,FIND(" ",H558)-1))</f>
        <v>895</v>
      </c>
      <c r="J558" s="24" t="str">
        <f>TRIM(RIGHT(H558,LEN(H558)-FIND(" ",H558)))</f>
        <v>sqft</v>
      </c>
      <c r="K558" s="27" t="s">
        <v>40</v>
      </c>
      <c r="L558" s="24" t="s">
        <v>41</v>
      </c>
      <c r="M558" s="24" t="str">
        <f t="shared" ref="M558:M559" si="268">IF(LEFT(L558,5)="poss.","expected","ready")</f>
        <v>ready</v>
      </c>
      <c r="N558" s="24" t="s">
        <v>295</v>
      </c>
      <c r="O558" s="24" t="str">
        <f t="shared" ref="O558:O559" si="269">IFERROR(LEFT(N558,FIND("out of",N558)-1),N558)</f>
        <v xml:space="preserve">4 </v>
      </c>
      <c r="P558" s="29" t="str">
        <f t="shared" ref="P558:P559" si="270">IFERROR(RIGHT(N558,LEN(N558)-FIND("out of",N558)-6),"")</f>
        <v>4</v>
      </c>
      <c r="Q558" s="24" t="s">
        <v>28</v>
      </c>
      <c r="R558" s="24" t="s">
        <v>131</v>
      </c>
      <c r="S558" s="3" t="s">
        <v>1368</v>
      </c>
      <c r="T558" s="29">
        <f t="shared" si="246"/>
        <v>2180</v>
      </c>
      <c r="U558" s="27">
        <v>19.5</v>
      </c>
      <c r="V558" s="24">
        <f>VALUE(U558)*100000</f>
        <v>1950000</v>
      </c>
    </row>
    <row r="559" spans="1:22" ht="15.75">
      <c r="A559" s="24" t="s">
        <v>1369</v>
      </c>
      <c r="B559" s="24" t="str">
        <f t="shared" si="263"/>
        <v>2 Apartment For Sale In Palanpur Jakatnaka Surat</v>
      </c>
      <c r="C559" s="24" t="str">
        <f t="shared" si="264"/>
        <v>2</v>
      </c>
      <c r="D559" s="29" t="str">
        <f t="shared" si="265"/>
        <v xml:space="preserve">Apartment </v>
      </c>
      <c r="E559" s="24" t="str">
        <f t="shared" si="266"/>
        <v>Palanpur Jakatnaka</v>
      </c>
      <c r="F559" s="24" t="str">
        <f t="shared" si="267"/>
        <v>surat</v>
      </c>
      <c r="G559" s="24" t="s">
        <v>32</v>
      </c>
      <c r="H559" s="24" t="s">
        <v>111</v>
      </c>
      <c r="I559" s="34">
        <f>VALUE(LEFT(H559,FIND(" ",H559)-1))</f>
        <v>950</v>
      </c>
      <c r="J559" s="24" t="str">
        <f>TRIM(RIGHT(H559,LEN(H559)-FIND(" ",H559)))</f>
        <v>sqft</v>
      </c>
      <c r="K559" s="27" t="s">
        <v>40</v>
      </c>
      <c r="L559" s="24" t="s">
        <v>41</v>
      </c>
      <c r="M559" s="24" t="str">
        <f t="shared" si="268"/>
        <v>ready</v>
      </c>
      <c r="N559" s="24" t="s">
        <v>104</v>
      </c>
      <c r="O559" s="24" t="str">
        <f t="shared" si="269"/>
        <v xml:space="preserve">2 </v>
      </c>
      <c r="P559" s="29" t="str">
        <f t="shared" si="270"/>
        <v>5</v>
      </c>
      <c r="Q559" s="24" t="s">
        <v>43</v>
      </c>
      <c r="R559" s="24" t="s">
        <v>131</v>
      </c>
      <c r="S559" s="3" t="s">
        <v>1370</v>
      </c>
      <c r="T559" s="29">
        <f t="shared" si="246"/>
        <v>3368</v>
      </c>
      <c r="U559" s="27">
        <v>32</v>
      </c>
      <c r="V559" s="24">
        <f>VALUE(U559)*100000</f>
        <v>3200000</v>
      </c>
    </row>
    <row r="560" spans="1:22" customFormat="1" hidden="1">
      <c r="A560" t="s">
        <v>1371</v>
      </c>
      <c r="G560" t="s">
        <v>32</v>
      </c>
      <c r="H560" t="s">
        <v>284</v>
      </c>
      <c r="I560">
        <f>VALUE(LEFT(H560,FIND(" ",H560)-1))</f>
        <v>460</v>
      </c>
      <c r="J560" t="str">
        <f>TRIM(RIGHT(H560,LEN(H560)-FIND(" ",H560)))</f>
        <v>sqft</v>
      </c>
      <c r="K560" t="s">
        <v>40</v>
      </c>
      <c r="L560" t="s">
        <v>41</v>
      </c>
      <c r="N560" t="s">
        <v>128</v>
      </c>
      <c r="S560" t="s">
        <v>1372</v>
      </c>
      <c r="T560" s="1">
        <f t="shared" si="246"/>
        <v>7826</v>
      </c>
      <c r="U560">
        <v>36</v>
      </c>
      <c r="V560">
        <f>VALUE(U560)*100000</f>
        <v>3600000</v>
      </c>
    </row>
    <row r="561" spans="1:22" ht="15.75">
      <c r="A561" s="24" t="s">
        <v>1373</v>
      </c>
      <c r="B561" s="24" t="str">
        <f>PROPER(TRIM(A561))</f>
        <v>2 Apartment For Sale In Jt Stuti Icon, Palanpur Surat</v>
      </c>
      <c r="C561" s="24" t="str">
        <f>LEFT(B561,FIND(" ",B561)-1)</f>
        <v>2</v>
      </c>
      <c r="D561" s="29" t="str">
        <f>MID(B561, FIND(" ", B561)+1, FIND("For", B561)-FIND(" ", B561)-1)</f>
        <v xml:space="preserve">Apartment </v>
      </c>
      <c r="E561" s="24" t="str">
        <f>TRIM(MID(B561, FIND("In", B561)+3, FIND("Surat", B561)-FIND("In", B561)-3))</f>
        <v>Jt Stuti Icon, Palanpur</v>
      </c>
      <c r="F561" s="24" t="str">
        <f>"surat"</f>
        <v>surat</v>
      </c>
      <c r="G561" s="24" t="s">
        <v>32</v>
      </c>
      <c r="H561" s="24" t="s">
        <v>971</v>
      </c>
      <c r="I561" s="34">
        <f>VALUE(LEFT(H561,FIND(" ",H561)-1))</f>
        <v>1256</v>
      </c>
      <c r="J561" s="24" t="str">
        <f>TRIM(RIGHT(H561,LEN(H561)-FIND(" ",H561)))</f>
        <v>sqft</v>
      </c>
      <c r="K561" s="27" t="s">
        <v>40</v>
      </c>
      <c r="L561" s="24" t="s">
        <v>41</v>
      </c>
      <c r="M561" s="24" t="str">
        <f>IF(LEFT(L561,5)="poss.","expected","ready")</f>
        <v>ready</v>
      </c>
      <c r="N561" s="24" t="s">
        <v>734</v>
      </c>
      <c r="O561" s="24" t="str">
        <f>IFERROR(LEFT(N561,FIND("out of",N561)-1),N561)</f>
        <v xml:space="preserve">13 </v>
      </c>
      <c r="P561" s="29" t="str">
        <f>IFERROR(RIGHT(N561,LEN(N561)-FIND("out of",N561)-6),"")</f>
        <v>13</v>
      </c>
      <c r="Q561" s="24" t="s">
        <v>83</v>
      </c>
      <c r="R561" s="24" t="s">
        <v>44</v>
      </c>
      <c r="S561" s="3" t="s">
        <v>1374</v>
      </c>
      <c r="T561" s="29">
        <f t="shared" si="246"/>
        <v>3165</v>
      </c>
      <c r="U561" s="27">
        <v>39.799999999999997</v>
      </c>
      <c r="V561" s="24">
        <f>VALUE(U561)*100000</f>
        <v>3979999.9999999995</v>
      </c>
    </row>
    <row r="562" spans="1:22" customFormat="1" hidden="1">
      <c r="A562" t="s">
        <v>1375</v>
      </c>
      <c r="G562" t="s">
        <v>23</v>
      </c>
      <c r="H562" t="s">
        <v>1376</v>
      </c>
      <c r="I562">
        <f>VALUE(LEFT(H562,FIND(" ",H562)-1))</f>
        <v>897</v>
      </c>
      <c r="J562" t="str">
        <f>TRIM(RIGHT(H562,LEN(H562)-FIND(" ",H562)))</f>
        <v>sqft</v>
      </c>
      <c r="K562" t="s">
        <v>83</v>
      </c>
      <c r="L562" t="s">
        <v>41</v>
      </c>
      <c r="N562" t="s">
        <v>104</v>
      </c>
      <c r="Q562" t="s">
        <v>1377</v>
      </c>
      <c r="R562">
        <v>2</v>
      </c>
      <c r="T562" s="1" t="e">
        <f t="shared" si="246"/>
        <v>#VALUE!</v>
      </c>
      <c r="U562">
        <v>23</v>
      </c>
      <c r="V562">
        <f>VALUE(U562)*100000</f>
        <v>2300000</v>
      </c>
    </row>
    <row r="563" spans="1:22" customFormat="1">
      <c r="A563" t="s">
        <v>1378</v>
      </c>
      <c r="B563" t="str">
        <f>PROPER(TRIM(A563))</f>
        <v>2 Apartment For Sale In Thakordwar Appartment Surat</v>
      </c>
      <c r="C563" t="str">
        <f>LEFT(B563,FIND(" ",B563)-1)</f>
        <v>2</v>
      </c>
      <c r="D563" s="1" t="str">
        <f>MID(B563, FIND(" ", B563)+1, FIND("For", B563)-FIND(" ", B563)-1)</f>
        <v xml:space="preserve">Apartment </v>
      </c>
      <c r="E563" t="str">
        <f>TRIM(MID(B563, FIND("In", B563)+3, FIND("Surat", B563)-FIND("In", B563)-3))</f>
        <v>Thakordwar Appartment</v>
      </c>
      <c r="F563" t="str">
        <f>"surat"</f>
        <v>surat</v>
      </c>
      <c r="G563" t="s">
        <v>23</v>
      </c>
      <c r="H563" t="s">
        <v>95</v>
      </c>
      <c r="I563">
        <f>VALUE(LEFT(H563,FIND(" ",H563)-1))</f>
        <v>800</v>
      </c>
      <c r="J563" t="str">
        <f>TRIM(RIGHT(H563,LEN(H563)-FIND(" ",H563)))</f>
        <v>sqft</v>
      </c>
      <c r="K563" t="s">
        <v>40</v>
      </c>
      <c r="L563" t="s">
        <v>41</v>
      </c>
      <c r="M563" t="str">
        <f>IF(LEFT(L563,5)="poss.","expected","ready")</f>
        <v>ready</v>
      </c>
      <c r="N563" t="s">
        <v>239</v>
      </c>
      <c r="O563" t="str">
        <f>IFERROR(LEFT(N563,FIND("out of",N563)-1),N563)</f>
        <v xml:space="preserve">2 </v>
      </c>
      <c r="P563" s="1" t="str">
        <f>IFERROR(RIGHT(N563,LEN(N563)-FIND("out of",N563)-6),"")</f>
        <v>4</v>
      </c>
      <c r="Q563" t="s">
        <v>28</v>
      </c>
      <c r="R563" t="s">
        <v>29</v>
      </c>
      <c r="S563" t="s">
        <v>952</v>
      </c>
      <c r="T563" s="1">
        <f t="shared" si="246"/>
        <v>4000</v>
      </c>
      <c r="U563">
        <v>40</v>
      </c>
      <c r="V563">
        <f>VALUE(U563)*100000</f>
        <v>4000000</v>
      </c>
    </row>
    <row r="564" spans="1:22" customFormat="1" hidden="1">
      <c r="A564" t="s">
        <v>825</v>
      </c>
      <c r="G564" t="s">
        <v>32</v>
      </c>
      <c r="H564" t="s">
        <v>1379</v>
      </c>
      <c r="I564">
        <f>VALUE(LEFT(H564,FIND(" ",H564)-1))</f>
        <v>612</v>
      </c>
      <c r="J564" t="str">
        <f>TRIM(RIGHT(H564,LEN(H564)-FIND(" ",H564)))</f>
        <v>sqft</v>
      </c>
      <c r="K564" t="s">
        <v>40</v>
      </c>
      <c r="L564" t="s">
        <v>41</v>
      </c>
      <c r="N564" t="s">
        <v>120</v>
      </c>
      <c r="Q564" t="s">
        <v>28</v>
      </c>
      <c r="R564">
        <v>2</v>
      </c>
      <c r="S564" t="s">
        <v>1380</v>
      </c>
      <c r="T564" s="1">
        <f t="shared" si="246"/>
        <v>2288</v>
      </c>
      <c r="U564">
        <v>14</v>
      </c>
      <c r="V564">
        <f>VALUE(U564)*100000</f>
        <v>1400000</v>
      </c>
    </row>
    <row r="565" spans="1:22" customFormat="1" hidden="1">
      <c r="A565" t="s">
        <v>1381</v>
      </c>
      <c r="G565" t="s">
        <v>32</v>
      </c>
      <c r="H565" t="s">
        <v>1382</v>
      </c>
      <c r="I565">
        <f>VALUE(LEFT(H565,FIND(" ",H565)-1))</f>
        <v>1089</v>
      </c>
      <c r="J565" t="str">
        <f>TRIM(RIGHT(H565,LEN(H565)-FIND(" ",H565)))</f>
        <v>sqft</v>
      </c>
      <c r="K565" t="s">
        <v>40</v>
      </c>
      <c r="L565" t="s">
        <v>41</v>
      </c>
      <c r="N565" t="s">
        <v>205</v>
      </c>
      <c r="Q565" t="s">
        <v>43</v>
      </c>
      <c r="R565">
        <v>2</v>
      </c>
      <c r="S565" t="s">
        <v>1383</v>
      </c>
      <c r="T565" s="1">
        <f t="shared" si="246"/>
        <v>3673</v>
      </c>
      <c r="U565">
        <v>40</v>
      </c>
      <c r="V565">
        <f>VALUE(U565)*100000</f>
        <v>4000000</v>
      </c>
    </row>
    <row r="566" spans="1:22" customFormat="1" hidden="1">
      <c r="A566" t="s">
        <v>1384</v>
      </c>
      <c r="G566" t="s">
        <v>23</v>
      </c>
      <c r="H566" t="s">
        <v>115</v>
      </c>
      <c r="I566">
        <f>VALUE(LEFT(H566,FIND(" ",H566)-1))</f>
        <v>1150</v>
      </c>
      <c r="J566" t="str">
        <f>TRIM(RIGHT(H566,LEN(H566)-FIND(" ",H566)))</f>
        <v>sqft</v>
      </c>
      <c r="K566" t="s">
        <v>40</v>
      </c>
      <c r="L566" t="s">
        <v>41</v>
      </c>
      <c r="N566" t="s">
        <v>234</v>
      </c>
      <c r="Q566" t="s">
        <v>28</v>
      </c>
      <c r="R566" t="s">
        <v>259</v>
      </c>
      <c r="T566" s="1" t="e">
        <f t="shared" si="246"/>
        <v>#VALUE!</v>
      </c>
      <c r="U566">
        <v>29.5</v>
      </c>
      <c r="V566">
        <f>VALUE(U566)*100000</f>
        <v>2950000</v>
      </c>
    </row>
    <row r="567" spans="1:22" ht="15.75">
      <c r="A567" s="24" t="s">
        <v>1385</v>
      </c>
      <c r="B567" s="24" t="str">
        <f>PROPER(TRIM(A567))</f>
        <v>1 Apartment For Sale In Bhagal Surat</v>
      </c>
      <c r="C567" s="24" t="str">
        <f>LEFT(B567,FIND(" ",B567)-1)</f>
        <v>1</v>
      </c>
      <c r="D567" s="29" t="str">
        <f>MID(B567, FIND(" ", B567)+1, FIND("For", B567)-FIND(" ", B567)-1)</f>
        <v xml:space="preserve">Apartment </v>
      </c>
      <c r="E567" s="24" t="str">
        <f>TRIM(MID(B567, FIND("In", B567)+3, FIND("Surat", B567)-FIND("In", B567)-3))</f>
        <v>Bhagal</v>
      </c>
      <c r="F567" s="24" t="str">
        <f>"surat"</f>
        <v>surat</v>
      </c>
      <c r="G567" s="24" t="s">
        <v>23</v>
      </c>
      <c r="H567" s="24" t="s">
        <v>1386</v>
      </c>
      <c r="I567" s="34">
        <f>VALUE(LEFT(H567,FIND(" ",H567)-1))</f>
        <v>90</v>
      </c>
      <c r="J567" s="24" t="str">
        <f>TRIM(RIGHT(H567,LEN(H567)-FIND(" ",H567)))</f>
        <v>sqft</v>
      </c>
      <c r="K567" s="27" t="s">
        <v>40</v>
      </c>
      <c r="L567" s="24" t="s">
        <v>41</v>
      </c>
      <c r="M567" s="24" t="str">
        <f>IF(LEFT(L567,5)="poss.","expected","ready")</f>
        <v>ready</v>
      </c>
      <c r="N567" s="24" t="s">
        <v>75</v>
      </c>
      <c r="O567" s="24" t="str">
        <f>IFERROR(LEFT(N567,FIND("out of",N567)-1),N567)</f>
        <v xml:space="preserve">1 </v>
      </c>
      <c r="P567" s="29" t="str">
        <f>IFERROR(RIGHT(N567,LEN(N567)-FIND("out of",N567)-6),"")</f>
        <v>1</v>
      </c>
      <c r="Q567" s="24" t="s">
        <v>28</v>
      </c>
      <c r="R567" s="24" t="s">
        <v>44</v>
      </c>
      <c r="S567" s="3" t="s">
        <v>982</v>
      </c>
      <c r="T567" s="29">
        <f t="shared" si="246"/>
        <v>16667</v>
      </c>
      <c r="U567" s="27">
        <v>15</v>
      </c>
      <c r="V567" s="24">
        <f>VALUE(U567)*100000</f>
        <v>1500000</v>
      </c>
    </row>
    <row r="568" spans="1:22" customFormat="1" hidden="1">
      <c r="A568" t="s">
        <v>1387</v>
      </c>
      <c r="G568" t="s">
        <v>23</v>
      </c>
      <c r="H568" t="s">
        <v>115</v>
      </c>
      <c r="I568">
        <f>VALUE(LEFT(H568,FIND(" ",H568)-1))</f>
        <v>1150</v>
      </c>
      <c r="J568" t="str">
        <f>TRIM(RIGHT(H568,LEN(H568)-FIND(" ",H568)))</f>
        <v>sqft</v>
      </c>
      <c r="K568" t="s">
        <v>40</v>
      </c>
      <c r="L568" t="s">
        <v>41</v>
      </c>
      <c r="N568" t="s">
        <v>483</v>
      </c>
      <c r="Q568" t="s">
        <v>43</v>
      </c>
      <c r="R568">
        <v>2</v>
      </c>
      <c r="S568" t="s">
        <v>1388</v>
      </c>
      <c r="T568" s="1">
        <f t="shared" si="246"/>
        <v>3478</v>
      </c>
      <c r="U568">
        <v>40</v>
      </c>
      <c r="V568">
        <f>VALUE(U568)*100000</f>
        <v>4000000</v>
      </c>
    </row>
    <row r="569" spans="1:22" customFormat="1" hidden="1">
      <c r="A569" t="s">
        <v>181</v>
      </c>
      <c r="G569" t="s">
        <v>168</v>
      </c>
      <c r="H569" t="s">
        <v>1389</v>
      </c>
      <c r="I569">
        <f>VALUE(LEFT(H569,FIND(" ",H569)-1))</f>
        <v>164</v>
      </c>
      <c r="J569" t="str">
        <f>TRIM(RIGHT(H569,LEN(H569)-FIND(" ",H569)))</f>
        <v>sqft</v>
      </c>
      <c r="K569">
        <v>1</v>
      </c>
      <c r="L569" t="s">
        <v>40</v>
      </c>
      <c r="N569" t="s">
        <v>170</v>
      </c>
      <c r="Q569" t="s">
        <v>523</v>
      </c>
      <c r="S569" t="s">
        <v>1390</v>
      </c>
      <c r="T569" s="1">
        <f t="shared" si="246"/>
        <v>18902</v>
      </c>
      <c r="U569">
        <v>31</v>
      </c>
      <c r="V569">
        <f>VALUE(U569)*100000</f>
        <v>3100000</v>
      </c>
    </row>
    <row r="570" spans="1:22" customFormat="1" hidden="1">
      <c r="A570" t="s">
        <v>1391</v>
      </c>
      <c r="G570" t="s">
        <v>32</v>
      </c>
      <c r="H570" t="s">
        <v>522</v>
      </c>
      <c r="I570">
        <f>VALUE(LEFT(H570,FIND(" ",H570)-1))</f>
        <v>420</v>
      </c>
      <c r="J570" t="str">
        <f>TRIM(RIGHT(H570,LEN(H570)-FIND(" ",H570)))</f>
        <v>sqft</v>
      </c>
      <c r="K570" t="s">
        <v>40</v>
      </c>
      <c r="L570" t="s">
        <v>41</v>
      </c>
      <c r="N570" t="s">
        <v>75</v>
      </c>
      <c r="S570" t="s">
        <v>1392</v>
      </c>
      <c r="T570" s="1">
        <f t="shared" si="246"/>
        <v>8333</v>
      </c>
      <c r="U570">
        <v>35</v>
      </c>
      <c r="V570">
        <f>VALUE(U570)*100000</f>
        <v>3500000</v>
      </c>
    </row>
    <row r="571" spans="1:22" customFormat="1" hidden="1">
      <c r="A571" t="s">
        <v>1393</v>
      </c>
      <c r="G571" t="s">
        <v>32</v>
      </c>
      <c r="H571" t="s">
        <v>74</v>
      </c>
      <c r="I571">
        <f>VALUE(LEFT(H571,FIND(" ",H571)-1))</f>
        <v>480</v>
      </c>
      <c r="J571" t="str">
        <f>TRIM(RIGHT(H571,LEN(H571)-FIND(" ",H571)))</f>
        <v>sqft</v>
      </c>
      <c r="K571" t="s">
        <v>40</v>
      </c>
      <c r="L571" t="s">
        <v>41</v>
      </c>
      <c r="N571" t="s">
        <v>298</v>
      </c>
      <c r="Q571" t="s">
        <v>28</v>
      </c>
      <c r="R571">
        <v>1</v>
      </c>
      <c r="S571" t="s">
        <v>568</v>
      </c>
      <c r="T571" s="1">
        <f t="shared" si="246"/>
        <v>4167</v>
      </c>
      <c r="U571">
        <v>20</v>
      </c>
      <c r="V571">
        <f>VALUE(U571)*100000</f>
        <v>2000000</v>
      </c>
    </row>
    <row r="572" spans="1:22" customFormat="1" hidden="1">
      <c r="A572" t="s">
        <v>1394</v>
      </c>
      <c r="G572" t="s">
        <v>32</v>
      </c>
      <c r="H572" t="s">
        <v>1395</v>
      </c>
      <c r="I572">
        <f>VALUE(LEFT(H572,FIND(" ",H572)-1))</f>
        <v>1260</v>
      </c>
      <c r="J572" t="str">
        <f>TRIM(RIGHT(H572,LEN(H572)-FIND(" ",H572)))</f>
        <v>sqft</v>
      </c>
      <c r="K572" t="s">
        <v>40</v>
      </c>
      <c r="L572" t="s">
        <v>41</v>
      </c>
      <c r="N572" t="s">
        <v>367</v>
      </c>
      <c r="Q572" t="s">
        <v>83</v>
      </c>
      <c r="R572">
        <v>2</v>
      </c>
      <c r="S572" t="s">
        <v>1396</v>
      </c>
      <c r="T572" s="1">
        <f t="shared" si="246"/>
        <v>2619</v>
      </c>
      <c r="U572">
        <v>33</v>
      </c>
      <c r="V572">
        <f>VALUE(U572)*100000</f>
        <v>3300000</v>
      </c>
    </row>
    <row r="573" spans="1:22" customFormat="1" hidden="1">
      <c r="A573" t="s">
        <v>920</v>
      </c>
      <c r="G573" t="s">
        <v>168</v>
      </c>
      <c r="H573" t="s">
        <v>921</v>
      </c>
      <c r="I573">
        <f>VALUE(LEFT(H573,FIND(" ",H573)-1))</f>
        <v>963</v>
      </c>
      <c r="J573" t="str">
        <f>TRIM(RIGHT(H573,LEN(H573)-FIND(" ",H573)))</f>
        <v>sqft</v>
      </c>
      <c r="K573" t="s">
        <v>566</v>
      </c>
      <c r="L573" t="s">
        <v>40</v>
      </c>
      <c r="N573">
        <v>2</v>
      </c>
      <c r="S573" t="s">
        <v>1397</v>
      </c>
      <c r="T573" s="1">
        <f t="shared" ref="T573:T636" si="271">VALUE(SUBSTITUTE(SUBSTITUTE(S573,"â‚¹",""),"per sqft",""))</f>
        <v>1038</v>
      </c>
      <c r="U573">
        <v>10</v>
      </c>
      <c r="V573">
        <f>VALUE(U573)*100000</f>
        <v>1000000</v>
      </c>
    </row>
    <row r="574" spans="1:22" customFormat="1">
      <c r="A574" t="s">
        <v>1398</v>
      </c>
      <c r="B574" t="str">
        <f>PROPER(TRIM(A574))</f>
        <v>1 Apartment For Sale In Khadsad Surat</v>
      </c>
      <c r="C574" t="str">
        <f>LEFT(B574,FIND(" ",B574)-1)</f>
        <v>1</v>
      </c>
      <c r="D574" s="1" t="str">
        <f>MID(B574, FIND(" ", B574)+1, FIND("For", B574)-FIND(" ", B574)-1)</f>
        <v xml:space="preserve">Apartment </v>
      </c>
      <c r="E574" t="str">
        <f>TRIM(MID(B574, FIND("In", B574)+3, FIND("Surat", B574)-FIND("In", B574)-3))</f>
        <v>Khadsad</v>
      </c>
      <c r="F574" t="str">
        <f>"surat"</f>
        <v>surat</v>
      </c>
      <c r="G574" t="s">
        <v>23</v>
      </c>
      <c r="H574" t="s">
        <v>1399</v>
      </c>
      <c r="I574">
        <f>VALUE(LEFT(H574,FIND(" ",H574)-1))</f>
        <v>623</v>
      </c>
      <c r="J574" t="str">
        <f>TRIM(RIGHT(H574,LEN(H574)-FIND(" ",H574)))</f>
        <v>sqft</v>
      </c>
      <c r="K574" t="s">
        <v>40</v>
      </c>
      <c r="L574" t="s">
        <v>41</v>
      </c>
      <c r="M574" t="str">
        <f>IF(LEFT(L574,5)="poss.","expected","ready")</f>
        <v>ready</v>
      </c>
      <c r="N574" t="s">
        <v>112</v>
      </c>
      <c r="O574" t="str">
        <f>IFERROR(LEFT(N574,FIND("out of",N574)-1),N574)</f>
        <v xml:space="preserve">5 </v>
      </c>
      <c r="P574" s="1" t="str">
        <f>IFERROR(RIGHT(N574,LEN(N574)-FIND("out of",N574)-6),"")</f>
        <v>5</v>
      </c>
      <c r="Q574" t="s">
        <v>28</v>
      </c>
      <c r="R574" t="s">
        <v>44</v>
      </c>
      <c r="S574" t="s">
        <v>1400</v>
      </c>
      <c r="T574" s="1">
        <f t="shared" si="271"/>
        <v>3981</v>
      </c>
      <c r="U574">
        <v>25</v>
      </c>
      <c r="V574">
        <f>VALUE(U574)*100000</f>
        <v>2500000</v>
      </c>
    </row>
    <row r="575" spans="1:22" customFormat="1" hidden="1">
      <c r="A575" t="s">
        <v>1401</v>
      </c>
      <c r="G575" t="s">
        <v>32</v>
      </c>
      <c r="H575" t="s">
        <v>47</v>
      </c>
      <c r="I575">
        <f>VALUE(LEFT(H575,FIND(" ",H575)-1))</f>
        <v>700</v>
      </c>
      <c r="J575" t="str">
        <f>TRIM(RIGHT(H575,LEN(H575)-FIND(" ",H575)))</f>
        <v>sqft</v>
      </c>
      <c r="K575" t="s">
        <v>40</v>
      </c>
      <c r="L575" t="s">
        <v>41</v>
      </c>
      <c r="N575" t="s">
        <v>120</v>
      </c>
      <c r="Q575" t="s">
        <v>43</v>
      </c>
      <c r="R575">
        <v>1</v>
      </c>
      <c r="S575" t="s">
        <v>1402</v>
      </c>
      <c r="T575" s="1">
        <f t="shared" si="271"/>
        <v>3071</v>
      </c>
      <c r="U575">
        <v>21.5</v>
      </c>
      <c r="V575">
        <f>VALUE(U575)*100000</f>
        <v>2150000</v>
      </c>
    </row>
    <row r="576" spans="1:22" customFormat="1" hidden="1">
      <c r="A576" t="s">
        <v>1403</v>
      </c>
      <c r="G576" t="s">
        <v>32</v>
      </c>
      <c r="H576" t="s">
        <v>1404</v>
      </c>
      <c r="I576">
        <f>VALUE(LEFT(H576,FIND(" ",H576)-1))</f>
        <v>242</v>
      </c>
      <c r="J576" t="str">
        <f>TRIM(RIGHT(H576,LEN(H576)-FIND(" ",H576)))</f>
        <v>sqft</v>
      </c>
      <c r="K576" t="s">
        <v>40</v>
      </c>
      <c r="L576" t="s">
        <v>41</v>
      </c>
      <c r="N576" t="s">
        <v>308</v>
      </c>
      <c r="Q576" t="s">
        <v>1405</v>
      </c>
      <c r="S576" t="s">
        <v>1406</v>
      </c>
      <c r="T576" s="1">
        <f t="shared" si="271"/>
        <v>12397</v>
      </c>
      <c r="U576">
        <v>30</v>
      </c>
      <c r="V576">
        <f>VALUE(U576)*100000</f>
        <v>3000000</v>
      </c>
    </row>
    <row r="577" spans="1:22" ht="15.75">
      <c r="A577" s="24" t="s">
        <v>1407</v>
      </c>
      <c r="B577" s="24" t="str">
        <f>PROPER(TRIM(A577))</f>
        <v>1 Apartment For Sale In Green House Apartment Surat</v>
      </c>
      <c r="C577" s="24" t="str">
        <f>LEFT(B577,FIND(" ",B577)-1)</f>
        <v>1</v>
      </c>
      <c r="D577" s="29" t="str">
        <f>MID(B577, FIND(" ", B577)+1, FIND("For", B577)-FIND(" ", B577)-1)</f>
        <v xml:space="preserve">Apartment </v>
      </c>
      <c r="E577" s="24" t="str">
        <f>TRIM(MID(B577, FIND("In", B577)+3, FIND("Surat", B577)-FIND("In", B577)-3))</f>
        <v>Green House Apartment</v>
      </c>
      <c r="F577" s="24" t="str">
        <f>"surat"</f>
        <v>surat</v>
      </c>
      <c r="G577" s="24" t="s">
        <v>23</v>
      </c>
      <c r="H577" s="24" t="s">
        <v>1327</v>
      </c>
      <c r="I577" s="34">
        <f>VALUE(LEFT(H577,FIND(" ",H577)-1))</f>
        <v>675</v>
      </c>
      <c r="J577" s="24" t="str">
        <f>TRIM(RIGHT(H577,LEN(H577)-FIND(" ",H577)))</f>
        <v>sqft</v>
      </c>
      <c r="K577" s="27" t="s">
        <v>40</v>
      </c>
      <c r="L577" s="24" t="s">
        <v>41</v>
      </c>
      <c r="M577" s="24" t="str">
        <f>IF(LEFT(L577,5)="poss.","expected","ready")</f>
        <v>ready</v>
      </c>
      <c r="N577" s="24" t="s">
        <v>929</v>
      </c>
      <c r="O577" s="24" t="str">
        <f>IFERROR(LEFT(N577,FIND("out of",N577)-1),N577)</f>
        <v xml:space="preserve">5 </v>
      </c>
      <c r="P577" s="29" t="str">
        <f>IFERROR(RIGHT(N577,LEN(N577)-FIND("out of",N577)-6),"")</f>
        <v>8</v>
      </c>
      <c r="Q577" s="24" t="s">
        <v>43</v>
      </c>
      <c r="R577" s="24" t="s">
        <v>382</v>
      </c>
      <c r="S577" s="3" t="s">
        <v>1408</v>
      </c>
      <c r="T577" s="32">
        <f t="shared" si="271"/>
        <v>3815</v>
      </c>
      <c r="U577" s="24">
        <v>25.8</v>
      </c>
      <c r="V577" s="24">
        <f>VALUE(U577)*100000</f>
        <v>2580000</v>
      </c>
    </row>
    <row r="578" spans="1:22" customFormat="1" hidden="1">
      <c r="A578" t="s">
        <v>1409</v>
      </c>
      <c r="G578" t="s">
        <v>32</v>
      </c>
      <c r="H578" t="s">
        <v>95</v>
      </c>
      <c r="I578">
        <f>VALUE(LEFT(H578,FIND(" ",H578)-1))</f>
        <v>800</v>
      </c>
      <c r="J578" t="str">
        <f>TRIM(RIGHT(H578,LEN(H578)-FIND(" ",H578)))</f>
        <v>sqft</v>
      </c>
      <c r="K578" t="s">
        <v>40</v>
      </c>
      <c r="L578" t="s">
        <v>41</v>
      </c>
      <c r="N578" t="s">
        <v>104</v>
      </c>
      <c r="Q578" t="s">
        <v>43</v>
      </c>
      <c r="R578">
        <v>2</v>
      </c>
      <c r="S578" t="s">
        <v>1410</v>
      </c>
      <c r="T578" s="1">
        <f t="shared" si="271"/>
        <v>1250</v>
      </c>
      <c r="U578">
        <v>10</v>
      </c>
      <c r="V578">
        <f>VALUE(U578)*100000</f>
        <v>1000000</v>
      </c>
    </row>
    <row r="579" spans="1:22" customFormat="1">
      <c r="A579" t="s">
        <v>1411</v>
      </c>
      <c r="B579" t="str">
        <f>PROPER(TRIM(A579))</f>
        <v>1 Penthouse For Sale In Hari Pura Surat</v>
      </c>
      <c r="C579" t="str">
        <f>LEFT(B579,FIND(" ",B579)-1)</f>
        <v>1</v>
      </c>
      <c r="D579" s="1" t="str">
        <f>MID(B579, FIND(" ", B579)+1, FIND("For", B579)-FIND(" ", B579)-1)</f>
        <v xml:space="preserve">Penthouse </v>
      </c>
      <c r="E579" t="str">
        <f>TRIM(MID(B579, FIND("In", B579)+3, FIND("Surat", B579)-FIND("In", B579)-3))</f>
        <v>Hari Pura</v>
      </c>
      <c r="F579" t="str">
        <f>"surat"</f>
        <v>surat</v>
      </c>
      <c r="G579" t="s">
        <v>23</v>
      </c>
      <c r="H579" t="s">
        <v>99</v>
      </c>
      <c r="I579">
        <f>VALUE(LEFT(H579,FIND(" ",H579)-1))</f>
        <v>1000</v>
      </c>
      <c r="J579" t="str">
        <f>TRIM(RIGHT(H579,LEN(H579)-FIND(" ",H579)))</f>
        <v>sqft</v>
      </c>
      <c r="K579" t="s">
        <v>40</v>
      </c>
      <c r="L579" t="s">
        <v>41</v>
      </c>
      <c r="M579" t="str">
        <f>IF(LEFT(L579,5)="poss.","expected","ready")</f>
        <v>ready</v>
      </c>
      <c r="N579" t="s">
        <v>112</v>
      </c>
      <c r="O579" t="str">
        <f>IFERROR(LEFT(N579,FIND("out of",N579)-1),N579)</f>
        <v xml:space="preserve">5 </v>
      </c>
      <c r="P579" s="1" t="str">
        <f>IFERROR(RIGHT(N579,LEN(N579)-FIND("out of",N579)-6),"")</f>
        <v>5</v>
      </c>
      <c r="Q579" t="s">
        <v>43</v>
      </c>
      <c r="R579" t="s">
        <v>44</v>
      </c>
      <c r="S579" t="s">
        <v>1412</v>
      </c>
      <c r="T579" s="1">
        <f t="shared" si="271"/>
        <v>2250</v>
      </c>
      <c r="U579">
        <v>27</v>
      </c>
      <c r="V579">
        <f>VALUE(U579)*100000</f>
        <v>2700000</v>
      </c>
    </row>
    <row r="580" spans="1:22" customFormat="1" hidden="1">
      <c r="A580" t="s">
        <v>1413</v>
      </c>
      <c r="G580" t="s">
        <v>23</v>
      </c>
      <c r="H580" t="s">
        <v>1414</v>
      </c>
      <c r="I580">
        <f>VALUE(LEFT(H580,FIND(" ",H580)-1))</f>
        <v>1011</v>
      </c>
      <c r="J580" t="str">
        <f>TRIM(RIGHT(H580,LEN(H580)-FIND(" ",H580)))</f>
        <v>sqft</v>
      </c>
      <c r="K580" t="s">
        <v>40</v>
      </c>
      <c r="L580" t="s">
        <v>41</v>
      </c>
      <c r="N580" t="s">
        <v>370</v>
      </c>
      <c r="Q580" t="s">
        <v>28</v>
      </c>
      <c r="R580" t="s">
        <v>44</v>
      </c>
      <c r="T580" s="1" t="e">
        <f t="shared" si="271"/>
        <v>#VALUE!</v>
      </c>
      <c r="U580">
        <v>36</v>
      </c>
      <c r="V580">
        <f>VALUE(U580)*100000</f>
        <v>3600000</v>
      </c>
    </row>
    <row r="581" spans="1:22" customFormat="1" hidden="1">
      <c r="A581" t="s">
        <v>1415</v>
      </c>
      <c r="G581" t="s">
        <v>32</v>
      </c>
      <c r="H581" t="s">
        <v>142</v>
      </c>
      <c r="I581">
        <f>VALUE(LEFT(H581,FIND(" ",H581)-1))</f>
        <v>1105</v>
      </c>
      <c r="J581" t="str">
        <f>TRIM(RIGHT(H581,LEN(H581)-FIND(" ",H581)))</f>
        <v>sqft</v>
      </c>
      <c r="K581" t="s">
        <v>40</v>
      </c>
      <c r="L581" t="s">
        <v>41</v>
      </c>
      <c r="N581" t="s">
        <v>100</v>
      </c>
      <c r="Q581" t="s">
        <v>28</v>
      </c>
      <c r="R581">
        <v>2</v>
      </c>
      <c r="S581" t="s">
        <v>1416</v>
      </c>
      <c r="T581" s="1">
        <f t="shared" si="271"/>
        <v>1810</v>
      </c>
      <c r="U581">
        <v>20</v>
      </c>
      <c r="V581">
        <f>VALUE(U581)*100000</f>
        <v>2000000</v>
      </c>
    </row>
    <row r="582" spans="1:22" customFormat="1" hidden="1">
      <c r="A582" t="s">
        <v>1417</v>
      </c>
      <c r="G582" t="s">
        <v>32</v>
      </c>
      <c r="H582" t="s">
        <v>47</v>
      </c>
      <c r="I582">
        <f>VALUE(LEFT(H582,FIND(" ",H582)-1))</f>
        <v>700</v>
      </c>
      <c r="J582" t="str">
        <f>TRIM(RIGHT(H582,LEN(H582)-FIND(" ",H582)))</f>
        <v>sqft</v>
      </c>
      <c r="K582" t="s">
        <v>40</v>
      </c>
      <c r="L582" t="s">
        <v>41</v>
      </c>
      <c r="N582" t="s">
        <v>120</v>
      </c>
      <c r="Q582" t="s">
        <v>28</v>
      </c>
      <c r="R582">
        <v>2</v>
      </c>
      <c r="S582" t="s">
        <v>534</v>
      </c>
      <c r="T582" s="1">
        <f t="shared" si="271"/>
        <v>2714</v>
      </c>
      <c r="U582">
        <v>19</v>
      </c>
      <c r="V582">
        <f>VALUE(U582)*100000</f>
        <v>1900000</v>
      </c>
    </row>
    <row r="583" spans="1:22" customFormat="1" hidden="1">
      <c r="A583" t="s">
        <v>1418</v>
      </c>
      <c r="G583" t="s">
        <v>32</v>
      </c>
      <c r="H583" t="s">
        <v>525</v>
      </c>
      <c r="I583">
        <f>VALUE(LEFT(H583,FIND(" ",H583)-1))</f>
        <v>1400</v>
      </c>
      <c r="J583" t="str">
        <f>TRIM(RIGHT(H583,LEN(H583)-FIND(" ",H583)))</f>
        <v>sqft</v>
      </c>
      <c r="K583" t="s">
        <v>40</v>
      </c>
      <c r="L583" t="s">
        <v>41</v>
      </c>
      <c r="N583" t="s">
        <v>195</v>
      </c>
      <c r="Q583">
        <v>2</v>
      </c>
      <c r="S583" t="s">
        <v>526</v>
      </c>
      <c r="T583" s="1">
        <f t="shared" si="271"/>
        <v>3571</v>
      </c>
      <c r="U583">
        <v>50</v>
      </c>
      <c r="V583">
        <f>VALUE(U583)*100000</f>
        <v>5000000</v>
      </c>
    </row>
    <row r="584" spans="1:22" customFormat="1" hidden="1">
      <c r="A584" t="s">
        <v>1419</v>
      </c>
      <c r="G584" t="s">
        <v>32</v>
      </c>
      <c r="H584" t="s">
        <v>1156</v>
      </c>
      <c r="I584">
        <f>VALUE(LEFT(H584,FIND(" ",H584)-1))</f>
        <v>780</v>
      </c>
      <c r="J584" t="str">
        <f>TRIM(RIGHT(H584,LEN(H584)-FIND(" ",H584)))</f>
        <v>sqft</v>
      </c>
      <c r="K584" t="s">
        <v>28</v>
      </c>
      <c r="L584" t="s">
        <v>41</v>
      </c>
      <c r="N584" t="s">
        <v>40</v>
      </c>
      <c r="Q584">
        <v>2</v>
      </c>
      <c r="S584" t="s">
        <v>1420</v>
      </c>
      <c r="T584" s="1">
        <f t="shared" si="271"/>
        <v>6154</v>
      </c>
      <c r="U584">
        <v>48</v>
      </c>
      <c r="V584">
        <f>VALUE(U584)*100000</f>
        <v>4800000</v>
      </c>
    </row>
    <row r="585" spans="1:22" customFormat="1" hidden="1">
      <c r="A585" t="s">
        <v>1421</v>
      </c>
      <c r="G585" t="s">
        <v>23</v>
      </c>
      <c r="H585" t="s">
        <v>95</v>
      </c>
      <c r="I585">
        <f>VALUE(LEFT(H585,FIND(" ",H585)-1))</f>
        <v>800</v>
      </c>
      <c r="J585" t="str">
        <f>TRIM(RIGHT(H585,LEN(H585)-FIND(" ",H585)))</f>
        <v>sqft</v>
      </c>
      <c r="K585" t="s">
        <v>28</v>
      </c>
      <c r="L585" t="s">
        <v>41</v>
      </c>
      <c r="N585" t="s">
        <v>40</v>
      </c>
      <c r="Q585" t="s">
        <v>29</v>
      </c>
      <c r="R585" t="s">
        <v>139</v>
      </c>
      <c r="S585" t="s">
        <v>526</v>
      </c>
      <c r="T585" s="1">
        <f t="shared" si="271"/>
        <v>3571</v>
      </c>
      <c r="U585">
        <v>45</v>
      </c>
      <c r="V585">
        <f>VALUE(U585)*100000</f>
        <v>4500000</v>
      </c>
    </row>
    <row r="586" spans="1:22" customFormat="1" hidden="1">
      <c r="A586" t="s">
        <v>788</v>
      </c>
      <c r="G586" t="s">
        <v>32</v>
      </c>
      <c r="H586" t="s">
        <v>1422</v>
      </c>
      <c r="I586">
        <f>VALUE(LEFT(H586,FIND(" ",H586)-1))</f>
        <v>78</v>
      </c>
      <c r="J586" t="str">
        <f>TRIM(RIGHT(H586,LEN(H586)-FIND(" ",H586)))</f>
        <v>sqyrd</v>
      </c>
      <c r="K586" t="s">
        <v>28</v>
      </c>
      <c r="L586" t="s">
        <v>41</v>
      </c>
      <c r="N586" t="s">
        <v>40</v>
      </c>
      <c r="Q586" t="s">
        <v>721</v>
      </c>
      <c r="R586">
        <v>2</v>
      </c>
      <c r="S586" t="s">
        <v>1423</v>
      </c>
      <c r="T586" s="1">
        <f t="shared" si="271"/>
        <v>3989</v>
      </c>
      <c r="U586">
        <v>28</v>
      </c>
      <c r="V586">
        <f>VALUE(U586)*100000</f>
        <v>2800000</v>
      </c>
    </row>
    <row r="587" spans="1:22" ht="15.75">
      <c r="A587" s="24" t="s">
        <v>1424</v>
      </c>
      <c r="B587" s="24" t="str">
        <f>PROPER(TRIM(A587))</f>
        <v>2 Apartment For Sale In Bagumara Surat</v>
      </c>
      <c r="C587" s="24" t="str">
        <f>LEFT(B587,FIND(" ",B587)-1)</f>
        <v>2</v>
      </c>
      <c r="D587" s="29" t="str">
        <f>MID(B587, FIND(" ", B587)+1, FIND("For", B587)-FIND(" ", B587)-1)</f>
        <v xml:space="preserve">Apartment </v>
      </c>
      <c r="E587" s="24" t="str">
        <f>TRIM(MID(B587, FIND("In", B587)+3, FIND("Surat", B587)-FIND("In", B587)-3))</f>
        <v>Bagumara</v>
      </c>
      <c r="F587" s="24" t="str">
        <f>"surat"</f>
        <v>surat</v>
      </c>
      <c r="G587" s="24" t="s">
        <v>23</v>
      </c>
      <c r="H587" s="24" t="s">
        <v>333</v>
      </c>
      <c r="I587" s="34">
        <f>VALUE(LEFT(H587,FIND(" ",H587)-1))</f>
        <v>1100</v>
      </c>
      <c r="J587" s="24" t="str">
        <f>TRIM(RIGHT(H587,LEN(H587)-FIND(" ",H587)))</f>
        <v>sqft</v>
      </c>
      <c r="K587" s="27" t="s">
        <v>40</v>
      </c>
      <c r="L587" s="24" t="s">
        <v>41</v>
      </c>
      <c r="M587" s="24" t="str">
        <f>IF(LEFT(L587,5)="poss.","expected","ready")</f>
        <v>ready</v>
      </c>
      <c r="N587" s="24" t="s">
        <v>255</v>
      </c>
      <c r="O587" s="24" t="str">
        <f>IFERROR(LEFT(N587,FIND("out of",N587)-1),N587)</f>
        <v xml:space="preserve">3 </v>
      </c>
      <c r="P587" s="29" t="str">
        <f>IFERROR(RIGHT(N587,LEN(N587)-FIND("out of",N587)-6),"")</f>
        <v>4</v>
      </c>
      <c r="Q587" s="24" t="s">
        <v>28</v>
      </c>
      <c r="R587" s="24" t="s">
        <v>131</v>
      </c>
      <c r="S587" s="3" t="s">
        <v>1425</v>
      </c>
      <c r="T587" s="32">
        <f t="shared" si="271"/>
        <v>3760</v>
      </c>
      <c r="U587" s="24">
        <v>47</v>
      </c>
      <c r="V587" s="24">
        <f>VALUE(U587)*100000</f>
        <v>4700000</v>
      </c>
    </row>
    <row r="588" spans="1:22" customFormat="1" hidden="1">
      <c r="A588" t="s">
        <v>1426</v>
      </c>
      <c r="G588" t="s">
        <v>168</v>
      </c>
      <c r="H588" t="s">
        <v>1427</v>
      </c>
      <c r="I588">
        <f>VALUE(LEFT(H588,FIND(" ",H588)-1))</f>
        <v>122</v>
      </c>
      <c r="J588" t="str">
        <f>TRIM(RIGHT(H588,LEN(H588)-FIND(" ",H588)))</f>
        <v>sqft</v>
      </c>
      <c r="K588" t="s">
        <v>131</v>
      </c>
      <c r="L588" t="s">
        <v>139</v>
      </c>
      <c r="N588" t="s">
        <v>40</v>
      </c>
      <c r="S588" t="s">
        <v>1428</v>
      </c>
      <c r="T588" s="1">
        <f t="shared" si="271"/>
        <v>9016</v>
      </c>
      <c r="U588">
        <v>11</v>
      </c>
      <c r="V588">
        <f>VALUE(U588)*100000</f>
        <v>1100000</v>
      </c>
    </row>
    <row r="589" spans="1:22" customFormat="1" hidden="1">
      <c r="A589" t="s">
        <v>1429</v>
      </c>
      <c r="G589" t="s">
        <v>32</v>
      </c>
      <c r="H589" t="s">
        <v>958</v>
      </c>
      <c r="I589">
        <f>VALUE(LEFT(H589,FIND(" ",H589)-1))</f>
        <v>160</v>
      </c>
      <c r="J589" t="str">
        <f>TRIM(RIGHT(H589,LEN(H589)-FIND(" ",H589)))</f>
        <v>sqft</v>
      </c>
      <c r="K589" t="s">
        <v>40</v>
      </c>
      <c r="L589" t="s">
        <v>41</v>
      </c>
      <c r="N589" t="s">
        <v>128</v>
      </c>
      <c r="S589" t="s">
        <v>1231</v>
      </c>
      <c r="T589" s="1">
        <f t="shared" si="271"/>
        <v>15000</v>
      </c>
      <c r="U589">
        <v>24</v>
      </c>
      <c r="V589">
        <f>VALUE(U589)*100000</f>
        <v>2400000</v>
      </c>
    </row>
    <row r="590" spans="1:22" customFormat="1" hidden="1">
      <c r="A590" t="s">
        <v>1430</v>
      </c>
      <c r="G590" t="s">
        <v>23</v>
      </c>
      <c r="H590" t="s">
        <v>554</v>
      </c>
      <c r="I590">
        <f>VALUE(LEFT(H590,FIND(" ",H590)-1))</f>
        <v>900</v>
      </c>
      <c r="J590" t="str">
        <f>TRIM(RIGHT(H590,LEN(H590)-FIND(" ",H590)))</f>
        <v>sqft</v>
      </c>
      <c r="K590" t="s">
        <v>40</v>
      </c>
      <c r="L590" t="s">
        <v>41</v>
      </c>
      <c r="N590" t="s">
        <v>92</v>
      </c>
      <c r="Q590" t="s">
        <v>28</v>
      </c>
      <c r="R590">
        <v>2</v>
      </c>
      <c r="S590" t="s">
        <v>359</v>
      </c>
      <c r="T590" s="1">
        <f t="shared" si="271"/>
        <v>5000</v>
      </c>
      <c r="U590">
        <v>50</v>
      </c>
      <c r="V590">
        <f>VALUE(U590)*100000</f>
        <v>5000000</v>
      </c>
    </row>
    <row r="591" spans="1:22" customFormat="1" hidden="1">
      <c r="A591" t="s">
        <v>547</v>
      </c>
      <c r="G591" t="s">
        <v>32</v>
      </c>
      <c r="H591" t="s">
        <v>130</v>
      </c>
      <c r="I591">
        <f>VALUE(LEFT(H591,FIND(" ",H591)-1))</f>
        <v>650</v>
      </c>
      <c r="J591" t="str">
        <f>TRIM(RIGHT(H591,LEN(H591)-FIND(" ",H591)))</f>
        <v>sqft</v>
      </c>
      <c r="K591" t="s">
        <v>40</v>
      </c>
      <c r="L591" t="s">
        <v>41</v>
      </c>
      <c r="N591" t="s">
        <v>367</v>
      </c>
      <c r="Q591" t="s">
        <v>43</v>
      </c>
      <c r="R591">
        <v>1</v>
      </c>
      <c r="S591" t="s">
        <v>1431</v>
      </c>
      <c r="T591" s="1">
        <f t="shared" si="271"/>
        <v>2308</v>
      </c>
      <c r="U591">
        <v>15</v>
      </c>
      <c r="V591">
        <f>VALUE(U591)*100000</f>
        <v>1500000</v>
      </c>
    </row>
    <row r="592" spans="1:22" customFormat="1" hidden="1">
      <c r="A592" t="s">
        <v>1432</v>
      </c>
      <c r="G592" t="s">
        <v>32</v>
      </c>
      <c r="H592" t="s">
        <v>1433</v>
      </c>
      <c r="I592">
        <f>VALUE(LEFT(H592,FIND(" ",H592)-1))</f>
        <v>252</v>
      </c>
      <c r="J592" t="str">
        <f>TRIM(RIGHT(H592,LEN(H592)-FIND(" ",H592)))</f>
        <v>sqft</v>
      </c>
      <c r="K592" t="s">
        <v>40</v>
      </c>
      <c r="L592" t="s">
        <v>41</v>
      </c>
      <c r="N592" t="s">
        <v>401</v>
      </c>
      <c r="Q592" t="s">
        <v>28</v>
      </c>
      <c r="R592">
        <v>1</v>
      </c>
      <c r="S592" t="s">
        <v>1434</v>
      </c>
      <c r="T592" s="1">
        <f t="shared" si="271"/>
        <v>9921</v>
      </c>
      <c r="U592">
        <v>25</v>
      </c>
      <c r="V592">
        <f>VALUE(U592)*100000</f>
        <v>2500000</v>
      </c>
    </row>
    <row r="593" spans="1:22" customFormat="1">
      <c r="A593" t="s">
        <v>1435</v>
      </c>
      <c r="B593" t="str">
        <f t="shared" ref="B593:B594" si="272">PROPER(TRIM(A593))</f>
        <v>2 Apartment For Sale In Pan Sharanam, Jahangir Pura Surat</v>
      </c>
      <c r="C593" t="str">
        <f t="shared" ref="C593:C594" si="273">LEFT(B593,FIND(" ",B593)-1)</f>
        <v>2</v>
      </c>
      <c r="D593" s="1" t="str">
        <f t="shared" ref="D593:D594" si="274">MID(B593, FIND(" ", B593)+1, FIND("For", B593)-FIND(" ", B593)-1)</f>
        <v xml:space="preserve">Apartment </v>
      </c>
      <c r="E593" t="str">
        <f t="shared" ref="E593:E594" si="275">TRIM(MID(B593, FIND("In", B593)+3, FIND("Surat", B593)-FIND("In", B593)-3))</f>
        <v>Pan Sharanam, Jahangir Pura</v>
      </c>
      <c r="F593" t="str">
        <f t="shared" ref="F593:F594" si="276">"surat"</f>
        <v>surat</v>
      </c>
      <c r="G593" t="s">
        <v>23</v>
      </c>
      <c r="H593" t="s">
        <v>839</v>
      </c>
      <c r="I593">
        <f>VALUE(LEFT(H593,FIND(" ",H593)-1))</f>
        <v>824</v>
      </c>
      <c r="J593" t="str">
        <f>TRIM(RIGHT(H593,LEN(H593)-FIND(" ",H593)))</f>
        <v>sqft</v>
      </c>
      <c r="K593" t="s">
        <v>40</v>
      </c>
      <c r="L593" t="s">
        <v>41</v>
      </c>
      <c r="M593" t="str">
        <f t="shared" ref="M593:M594" si="277">IF(LEFT(L593,5)="poss.","expected","ready")</f>
        <v>ready</v>
      </c>
      <c r="N593" t="s">
        <v>367</v>
      </c>
      <c r="O593" t="str">
        <f t="shared" ref="O593:O594" si="278">IFERROR(LEFT(N593,FIND("out of",N593)-1),N593)</f>
        <v xml:space="preserve">4 </v>
      </c>
      <c r="P593" s="1" t="str">
        <f t="shared" ref="P593:P594" si="279">IFERROR(RIGHT(N593,LEN(N593)-FIND("out of",N593)-6),"")</f>
        <v>5</v>
      </c>
      <c r="Q593" t="s">
        <v>43</v>
      </c>
      <c r="R593" t="s">
        <v>1436</v>
      </c>
      <c r="S593" t="s">
        <v>1437</v>
      </c>
      <c r="T593" s="1">
        <f t="shared" si="271"/>
        <v>2547</v>
      </c>
      <c r="U593">
        <v>30</v>
      </c>
      <c r="V593">
        <f>VALUE(U593)*100000</f>
        <v>3000000</v>
      </c>
    </row>
    <row r="594" spans="1:22" ht="15.75">
      <c r="A594" s="24" t="s">
        <v>799</v>
      </c>
      <c r="B594" s="24" t="str">
        <f t="shared" si="272"/>
        <v>2 Apartment For Sale In Kailash Nagar Surat</v>
      </c>
      <c r="C594" s="24" t="str">
        <f t="shared" si="273"/>
        <v>2</v>
      </c>
      <c r="D594" s="29" t="str">
        <f t="shared" si="274"/>
        <v xml:space="preserve">Apartment </v>
      </c>
      <c r="E594" s="24" t="str">
        <f t="shared" si="275"/>
        <v>Kailash Nagar</v>
      </c>
      <c r="F594" s="24" t="str">
        <f t="shared" si="276"/>
        <v>surat</v>
      </c>
      <c r="G594" s="24" t="s">
        <v>32</v>
      </c>
      <c r="H594" s="24" t="s">
        <v>1036</v>
      </c>
      <c r="I594" s="34">
        <f>VALUE(LEFT(H594,FIND(" ",H594)-1))</f>
        <v>1175</v>
      </c>
      <c r="J594" s="24" t="str">
        <f>TRIM(RIGHT(H594,LEN(H594)-FIND(" ",H594)))</f>
        <v>sqft</v>
      </c>
      <c r="K594" s="27" t="s">
        <v>40</v>
      </c>
      <c r="L594" s="24" t="s">
        <v>41</v>
      </c>
      <c r="M594" s="24" t="str">
        <f t="shared" si="277"/>
        <v>ready</v>
      </c>
      <c r="N594" s="24" t="s">
        <v>370</v>
      </c>
      <c r="O594" s="24" t="str">
        <f t="shared" si="278"/>
        <v xml:space="preserve">2 </v>
      </c>
      <c r="P594" s="29" t="str">
        <f t="shared" si="279"/>
        <v>7</v>
      </c>
      <c r="Q594" s="24" t="s">
        <v>83</v>
      </c>
      <c r="R594" s="24" t="s">
        <v>44</v>
      </c>
      <c r="S594" s="3" t="s">
        <v>1438</v>
      </c>
      <c r="T594" s="32">
        <f t="shared" si="271"/>
        <v>3404</v>
      </c>
      <c r="U594" s="24">
        <v>40</v>
      </c>
      <c r="V594" s="24">
        <f>VALUE(U594)*100000</f>
        <v>4000000</v>
      </c>
    </row>
    <row r="595" spans="1:22" customFormat="1" hidden="1">
      <c r="A595" t="s">
        <v>1439</v>
      </c>
      <c r="G595" t="s">
        <v>23</v>
      </c>
      <c r="H595" t="s">
        <v>1440</v>
      </c>
      <c r="I595">
        <f>VALUE(LEFT(H595,FIND(" ",H595)-1))</f>
        <v>1327</v>
      </c>
      <c r="J595" t="str">
        <f>TRIM(RIGHT(H595,LEN(H595)-FIND(" ",H595)))</f>
        <v>sqft</v>
      </c>
      <c r="K595" t="s">
        <v>40</v>
      </c>
      <c r="L595" t="s">
        <v>41</v>
      </c>
      <c r="N595" t="s">
        <v>1441</v>
      </c>
      <c r="Q595" t="s">
        <v>83</v>
      </c>
      <c r="R595">
        <v>2</v>
      </c>
      <c r="S595" t="s">
        <v>1336</v>
      </c>
      <c r="T595" s="1">
        <f t="shared" si="271"/>
        <v>2881</v>
      </c>
      <c r="U595">
        <v>42.5</v>
      </c>
      <c r="V595">
        <f>VALUE(U595)*100000</f>
        <v>4250000</v>
      </c>
    </row>
    <row r="596" spans="1:22" ht="15.75">
      <c r="A596" s="24" t="s">
        <v>1442</v>
      </c>
      <c r="B596" s="24" t="str">
        <f>PROPER(TRIM(A596))</f>
        <v>2 Apartment For Sale In Devadh Surat</v>
      </c>
      <c r="C596" s="24" t="str">
        <f>LEFT(B596,FIND(" ",B596)-1)</f>
        <v>2</v>
      </c>
      <c r="D596" s="29" t="str">
        <f>MID(B596, FIND(" ", B596)+1, FIND("For", B596)-FIND(" ", B596)-1)</f>
        <v xml:space="preserve">Apartment </v>
      </c>
      <c r="E596" s="24" t="str">
        <f>TRIM(MID(B596, FIND("In", B596)+3, FIND("Surat", B596)-FIND("In", B596)-3))</f>
        <v>Devadh</v>
      </c>
      <c r="F596" s="24" t="str">
        <f>"surat"</f>
        <v>surat</v>
      </c>
      <c r="G596" s="24" t="s">
        <v>32</v>
      </c>
      <c r="H596" s="24" t="s">
        <v>488</v>
      </c>
      <c r="I596" s="34">
        <f>VALUE(LEFT(H596,FIND(" ",H596)-1))</f>
        <v>1065</v>
      </c>
      <c r="J596" s="24" t="str">
        <f>TRIM(RIGHT(H596,LEN(H596)-FIND(" ",H596)))</f>
        <v>sqft</v>
      </c>
      <c r="K596" s="27" t="s">
        <v>40</v>
      </c>
      <c r="L596" s="24" t="s">
        <v>41</v>
      </c>
      <c r="M596" s="24" t="str">
        <f>IF(LEFT(L596,5)="poss.","expected","ready")</f>
        <v>ready</v>
      </c>
      <c r="N596" s="24" t="s">
        <v>100</v>
      </c>
      <c r="O596" s="24" t="str">
        <f>IFERROR(LEFT(N596,FIND("out of",N596)-1),N596)</f>
        <v xml:space="preserve">3 </v>
      </c>
      <c r="P596" s="29" t="str">
        <f>IFERROR(RIGHT(N596,LEN(N596)-FIND("out of",N596)-6),"")</f>
        <v>5</v>
      </c>
      <c r="Q596" s="24" t="s">
        <v>43</v>
      </c>
      <c r="R596" s="24" t="s">
        <v>586</v>
      </c>
      <c r="S596" s="3" t="s">
        <v>489</v>
      </c>
      <c r="T596" s="32">
        <f t="shared" si="271"/>
        <v>2347</v>
      </c>
      <c r="U596" s="24">
        <v>25</v>
      </c>
      <c r="V596" s="24">
        <f>VALUE(U596)*100000</f>
        <v>2500000</v>
      </c>
    </row>
    <row r="597" spans="1:22" customFormat="1" hidden="1">
      <c r="A597" t="s">
        <v>1443</v>
      </c>
      <c r="G597" t="s">
        <v>23</v>
      </c>
      <c r="H597" t="s">
        <v>451</v>
      </c>
      <c r="I597">
        <f>VALUE(LEFT(H597,FIND(" ",H597)-1))</f>
        <v>490</v>
      </c>
      <c r="J597" t="str">
        <f>TRIM(RIGHT(H597,LEN(H597)-FIND(" ",H597)))</f>
        <v>sqft</v>
      </c>
      <c r="K597" t="s">
        <v>28</v>
      </c>
      <c r="L597" t="s">
        <v>41</v>
      </c>
      <c r="N597" t="s">
        <v>40</v>
      </c>
      <c r="Q597" t="s">
        <v>36</v>
      </c>
      <c r="R597" t="s">
        <v>131</v>
      </c>
      <c r="T597" s="1" t="e">
        <f t="shared" si="271"/>
        <v>#VALUE!</v>
      </c>
      <c r="U597">
        <v>50</v>
      </c>
      <c r="V597">
        <f>VALUE(U597)*100000</f>
        <v>5000000</v>
      </c>
    </row>
    <row r="598" spans="1:22" customFormat="1" hidden="1">
      <c r="A598" t="s">
        <v>1444</v>
      </c>
      <c r="G598" t="s">
        <v>32</v>
      </c>
      <c r="H598" t="s">
        <v>47</v>
      </c>
      <c r="I598">
        <f>VALUE(LEFT(H598,FIND(" ",H598)-1))</f>
        <v>700</v>
      </c>
      <c r="J598" t="str">
        <f>TRIM(RIGHT(H598,LEN(H598)-FIND(" ",H598)))</f>
        <v>sqft</v>
      </c>
      <c r="K598" t="s">
        <v>83</v>
      </c>
      <c r="L598" t="s">
        <v>255</v>
      </c>
      <c r="N598" t="s">
        <v>40</v>
      </c>
      <c r="Q598" t="s">
        <v>328</v>
      </c>
      <c r="R598">
        <v>1</v>
      </c>
      <c r="S598" t="s">
        <v>846</v>
      </c>
      <c r="T598" s="1">
        <f t="shared" si="271"/>
        <v>2571</v>
      </c>
      <c r="U598">
        <v>18</v>
      </c>
      <c r="V598">
        <f>VALUE(U598)*100000</f>
        <v>1800000</v>
      </c>
    </row>
    <row r="599" spans="1:22" customFormat="1" hidden="1">
      <c r="A599" t="s">
        <v>1445</v>
      </c>
      <c r="G599" t="s">
        <v>23</v>
      </c>
      <c r="H599" t="s">
        <v>95</v>
      </c>
      <c r="I599">
        <f>VALUE(LEFT(H599,FIND(" ",H599)-1))</f>
        <v>800</v>
      </c>
      <c r="J599" t="str">
        <f>TRIM(RIGHT(H599,LEN(H599)-FIND(" ",H599)))</f>
        <v>sqft</v>
      </c>
      <c r="K599" t="s">
        <v>40</v>
      </c>
      <c r="L599" t="s">
        <v>41</v>
      </c>
      <c r="N599" t="s">
        <v>652</v>
      </c>
      <c r="Q599" t="s">
        <v>83</v>
      </c>
      <c r="R599">
        <v>2</v>
      </c>
      <c r="S599" t="s">
        <v>1446</v>
      </c>
      <c r="T599" s="1">
        <f t="shared" si="271"/>
        <v>3911</v>
      </c>
      <c r="U599">
        <v>42</v>
      </c>
      <c r="V599">
        <f>VALUE(U599)*100000</f>
        <v>4200000</v>
      </c>
    </row>
    <row r="600" spans="1:22" customFormat="1" hidden="1">
      <c r="A600" t="s">
        <v>1447</v>
      </c>
      <c r="G600" t="s">
        <v>23</v>
      </c>
      <c r="H600" t="s">
        <v>212</v>
      </c>
      <c r="I600">
        <f>VALUE(LEFT(H600,FIND(" ",H600)-1))</f>
        <v>400</v>
      </c>
      <c r="J600" t="str">
        <f>TRIM(RIGHT(H600,LEN(H600)-FIND(" ",H600)))</f>
        <v>sqft</v>
      </c>
      <c r="K600" t="s">
        <v>40</v>
      </c>
      <c r="L600" t="s">
        <v>41</v>
      </c>
      <c r="N600" t="s">
        <v>308</v>
      </c>
      <c r="Q600" t="s">
        <v>43</v>
      </c>
      <c r="R600" t="s">
        <v>131</v>
      </c>
      <c r="S600" t="s">
        <v>898</v>
      </c>
      <c r="T600" s="1">
        <f t="shared" si="271"/>
        <v>2750</v>
      </c>
      <c r="U600">
        <v>11</v>
      </c>
      <c r="V600">
        <f>VALUE(U600)*100000</f>
        <v>1100000</v>
      </c>
    </row>
    <row r="601" spans="1:22" customFormat="1" hidden="1">
      <c r="A601" t="s">
        <v>1448</v>
      </c>
      <c r="G601" t="s">
        <v>32</v>
      </c>
      <c r="H601" t="s">
        <v>1449</v>
      </c>
      <c r="I601">
        <f>VALUE(LEFT(H601,FIND(" ",H601)-1))</f>
        <v>455</v>
      </c>
      <c r="J601" t="str">
        <f>TRIM(RIGHT(H601,LEN(H601)-FIND(" ",H601)))</f>
        <v>sqft</v>
      </c>
      <c r="K601" t="s">
        <v>40</v>
      </c>
      <c r="L601" t="s">
        <v>41</v>
      </c>
      <c r="N601" t="s">
        <v>640</v>
      </c>
      <c r="S601" t="s">
        <v>1450</v>
      </c>
      <c r="T601" s="1">
        <f t="shared" si="271"/>
        <v>8791</v>
      </c>
      <c r="U601">
        <v>40</v>
      </c>
      <c r="V601">
        <f>VALUE(U601)*100000</f>
        <v>4000000</v>
      </c>
    </row>
    <row r="602" spans="1:22" customFormat="1" hidden="1">
      <c r="A602" t="s">
        <v>236</v>
      </c>
      <c r="G602" t="s">
        <v>32</v>
      </c>
      <c r="H602" t="s">
        <v>50</v>
      </c>
      <c r="I602">
        <f>VALUE(LEFT(H602,FIND(" ",H602)-1))</f>
        <v>1250</v>
      </c>
      <c r="J602" t="str">
        <f>TRIM(RIGHT(H602,LEN(H602)-FIND(" ",H602)))</f>
        <v>sqft</v>
      </c>
      <c r="K602" t="s">
        <v>40</v>
      </c>
      <c r="L602" t="s">
        <v>41</v>
      </c>
      <c r="N602" t="s">
        <v>367</v>
      </c>
      <c r="Q602" t="s">
        <v>28</v>
      </c>
      <c r="R602">
        <v>2</v>
      </c>
      <c r="S602" t="s">
        <v>1451</v>
      </c>
      <c r="T602" s="1">
        <f t="shared" si="271"/>
        <v>3360</v>
      </c>
      <c r="U602">
        <v>42</v>
      </c>
      <c r="V602">
        <f>VALUE(U602)*100000</f>
        <v>4200000</v>
      </c>
    </row>
    <row r="603" spans="1:22" customFormat="1" hidden="1">
      <c r="A603" t="s">
        <v>1452</v>
      </c>
      <c r="G603" t="s">
        <v>32</v>
      </c>
      <c r="H603" t="s">
        <v>1453</v>
      </c>
      <c r="I603">
        <f>VALUE(LEFT(H603,FIND(" ",H603)-1))</f>
        <v>770</v>
      </c>
      <c r="J603" t="str">
        <f>TRIM(RIGHT(H603,LEN(H603)-FIND(" ",H603)))</f>
        <v>sqft</v>
      </c>
      <c r="K603" t="s">
        <v>40</v>
      </c>
      <c r="L603" t="s">
        <v>41</v>
      </c>
      <c r="N603" t="s">
        <v>662</v>
      </c>
      <c r="Q603" t="s">
        <v>28</v>
      </c>
      <c r="R603">
        <v>2</v>
      </c>
      <c r="S603" t="s">
        <v>1454</v>
      </c>
      <c r="T603" s="1">
        <f t="shared" si="271"/>
        <v>3377</v>
      </c>
      <c r="U603">
        <v>26</v>
      </c>
      <c r="V603">
        <f>VALUE(U603)*100000</f>
        <v>2600000</v>
      </c>
    </row>
    <row r="604" spans="1:22" customFormat="1" hidden="1">
      <c r="A604" t="s">
        <v>1455</v>
      </c>
      <c r="G604" t="s">
        <v>406</v>
      </c>
      <c r="H604" t="s">
        <v>554</v>
      </c>
      <c r="I604">
        <f>VALUE(LEFT(H604,FIND(" ",H604)-1))</f>
        <v>900</v>
      </c>
      <c r="J604" t="str">
        <f>TRIM(RIGHT(H604,LEN(H604)-FIND(" ",H604)))</f>
        <v>sqft</v>
      </c>
      <c r="L604" t="s">
        <v>25</v>
      </c>
      <c r="S604" t="s">
        <v>1456</v>
      </c>
      <c r="T604" s="1">
        <f t="shared" si="271"/>
        <v>389</v>
      </c>
      <c r="U604">
        <v>3.5</v>
      </c>
      <c r="V604">
        <f>VALUE(U604)*100000</f>
        <v>350000</v>
      </c>
    </row>
    <row r="605" spans="1:22" customFormat="1" hidden="1">
      <c r="A605" t="s">
        <v>1457</v>
      </c>
      <c r="G605" t="s">
        <v>23</v>
      </c>
      <c r="H605" t="s">
        <v>245</v>
      </c>
      <c r="I605">
        <f>VALUE(LEFT(H605,FIND(" ",H605)-1))</f>
        <v>550</v>
      </c>
      <c r="J605" t="str">
        <f>TRIM(RIGHT(H605,LEN(H605)-FIND(" ",H605)))</f>
        <v>sqft</v>
      </c>
      <c r="K605" t="s">
        <v>40</v>
      </c>
      <c r="L605" t="s">
        <v>41</v>
      </c>
      <c r="N605" t="s">
        <v>134</v>
      </c>
      <c r="Q605" t="s">
        <v>83</v>
      </c>
      <c r="R605">
        <v>1</v>
      </c>
      <c r="T605" s="1" t="e">
        <f t="shared" si="271"/>
        <v>#VALUE!</v>
      </c>
      <c r="U605">
        <v>25</v>
      </c>
      <c r="V605">
        <f>VALUE(U605)*100000</f>
        <v>2500000</v>
      </c>
    </row>
    <row r="606" spans="1:22" customFormat="1" hidden="1">
      <c r="A606" t="s">
        <v>1273</v>
      </c>
      <c r="G606" t="s">
        <v>32</v>
      </c>
      <c r="H606" t="s">
        <v>570</v>
      </c>
      <c r="I606">
        <f>VALUE(LEFT(H606,FIND(" ",H606)-1))</f>
        <v>250</v>
      </c>
      <c r="J606" t="str">
        <f>TRIM(RIGHT(H606,LEN(H606)-FIND(" ",H606)))</f>
        <v>sqft</v>
      </c>
      <c r="K606" t="s">
        <v>40</v>
      </c>
      <c r="L606" t="s">
        <v>41</v>
      </c>
      <c r="N606" t="s">
        <v>100</v>
      </c>
      <c r="Q606">
        <v>1</v>
      </c>
      <c r="S606" t="s">
        <v>724</v>
      </c>
      <c r="T606" s="1">
        <f t="shared" si="271"/>
        <v>8500</v>
      </c>
      <c r="U606">
        <v>21.3</v>
      </c>
      <c r="V606">
        <f>VALUE(U606)*100000</f>
        <v>2130000</v>
      </c>
    </row>
    <row r="607" spans="1:22" customFormat="1" hidden="1">
      <c r="A607" t="s">
        <v>1458</v>
      </c>
      <c r="G607" t="s">
        <v>32</v>
      </c>
      <c r="H607" t="s">
        <v>228</v>
      </c>
      <c r="I607">
        <f>VALUE(LEFT(H607,FIND(" ",H607)-1))</f>
        <v>500</v>
      </c>
      <c r="J607" t="str">
        <f>TRIM(RIGHT(H607,LEN(H607)-FIND(" ",H607)))</f>
        <v>sqft</v>
      </c>
      <c r="K607" t="s">
        <v>40</v>
      </c>
      <c r="L607" t="s">
        <v>41</v>
      </c>
      <c r="N607" t="s">
        <v>239</v>
      </c>
      <c r="Q607" t="s">
        <v>28</v>
      </c>
      <c r="R607">
        <v>1</v>
      </c>
      <c r="S607" t="s">
        <v>1459</v>
      </c>
      <c r="T607" s="1">
        <f t="shared" si="271"/>
        <v>3400</v>
      </c>
      <c r="U607">
        <v>17</v>
      </c>
      <c r="V607">
        <f>VALUE(U607)*100000</f>
        <v>1700000</v>
      </c>
    </row>
    <row r="608" spans="1:22" customFormat="1" hidden="1">
      <c r="A608" t="s">
        <v>1460</v>
      </c>
      <c r="G608" t="s">
        <v>23</v>
      </c>
      <c r="H608" t="s">
        <v>554</v>
      </c>
      <c r="I608">
        <f>VALUE(LEFT(H608,FIND(" ",H608)-1))</f>
        <v>900</v>
      </c>
      <c r="J608" t="str">
        <f>TRIM(RIGHT(H608,LEN(H608)-FIND(" ",H608)))</f>
        <v>sqft</v>
      </c>
      <c r="K608" t="s">
        <v>28</v>
      </c>
      <c r="L608" t="s">
        <v>41</v>
      </c>
      <c r="N608" t="s">
        <v>40</v>
      </c>
      <c r="Q608" t="s">
        <v>1461</v>
      </c>
      <c r="R608" t="s">
        <v>1462</v>
      </c>
      <c r="S608" t="s">
        <v>1463</v>
      </c>
      <c r="T608" s="1">
        <f t="shared" si="271"/>
        <v>2273</v>
      </c>
      <c r="U608">
        <v>25</v>
      </c>
      <c r="V608">
        <f>VALUE(U608)*100000</f>
        <v>2500000</v>
      </c>
    </row>
    <row r="609" spans="1:22" customFormat="1" hidden="1">
      <c r="A609" t="s">
        <v>1464</v>
      </c>
      <c r="G609" t="s">
        <v>32</v>
      </c>
      <c r="H609" t="s">
        <v>554</v>
      </c>
      <c r="I609">
        <f>VALUE(LEFT(H609,FIND(" ",H609)-1))</f>
        <v>900</v>
      </c>
      <c r="J609" t="str">
        <f>TRIM(RIGHT(H609,LEN(H609)-FIND(" ",H609)))</f>
        <v>sqft</v>
      </c>
      <c r="K609" t="s">
        <v>40</v>
      </c>
      <c r="L609" t="s">
        <v>41</v>
      </c>
      <c r="N609" t="s">
        <v>298</v>
      </c>
      <c r="Q609" t="s">
        <v>28</v>
      </c>
      <c r="R609">
        <v>2</v>
      </c>
      <c r="S609" t="s">
        <v>1465</v>
      </c>
      <c r="T609" s="1">
        <f t="shared" si="271"/>
        <v>2056</v>
      </c>
      <c r="U609">
        <v>18.5</v>
      </c>
      <c r="V609">
        <f>VALUE(U609)*100000</f>
        <v>1850000</v>
      </c>
    </row>
    <row r="610" spans="1:22" customFormat="1" hidden="1">
      <c r="A610" t="s">
        <v>1466</v>
      </c>
      <c r="G610" t="s">
        <v>32</v>
      </c>
      <c r="H610" t="s">
        <v>958</v>
      </c>
      <c r="I610">
        <f>VALUE(LEFT(H610,FIND(" ",H610)-1))</f>
        <v>160</v>
      </c>
      <c r="J610" t="str">
        <f>TRIM(RIGHT(H610,LEN(H610)-FIND(" ",H610)))</f>
        <v>sqft</v>
      </c>
      <c r="K610" t="s">
        <v>40</v>
      </c>
      <c r="L610" t="s">
        <v>41</v>
      </c>
      <c r="N610" t="s">
        <v>120</v>
      </c>
      <c r="Q610" t="s">
        <v>28</v>
      </c>
      <c r="R610">
        <v>1</v>
      </c>
      <c r="S610" t="s">
        <v>359</v>
      </c>
      <c r="T610" s="1">
        <f t="shared" si="271"/>
        <v>5000</v>
      </c>
      <c r="U610">
        <v>8</v>
      </c>
      <c r="V610">
        <f>VALUE(U610)*100000</f>
        <v>800000</v>
      </c>
    </row>
    <row r="611" spans="1:22" customFormat="1" hidden="1">
      <c r="A611" t="s">
        <v>335</v>
      </c>
      <c r="G611" t="s">
        <v>23</v>
      </c>
      <c r="H611" t="s">
        <v>1467</v>
      </c>
      <c r="I611">
        <f>VALUE(LEFT(H611,FIND(" ",H611)-1))</f>
        <v>220</v>
      </c>
      <c r="J611" t="str">
        <f>TRIM(RIGHT(H611,LEN(H611)-FIND(" ",H611)))</f>
        <v>sqft</v>
      </c>
      <c r="K611" t="s">
        <v>40</v>
      </c>
      <c r="L611" t="s">
        <v>41</v>
      </c>
      <c r="N611" t="s">
        <v>655</v>
      </c>
      <c r="S611" t="s">
        <v>1468</v>
      </c>
      <c r="T611" s="1">
        <f t="shared" si="271"/>
        <v>6136</v>
      </c>
      <c r="U611">
        <v>27</v>
      </c>
      <c r="V611">
        <f>VALUE(U611)*100000</f>
        <v>2700000</v>
      </c>
    </row>
    <row r="612" spans="1:22" customFormat="1" hidden="1">
      <c r="A612" t="s">
        <v>1469</v>
      </c>
      <c r="G612" t="s">
        <v>23</v>
      </c>
      <c r="H612" t="s">
        <v>123</v>
      </c>
      <c r="I612">
        <f>VALUE(LEFT(H612,FIND(" ",H612)-1))</f>
        <v>350</v>
      </c>
      <c r="J612" t="str">
        <f>TRIM(RIGHT(H612,LEN(H612)-FIND(" ",H612)))</f>
        <v>sqft</v>
      </c>
      <c r="K612" t="s">
        <v>40</v>
      </c>
      <c r="L612" t="s">
        <v>41</v>
      </c>
      <c r="N612" t="s">
        <v>295</v>
      </c>
      <c r="Q612">
        <v>1</v>
      </c>
      <c r="S612" t="s">
        <v>193</v>
      </c>
      <c r="T612" s="1">
        <f t="shared" si="271"/>
        <v>7000</v>
      </c>
      <c r="U612">
        <v>35</v>
      </c>
      <c r="V612">
        <f>VALUE(U612)*100000</f>
        <v>3500000</v>
      </c>
    </row>
    <row r="613" spans="1:22" ht="15.75">
      <c r="A613" s="24" t="s">
        <v>1470</v>
      </c>
      <c r="B613" s="24" t="str">
        <f>PROPER(TRIM(A613))</f>
        <v>3 Apartment For Sale In Ag Sentosa Enclave, Godadara Surat</v>
      </c>
      <c r="C613" s="24" t="str">
        <f>LEFT(B613,FIND(" ",B613)-1)</f>
        <v>3</v>
      </c>
      <c r="D613" s="29" t="str">
        <f>MID(B613, FIND(" ", B613)+1, FIND("For", B613)-FIND(" ", B613)-1)</f>
        <v xml:space="preserve">Apartment </v>
      </c>
      <c r="E613" s="24" t="str">
        <f>TRIM(MID(B613, FIND("In", B613)+3, FIND("Surat", B613)-FIND("In", B613)-3))</f>
        <v>Ag Sentosa Enclave, Godadara</v>
      </c>
      <c r="F613" s="24" t="str">
        <f>"surat"</f>
        <v>surat</v>
      </c>
      <c r="G613" s="24" t="s">
        <v>23</v>
      </c>
      <c r="H613" s="24" t="s">
        <v>333</v>
      </c>
      <c r="I613" s="34">
        <f>VALUE(LEFT(H613,FIND(" ",H613)-1))</f>
        <v>1100</v>
      </c>
      <c r="J613" s="24" t="str">
        <f>TRIM(RIGHT(H613,LEN(H613)-FIND(" ",H613)))</f>
        <v>sqft</v>
      </c>
      <c r="K613" s="27" t="s">
        <v>40</v>
      </c>
      <c r="L613" s="24" t="s">
        <v>41</v>
      </c>
      <c r="M613" s="24" t="str">
        <f>IF(LEFT(L613,5)="poss.","expected","ready")</f>
        <v>ready</v>
      </c>
      <c r="N613" s="24" t="s">
        <v>104</v>
      </c>
      <c r="O613" s="24" t="str">
        <f>IFERROR(LEFT(N613,FIND("out of",N613)-1),N613)</f>
        <v xml:space="preserve">2 </v>
      </c>
      <c r="P613" s="29" t="str">
        <f>IFERROR(RIGHT(N613,LEN(N613)-FIND("out of",N613)-6),"")</f>
        <v>5</v>
      </c>
      <c r="Q613" s="24" t="s">
        <v>28</v>
      </c>
      <c r="R613" s="24" t="s">
        <v>29</v>
      </c>
      <c r="S613" s="3" t="s">
        <v>1471</v>
      </c>
      <c r="T613" s="32">
        <f t="shared" si="271"/>
        <v>2977</v>
      </c>
      <c r="U613" s="24">
        <v>38.1</v>
      </c>
      <c r="V613" s="24">
        <f>VALUE(U613)*100000</f>
        <v>3810000</v>
      </c>
    </row>
    <row r="614" spans="1:22" customFormat="1" hidden="1">
      <c r="A614" t="s">
        <v>454</v>
      </c>
      <c r="G614" t="s">
        <v>32</v>
      </c>
      <c r="H614" t="s">
        <v>1472</v>
      </c>
      <c r="I614">
        <f>VALUE(LEFT(H614,FIND(" ",H614)-1))</f>
        <v>178</v>
      </c>
      <c r="J614" t="str">
        <f>TRIM(RIGHT(H614,LEN(H614)-FIND(" ",H614)))</f>
        <v>sqft</v>
      </c>
      <c r="K614" t="s">
        <v>40</v>
      </c>
      <c r="L614" t="s">
        <v>41</v>
      </c>
      <c r="N614" t="s">
        <v>205</v>
      </c>
      <c r="S614" t="s">
        <v>1473</v>
      </c>
      <c r="T614" s="1">
        <f t="shared" si="271"/>
        <v>9551</v>
      </c>
      <c r="U614">
        <v>17</v>
      </c>
      <c r="V614">
        <f>VALUE(U614)*100000</f>
        <v>1700000</v>
      </c>
    </row>
    <row r="615" spans="1:22" customFormat="1" hidden="1">
      <c r="A615" t="s">
        <v>1474</v>
      </c>
      <c r="G615" t="s">
        <v>32</v>
      </c>
      <c r="H615" t="s">
        <v>554</v>
      </c>
      <c r="I615">
        <f>VALUE(LEFT(H615,FIND(" ",H615)-1))</f>
        <v>900</v>
      </c>
      <c r="J615" t="str">
        <f>TRIM(RIGHT(H615,LEN(H615)-FIND(" ",H615)))</f>
        <v>sqft</v>
      </c>
      <c r="K615" t="s">
        <v>40</v>
      </c>
      <c r="L615" t="s">
        <v>41</v>
      </c>
      <c r="N615" t="s">
        <v>367</v>
      </c>
      <c r="Q615" t="s">
        <v>43</v>
      </c>
      <c r="R615">
        <v>2</v>
      </c>
      <c r="S615" t="s">
        <v>1475</v>
      </c>
      <c r="T615" s="1">
        <f t="shared" si="271"/>
        <v>2556</v>
      </c>
      <c r="U615">
        <v>23</v>
      </c>
      <c r="V615">
        <f>VALUE(U615)*100000</f>
        <v>2300000</v>
      </c>
    </row>
    <row r="616" spans="1:22" customFormat="1" hidden="1">
      <c r="A616" t="s">
        <v>1476</v>
      </c>
      <c r="G616" t="s">
        <v>32</v>
      </c>
      <c r="H616" t="s">
        <v>127</v>
      </c>
      <c r="I616">
        <f>VALUE(LEFT(H616,FIND(" ",H616)-1))</f>
        <v>910</v>
      </c>
      <c r="J616" t="str">
        <f>TRIM(RIGHT(H616,LEN(H616)-FIND(" ",H616)))</f>
        <v>sqft</v>
      </c>
      <c r="K616" t="s">
        <v>40</v>
      </c>
      <c r="L616" t="s">
        <v>41</v>
      </c>
      <c r="N616" t="s">
        <v>295</v>
      </c>
      <c r="Q616" t="s">
        <v>28</v>
      </c>
      <c r="R616">
        <v>2</v>
      </c>
      <c r="S616" t="s">
        <v>1477</v>
      </c>
      <c r="T616" s="1">
        <f t="shared" si="271"/>
        <v>2473</v>
      </c>
      <c r="U616">
        <v>22.5</v>
      </c>
      <c r="V616">
        <f>VALUE(U616)*100000</f>
        <v>2250000</v>
      </c>
    </row>
    <row r="617" spans="1:22" customFormat="1" hidden="1">
      <c r="A617" t="s">
        <v>1478</v>
      </c>
      <c r="G617" t="s">
        <v>23</v>
      </c>
      <c r="H617" t="s">
        <v>1479</v>
      </c>
      <c r="I617">
        <f>VALUE(LEFT(H617,FIND(" ",H617)-1))</f>
        <v>275</v>
      </c>
      <c r="J617" t="str">
        <f>TRIM(RIGHT(H617,LEN(H617)-FIND(" ",H617)))</f>
        <v>sqft</v>
      </c>
      <c r="K617" t="s">
        <v>40</v>
      </c>
      <c r="L617" t="s">
        <v>41</v>
      </c>
      <c r="N617" t="s">
        <v>1480</v>
      </c>
      <c r="Q617">
        <v>1</v>
      </c>
      <c r="S617" t="s">
        <v>1481</v>
      </c>
      <c r="T617" s="1">
        <f t="shared" si="271"/>
        <v>6002</v>
      </c>
      <c r="U617">
        <v>25.5</v>
      </c>
      <c r="V617">
        <f>VALUE(U617)*100000</f>
        <v>2550000</v>
      </c>
    </row>
    <row r="618" spans="1:22" customFormat="1" hidden="1">
      <c r="A618" t="s">
        <v>1482</v>
      </c>
      <c r="G618" t="s">
        <v>32</v>
      </c>
      <c r="H618" t="s">
        <v>333</v>
      </c>
      <c r="I618">
        <f>VALUE(LEFT(H618,FIND(" ",H618)-1))</f>
        <v>1100</v>
      </c>
      <c r="J618" t="str">
        <f>TRIM(RIGHT(H618,LEN(H618)-FIND(" ",H618)))</f>
        <v>sqft</v>
      </c>
      <c r="K618" t="s">
        <v>40</v>
      </c>
      <c r="L618" t="s">
        <v>41</v>
      </c>
      <c r="N618" t="s">
        <v>104</v>
      </c>
      <c r="Q618" t="s">
        <v>83</v>
      </c>
      <c r="R618">
        <v>2</v>
      </c>
      <c r="S618" t="s">
        <v>1096</v>
      </c>
      <c r="T618" s="1">
        <f t="shared" si="271"/>
        <v>3364</v>
      </c>
      <c r="U618">
        <v>37</v>
      </c>
      <c r="V618">
        <f>VALUE(U618)*100000</f>
        <v>3700000</v>
      </c>
    </row>
    <row r="619" spans="1:22" customFormat="1" hidden="1">
      <c r="A619" t="s">
        <v>1483</v>
      </c>
      <c r="G619" t="s">
        <v>32</v>
      </c>
      <c r="H619" t="s">
        <v>391</v>
      </c>
      <c r="I619">
        <f>VALUE(LEFT(H619,FIND(" ",H619)-1))</f>
        <v>1035</v>
      </c>
      <c r="J619" t="str">
        <f>TRIM(RIGHT(H619,LEN(H619)-FIND(" ",H619)))</f>
        <v>sqft</v>
      </c>
      <c r="K619" t="s">
        <v>40</v>
      </c>
      <c r="L619" t="s">
        <v>41</v>
      </c>
      <c r="N619" t="s">
        <v>352</v>
      </c>
      <c r="Q619" t="s">
        <v>43</v>
      </c>
      <c r="R619">
        <v>2</v>
      </c>
      <c r="S619" t="s">
        <v>1484</v>
      </c>
      <c r="T619" s="1">
        <f t="shared" si="271"/>
        <v>2802</v>
      </c>
      <c r="U619">
        <v>29</v>
      </c>
      <c r="V619">
        <f>VALUE(U619)*100000</f>
        <v>2900000</v>
      </c>
    </row>
    <row r="620" spans="1:22" customFormat="1">
      <c r="A620" t="s">
        <v>1485</v>
      </c>
      <c r="B620" t="str">
        <f>PROPER(TRIM(A620))</f>
        <v>2 Apartment For Sale In Rajhans Swapna, Sarthana Jakat Naka Surat</v>
      </c>
      <c r="C620" t="str">
        <f>LEFT(B620,FIND(" ",B620)-1)</f>
        <v>2</v>
      </c>
      <c r="D620" s="1" t="str">
        <f>MID(B620, FIND(" ", B620)+1, FIND("For", B620)-FIND(" ", B620)-1)</f>
        <v xml:space="preserve">Apartment </v>
      </c>
      <c r="E620" t="str">
        <f>TRIM(MID(B620, FIND("In", B620)+3, FIND("Surat", B620)-FIND("In", B620)-3))</f>
        <v>Rajhans Swapna, Sarthana Jakat Naka</v>
      </c>
      <c r="F620" t="str">
        <f>"surat"</f>
        <v>surat</v>
      </c>
      <c r="G620" t="s">
        <v>32</v>
      </c>
      <c r="H620" t="s">
        <v>261</v>
      </c>
      <c r="I620">
        <f>VALUE(LEFT(H620,FIND(" ",H620)-1))</f>
        <v>1200</v>
      </c>
      <c r="J620" t="str">
        <f>TRIM(RIGHT(H620,LEN(H620)-FIND(" ",H620)))</f>
        <v>sqft</v>
      </c>
      <c r="K620" t="s">
        <v>40</v>
      </c>
      <c r="L620" t="s">
        <v>41</v>
      </c>
      <c r="M620" t="str">
        <f>IF(LEFT(L620,5)="poss.","expected","ready")</f>
        <v>ready</v>
      </c>
      <c r="N620" t="s">
        <v>71</v>
      </c>
      <c r="O620" t="str">
        <f>IFERROR(LEFT(N620,FIND("out of",N620)-1),N620)</f>
        <v xml:space="preserve">6 </v>
      </c>
      <c r="P620" s="1" t="str">
        <f>IFERROR(RIGHT(N620,LEN(N620)-FIND("out of",N620)-6),"")</f>
        <v>13</v>
      </c>
      <c r="Q620" t="s">
        <v>43</v>
      </c>
      <c r="R620" t="s">
        <v>1486</v>
      </c>
      <c r="S620" t="s">
        <v>247</v>
      </c>
      <c r="T620" s="1">
        <f t="shared" si="271"/>
        <v>3750</v>
      </c>
      <c r="U620">
        <v>45</v>
      </c>
      <c r="V620">
        <f>VALUE(U620)*100000</f>
        <v>4500000</v>
      </c>
    </row>
    <row r="621" spans="1:22" customFormat="1" hidden="1">
      <c r="A621" t="s">
        <v>1487</v>
      </c>
      <c r="G621" t="s">
        <v>32</v>
      </c>
      <c r="H621" t="s">
        <v>1488</v>
      </c>
      <c r="I621">
        <f>VALUE(LEFT(H621,FIND(" ",H621)-1))</f>
        <v>1550</v>
      </c>
      <c r="J621" t="str">
        <f>TRIM(RIGHT(H621,LEN(H621)-FIND(" ",H621)))</f>
        <v>sqft</v>
      </c>
      <c r="K621" t="s">
        <v>40</v>
      </c>
      <c r="L621" t="s">
        <v>41</v>
      </c>
      <c r="N621" t="s">
        <v>75</v>
      </c>
      <c r="Q621" t="s">
        <v>43</v>
      </c>
      <c r="R621">
        <v>3</v>
      </c>
      <c r="S621" t="s">
        <v>1489</v>
      </c>
      <c r="T621" s="1">
        <f t="shared" si="271"/>
        <v>3226</v>
      </c>
      <c r="U621">
        <v>50</v>
      </c>
      <c r="V621">
        <f>VALUE(U621)*100000</f>
        <v>5000000</v>
      </c>
    </row>
    <row r="622" spans="1:22" customFormat="1" hidden="1">
      <c r="A622" t="s">
        <v>253</v>
      </c>
      <c r="G622" t="s">
        <v>32</v>
      </c>
      <c r="H622" t="s">
        <v>314</v>
      </c>
      <c r="I622">
        <f>VALUE(LEFT(H622,FIND(" ",H622)-1))</f>
        <v>1040</v>
      </c>
      <c r="J622" t="str">
        <f>TRIM(RIGHT(H622,LEN(H622)-FIND(" ",H622)))</f>
        <v>sqft</v>
      </c>
      <c r="K622" t="s">
        <v>40</v>
      </c>
      <c r="L622" t="s">
        <v>41</v>
      </c>
      <c r="N622" t="s">
        <v>367</v>
      </c>
      <c r="Q622" t="s">
        <v>28</v>
      </c>
      <c r="R622">
        <v>2</v>
      </c>
      <c r="S622" t="s">
        <v>1490</v>
      </c>
      <c r="T622" s="1">
        <f t="shared" si="271"/>
        <v>2404</v>
      </c>
      <c r="U622">
        <v>25</v>
      </c>
      <c r="V622">
        <f>VALUE(U622)*100000</f>
        <v>2500000</v>
      </c>
    </row>
    <row r="623" spans="1:22" customFormat="1" hidden="1">
      <c r="A623" t="s">
        <v>1491</v>
      </c>
      <c r="G623" t="s">
        <v>11</v>
      </c>
      <c r="H623" t="s">
        <v>41</v>
      </c>
      <c r="I623" t="e">
        <f>VALUE(LEFT(H623,FIND(" ",H623)-1))</f>
        <v>#VALUE!</v>
      </c>
      <c r="J623" t="str">
        <f>TRIM(RIGHT(H623,LEN(H623)-FIND(" ",H623)))</f>
        <v>to Move</v>
      </c>
      <c r="K623" t="s">
        <v>28</v>
      </c>
      <c r="L623" t="s">
        <v>655</v>
      </c>
      <c r="N623" t="s">
        <v>40</v>
      </c>
      <c r="Q623" t="s">
        <v>44</v>
      </c>
      <c r="R623" t="s">
        <v>171</v>
      </c>
      <c r="T623" s="1" t="e">
        <f t="shared" si="271"/>
        <v>#VALUE!</v>
      </c>
      <c r="U623">
        <v>22</v>
      </c>
      <c r="V623">
        <f>VALUE(U623)*100000</f>
        <v>2200000</v>
      </c>
    </row>
    <row r="624" spans="1:22" customFormat="1">
      <c r="A624" t="s">
        <v>1492</v>
      </c>
      <c r="B624" t="str">
        <f>PROPER(TRIM(A624))</f>
        <v>2 Apartment For Sale In Sardar Complex Behind Sarswati School Surat</v>
      </c>
      <c r="C624" t="str">
        <f>LEFT(B624,FIND(" ",B624)-1)</f>
        <v>2</v>
      </c>
      <c r="D624" s="1" t="str">
        <f>MID(B624, FIND(" ", B624)+1, FIND("For", B624)-FIND(" ", B624)-1)</f>
        <v xml:space="preserve">Apartment </v>
      </c>
      <c r="E624" t="str">
        <f>TRIM(MID(B624, FIND("In", B624)+3, FIND("Surat", B624)-FIND("In", B624)-3))</f>
        <v>Sardar Complex Behind Sarswati School</v>
      </c>
      <c r="F624" t="str">
        <f>"surat"</f>
        <v>surat</v>
      </c>
      <c r="G624" t="s">
        <v>23</v>
      </c>
      <c r="H624" t="s">
        <v>208</v>
      </c>
      <c r="I624">
        <f>VALUE(LEFT(H624,FIND(" ",H624)-1))</f>
        <v>680</v>
      </c>
      <c r="J624" t="str">
        <f>TRIM(RIGHT(H624,LEN(H624)-FIND(" ",H624)))</f>
        <v>sqft</v>
      </c>
      <c r="K624" t="s">
        <v>40</v>
      </c>
      <c r="L624" t="s">
        <v>41</v>
      </c>
      <c r="M624" t="str">
        <f>IF(LEFT(L624,5)="poss.","expected","ready")</f>
        <v>ready</v>
      </c>
      <c r="N624" t="s">
        <v>295</v>
      </c>
      <c r="O624" t="str">
        <f>IFERROR(LEFT(N624,FIND("out of",N624)-1),N624)</f>
        <v xml:space="preserve">4 </v>
      </c>
      <c r="P624" s="1" t="str">
        <f>IFERROR(RIGHT(N624,LEN(N624)-FIND("out of",N624)-6),"")</f>
        <v>4</v>
      </c>
      <c r="Q624" t="s">
        <v>43</v>
      </c>
      <c r="R624" t="s">
        <v>586</v>
      </c>
      <c r="S624" t="s">
        <v>1493</v>
      </c>
      <c r="T624" s="1">
        <f t="shared" si="271"/>
        <v>2671</v>
      </c>
      <c r="U624">
        <v>23</v>
      </c>
      <c r="V624">
        <f>VALUE(U624)*100000</f>
        <v>2300000</v>
      </c>
    </row>
    <row r="625" spans="1:22" customFormat="1" hidden="1">
      <c r="A625" t="s">
        <v>1494</v>
      </c>
      <c r="G625" t="s">
        <v>32</v>
      </c>
      <c r="H625" t="s">
        <v>95</v>
      </c>
      <c r="I625">
        <f>VALUE(LEFT(H625,FIND(" ",H625)-1))</f>
        <v>800</v>
      </c>
      <c r="J625" t="str">
        <f>TRIM(RIGHT(H625,LEN(H625)-FIND(" ",H625)))</f>
        <v>sqft</v>
      </c>
      <c r="L625" t="s">
        <v>41</v>
      </c>
      <c r="N625" t="s">
        <v>40</v>
      </c>
      <c r="S625" t="s">
        <v>359</v>
      </c>
      <c r="T625" s="1">
        <f t="shared" si="271"/>
        <v>5000</v>
      </c>
      <c r="U625">
        <v>40</v>
      </c>
      <c r="V625">
        <f>VALUE(U625)*100000</f>
        <v>4000000</v>
      </c>
    </row>
    <row r="626" spans="1:22" customFormat="1" hidden="1">
      <c r="A626" t="s">
        <v>1495</v>
      </c>
      <c r="G626" t="s">
        <v>23</v>
      </c>
      <c r="H626" t="s">
        <v>1496</v>
      </c>
      <c r="I626">
        <f>VALUE(LEFT(H626,FIND(" ",H626)-1))</f>
        <v>20</v>
      </c>
      <c r="J626" t="str">
        <f>TRIM(RIGHT(H626,LEN(H626)-FIND(" ",H626)))</f>
        <v>sqft</v>
      </c>
      <c r="K626" t="s">
        <v>43</v>
      </c>
      <c r="L626" t="s">
        <v>41</v>
      </c>
      <c r="N626" t="s">
        <v>40</v>
      </c>
      <c r="Q626" t="s">
        <v>44</v>
      </c>
      <c r="R626" t="s">
        <v>139</v>
      </c>
      <c r="S626" t="s">
        <v>1497</v>
      </c>
      <c r="T626" s="1">
        <f t="shared" si="271"/>
        <v>97222</v>
      </c>
      <c r="U626">
        <v>35</v>
      </c>
      <c r="V626">
        <f>VALUE(U626)*100000</f>
        <v>3500000</v>
      </c>
    </row>
    <row r="627" spans="1:22" customFormat="1" hidden="1">
      <c r="A627" t="s">
        <v>1498</v>
      </c>
      <c r="G627" t="s">
        <v>32</v>
      </c>
      <c r="H627" t="s">
        <v>680</v>
      </c>
      <c r="I627">
        <f>VALUE(LEFT(H627,FIND(" ",H627)-1))</f>
        <v>540</v>
      </c>
      <c r="J627" t="str">
        <f>TRIM(RIGHT(H627,LEN(H627)-FIND(" ",H627)))</f>
        <v>sqft</v>
      </c>
      <c r="K627" t="s">
        <v>40</v>
      </c>
      <c r="L627" t="s">
        <v>41</v>
      </c>
      <c r="N627" t="s">
        <v>776</v>
      </c>
      <c r="Q627" t="s">
        <v>83</v>
      </c>
      <c r="R627">
        <v>1</v>
      </c>
      <c r="S627" t="s">
        <v>1499</v>
      </c>
      <c r="T627" s="1">
        <f t="shared" si="271"/>
        <v>2872</v>
      </c>
      <c r="U627">
        <v>15.5</v>
      </c>
      <c r="V627">
        <f>VALUE(U627)*100000</f>
        <v>1550000</v>
      </c>
    </row>
    <row r="628" spans="1:22" customFormat="1" hidden="1">
      <c r="A628" t="s">
        <v>1500</v>
      </c>
      <c r="G628" t="s">
        <v>32</v>
      </c>
      <c r="H628" t="s">
        <v>99</v>
      </c>
      <c r="I628">
        <f>VALUE(LEFT(H628,FIND(" ",H628)-1))</f>
        <v>1000</v>
      </c>
      <c r="J628" t="str">
        <f>TRIM(RIGHT(H628,LEN(H628)-FIND(" ",H628)))</f>
        <v>sqft</v>
      </c>
      <c r="K628" t="s">
        <v>40</v>
      </c>
      <c r="L628" t="s">
        <v>41</v>
      </c>
      <c r="N628" t="s">
        <v>255</v>
      </c>
      <c r="Q628" t="s">
        <v>83</v>
      </c>
      <c r="R628">
        <v>2</v>
      </c>
      <c r="S628" t="s">
        <v>952</v>
      </c>
      <c r="T628" s="1">
        <f t="shared" si="271"/>
        <v>4000</v>
      </c>
      <c r="U628">
        <v>40</v>
      </c>
      <c r="V628">
        <f>VALUE(U628)*100000</f>
        <v>4000000</v>
      </c>
    </row>
    <row r="629" spans="1:22" customFormat="1" hidden="1">
      <c r="A629" t="s">
        <v>1501</v>
      </c>
      <c r="G629" t="s">
        <v>168</v>
      </c>
      <c r="H629" t="s">
        <v>1502</v>
      </c>
      <c r="I629">
        <f>VALUE(LEFT(H629,FIND(" ",H629)-1))</f>
        <v>1053</v>
      </c>
      <c r="J629" t="str">
        <f>TRIM(RIGHT(H629,LEN(H629)-FIND(" ",H629)))</f>
        <v>sqft</v>
      </c>
      <c r="K629" t="s">
        <v>566</v>
      </c>
      <c r="L629" t="s">
        <v>139</v>
      </c>
      <c r="N629" t="s">
        <v>40</v>
      </c>
      <c r="S629" t="s">
        <v>1503</v>
      </c>
      <c r="T629" s="1">
        <f t="shared" si="271"/>
        <v>1425</v>
      </c>
      <c r="U629">
        <v>15</v>
      </c>
      <c r="V629">
        <f>VALUE(U629)*100000</f>
        <v>1500000</v>
      </c>
    </row>
    <row r="630" spans="1:22" ht="15.75">
      <c r="A630" s="24" t="s">
        <v>585</v>
      </c>
      <c r="B630" s="24" t="str">
        <f>PROPER(TRIM(A630))</f>
        <v>2 Apartment For Sale In Palanpur Gam Surat</v>
      </c>
      <c r="C630" s="24" t="str">
        <f>LEFT(B630,FIND(" ",B630)-1)</f>
        <v>2</v>
      </c>
      <c r="D630" s="29" t="str">
        <f>MID(B630, FIND(" ", B630)+1, FIND("For", B630)-FIND(" ", B630)-1)</f>
        <v xml:space="preserve">Apartment </v>
      </c>
      <c r="E630" s="24" t="str">
        <f>TRIM(MID(B630, FIND("In", B630)+3, FIND("Surat", B630)-FIND("In", B630)-3))</f>
        <v>Palanpur Gam</v>
      </c>
      <c r="F630" s="24" t="str">
        <f>"surat"</f>
        <v>surat</v>
      </c>
      <c r="G630" s="24" t="s">
        <v>32</v>
      </c>
      <c r="H630" s="24" t="s">
        <v>1504</v>
      </c>
      <c r="I630" s="34">
        <f>VALUE(LEFT(H630,FIND(" ",H630)-1))</f>
        <v>1218</v>
      </c>
      <c r="J630" s="24" t="str">
        <f>TRIM(RIGHT(H630,LEN(H630)-FIND(" ",H630)))</f>
        <v>sqft</v>
      </c>
      <c r="K630" s="27" t="s">
        <v>40</v>
      </c>
      <c r="L630" s="24" t="s">
        <v>41</v>
      </c>
      <c r="M630" s="24" t="str">
        <f>IF(LEFT(L630,5)="poss.","expected","ready")</f>
        <v>ready</v>
      </c>
      <c r="N630" s="24" t="s">
        <v>112</v>
      </c>
      <c r="O630" s="24" t="str">
        <f>IFERROR(LEFT(N630,FIND("out of",N630)-1),N630)</f>
        <v xml:space="preserve">5 </v>
      </c>
      <c r="P630" s="29" t="str">
        <f>IFERROR(RIGHT(N630,LEN(N630)-FIND("out of",N630)-6),"")</f>
        <v>5</v>
      </c>
      <c r="Q630" s="24" t="s">
        <v>43</v>
      </c>
      <c r="R630" s="24" t="s">
        <v>44</v>
      </c>
      <c r="S630" s="3" t="s">
        <v>1505</v>
      </c>
      <c r="T630" s="32">
        <f t="shared" si="271"/>
        <v>2956</v>
      </c>
      <c r="U630" s="24">
        <v>36</v>
      </c>
      <c r="V630" s="24">
        <f>VALUE(U630)*100000</f>
        <v>3600000</v>
      </c>
    </row>
    <row r="631" spans="1:22" customFormat="1" hidden="1">
      <c r="A631" t="s">
        <v>1506</v>
      </c>
      <c r="G631" t="s">
        <v>23</v>
      </c>
      <c r="H631" t="s">
        <v>792</v>
      </c>
      <c r="I631">
        <f>VALUE(LEFT(H631,FIND(" ",H631)-1))</f>
        <v>785</v>
      </c>
      <c r="J631" t="str">
        <f>TRIM(RIGHT(H631,LEN(H631)-FIND(" ",H631)))</f>
        <v>sqft</v>
      </c>
      <c r="K631" t="s">
        <v>40</v>
      </c>
      <c r="L631" t="s">
        <v>41</v>
      </c>
      <c r="N631" t="s">
        <v>1507</v>
      </c>
      <c r="Q631" t="s">
        <v>83</v>
      </c>
      <c r="R631" t="s">
        <v>1508</v>
      </c>
      <c r="T631" s="1" t="e">
        <f t="shared" si="271"/>
        <v>#VALUE!</v>
      </c>
      <c r="U631">
        <v>25</v>
      </c>
      <c r="V631">
        <f>VALUE(U631)*100000</f>
        <v>2500000</v>
      </c>
    </row>
    <row r="632" spans="1:22" ht="15.75">
      <c r="A632" s="24" t="s">
        <v>1509</v>
      </c>
      <c r="B632" s="24" t="str">
        <f>PROPER(TRIM(A632))</f>
        <v>1 Apartment For Sale In Pal Road Surat</v>
      </c>
      <c r="C632" s="24" t="str">
        <f>LEFT(B632,FIND(" ",B632)-1)</f>
        <v>1</v>
      </c>
      <c r="D632" s="29" t="str">
        <f>MID(B632, FIND(" ", B632)+1, FIND("For", B632)-FIND(" ", B632)-1)</f>
        <v xml:space="preserve">Apartment </v>
      </c>
      <c r="E632" s="24" t="str">
        <f>TRIM(MID(B632, FIND("In", B632)+3, FIND("Surat", B632)-FIND("In", B632)-3))</f>
        <v>Pal Road</v>
      </c>
      <c r="F632" s="24" t="str">
        <f>"surat"</f>
        <v>surat</v>
      </c>
      <c r="G632" s="24" t="s">
        <v>23</v>
      </c>
      <c r="H632" s="24" t="s">
        <v>74</v>
      </c>
      <c r="I632" s="34">
        <f>VALUE(LEFT(H632,FIND(" ",H632)-1))</f>
        <v>480</v>
      </c>
      <c r="J632" s="24" t="str">
        <f>TRIM(RIGHT(H632,LEN(H632)-FIND(" ",H632)))</f>
        <v>sqft</v>
      </c>
      <c r="K632" s="27" t="s">
        <v>40</v>
      </c>
      <c r="L632" s="24" t="s">
        <v>41</v>
      </c>
      <c r="M632" s="24" t="str">
        <f>IF(LEFT(L632,5)="poss.","expected","ready")</f>
        <v>ready</v>
      </c>
      <c r="N632" s="24" t="s">
        <v>776</v>
      </c>
      <c r="O632" s="24" t="str">
        <f>IFERROR(LEFT(N632,FIND("out of",N632)-1),N632)</f>
        <v xml:space="preserve">8 </v>
      </c>
      <c r="P632" s="29" t="str">
        <f>IFERROR(RIGHT(N632,LEN(N632)-FIND("out of",N632)-6),"")</f>
        <v>8</v>
      </c>
      <c r="Q632" s="24" t="s">
        <v>43</v>
      </c>
      <c r="R632" s="24" t="s">
        <v>586</v>
      </c>
      <c r="S632" s="3" t="s">
        <v>1510</v>
      </c>
      <c r="T632" s="32">
        <f t="shared" si="271"/>
        <v>2853</v>
      </c>
      <c r="U632" s="24">
        <v>25.1</v>
      </c>
      <c r="V632" s="24">
        <f>VALUE(U632)*100000</f>
        <v>2510000</v>
      </c>
    </row>
    <row r="633" spans="1:22" customFormat="1" hidden="1">
      <c r="A633" t="s">
        <v>1511</v>
      </c>
      <c r="G633" t="s">
        <v>23</v>
      </c>
      <c r="H633" t="s">
        <v>1512</v>
      </c>
      <c r="I633">
        <f>VALUE(LEFT(H633,FIND(" ",H633)-1))</f>
        <v>286</v>
      </c>
      <c r="J633" t="str">
        <f>TRIM(RIGHT(H633,LEN(H633)-FIND(" ",H633)))</f>
        <v>sqft</v>
      </c>
      <c r="K633" t="s">
        <v>40</v>
      </c>
      <c r="L633" t="s">
        <v>41</v>
      </c>
      <c r="N633" t="s">
        <v>255</v>
      </c>
      <c r="Q633">
        <v>1</v>
      </c>
      <c r="S633" t="s">
        <v>1513</v>
      </c>
      <c r="T633" s="1">
        <f t="shared" si="271"/>
        <v>6381</v>
      </c>
      <c r="U633">
        <v>36.5</v>
      </c>
      <c r="V633">
        <f>VALUE(U633)*100000</f>
        <v>3650000</v>
      </c>
    </row>
    <row r="634" spans="1:22" customFormat="1" hidden="1">
      <c r="A634" t="s">
        <v>1426</v>
      </c>
      <c r="G634" t="s">
        <v>168</v>
      </c>
      <c r="H634" t="s">
        <v>494</v>
      </c>
      <c r="I634">
        <f>VALUE(LEFT(H634,FIND(" ",H634)-1))</f>
        <v>648</v>
      </c>
      <c r="J634" t="str">
        <f>TRIM(RIGHT(H634,LEN(H634)-FIND(" ",H634)))</f>
        <v>sqft</v>
      </c>
      <c r="K634" t="s">
        <v>523</v>
      </c>
      <c r="L634" t="s">
        <v>40</v>
      </c>
      <c r="N634">
        <v>2</v>
      </c>
      <c r="S634" t="s">
        <v>1514</v>
      </c>
      <c r="T634" s="1">
        <f t="shared" si="271"/>
        <v>1080</v>
      </c>
      <c r="U634">
        <v>7</v>
      </c>
      <c r="V634">
        <f>VALUE(U634)*100000</f>
        <v>700000</v>
      </c>
    </row>
    <row r="635" spans="1:22" customFormat="1" hidden="1">
      <c r="A635" t="s">
        <v>1515</v>
      </c>
      <c r="G635" t="s">
        <v>32</v>
      </c>
      <c r="H635" t="s">
        <v>99</v>
      </c>
      <c r="I635">
        <f>VALUE(LEFT(H635,FIND(" ",H635)-1))</f>
        <v>1000</v>
      </c>
      <c r="J635" t="str">
        <f>TRIM(RIGHT(H635,LEN(H635)-FIND(" ",H635)))</f>
        <v>sqft</v>
      </c>
      <c r="K635" t="s">
        <v>40</v>
      </c>
      <c r="L635" t="s">
        <v>41</v>
      </c>
      <c r="N635" t="s">
        <v>298</v>
      </c>
      <c r="Q635" t="s">
        <v>28</v>
      </c>
      <c r="R635">
        <v>2</v>
      </c>
      <c r="S635" t="s">
        <v>1516</v>
      </c>
      <c r="T635" s="1">
        <f t="shared" si="271"/>
        <v>4200</v>
      </c>
      <c r="U635">
        <v>42</v>
      </c>
      <c r="V635">
        <f>VALUE(U635)*100000</f>
        <v>4200000</v>
      </c>
    </row>
    <row r="636" spans="1:22" customFormat="1" hidden="1">
      <c r="A636" t="s">
        <v>1517</v>
      </c>
      <c r="G636" t="s">
        <v>32</v>
      </c>
      <c r="H636" t="s">
        <v>304</v>
      </c>
      <c r="I636">
        <f>VALUE(LEFT(H636,FIND(" ",H636)-1))</f>
        <v>150</v>
      </c>
      <c r="J636" t="str">
        <f>TRIM(RIGHT(H636,LEN(H636)-FIND(" ",H636)))</f>
        <v>sqft</v>
      </c>
      <c r="K636" t="s">
        <v>40</v>
      </c>
      <c r="L636" t="s">
        <v>41</v>
      </c>
      <c r="N636" t="s">
        <v>348</v>
      </c>
      <c r="S636" t="s">
        <v>558</v>
      </c>
      <c r="T636" s="1">
        <f t="shared" si="271"/>
        <v>10000</v>
      </c>
      <c r="U636">
        <v>15</v>
      </c>
      <c r="V636">
        <f>VALUE(U636)*100000</f>
        <v>1500000</v>
      </c>
    </row>
    <row r="637" spans="1:22" customFormat="1">
      <c r="A637" t="s">
        <v>1518</v>
      </c>
      <c r="B637" t="str">
        <f t="shared" ref="B637:B638" si="280">PROPER(TRIM(A637))</f>
        <v>2 Apartment For Sale In Radhe Krishna Residency, Dindoli Surat</v>
      </c>
      <c r="C637" t="str">
        <f t="shared" ref="C637:C638" si="281">LEFT(B637,FIND(" ",B637)-1)</f>
        <v>2</v>
      </c>
      <c r="D637" s="1" t="str">
        <f t="shared" ref="D637:D638" si="282">MID(B637, FIND(" ", B637)+1, FIND("For", B637)-FIND(" ", B637)-1)</f>
        <v xml:space="preserve">Apartment </v>
      </c>
      <c r="E637" t="str">
        <f t="shared" ref="E637:E638" si="283">TRIM(MID(B637, FIND("In", B637)+3, FIND("Surat", B637)-FIND("In", B637)-3))</f>
        <v>Radhe Krishna Residency, Dindoli</v>
      </c>
      <c r="F637" t="str">
        <f t="shared" ref="F637:F638" si="284">"surat"</f>
        <v>surat</v>
      </c>
      <c r="G637" t="s">
        <v>23</v>
      </c>
      <c r="H637" t="s">
        <v>115</v>
      </c>
      <c r="I637">
        <f>VALUE(LEFT(H637,FIND(" ",H637)-1))</f>
        <v>1150</v>
      </c>
      <c r="J637" t="str">
        <f>TRIM(RIGHT(H637,LEN(H637)-FIND(" ",H637)))</f>
        <v>sqft</v>
      </c>
      <c r="K637" t="s">
        <v>40</v>
      </c>
      <c r="L637" t="s">
        <v>41</v>
      </c>
      <c r="M637" t="str">
        <f t="shared" ref="M637:M638" si="285">IF(LEFT(L637,5)="poss.","expected","ready")</f>
        <v>ready</v>
      </c>
      <c r="N637" t="s">
        <v>100</v>
      </c>
      <c r="O637" t="str">
        <f t="shared" ref="O637:O638" si="286">IFERROR(LEFT(N637,FIND("out of",N637)-1),N637)</f>
        <v xml:space="preserve">3 </v>
      </c>
      <c r="P637" s="1" t="str">
        <f t="shared" ref="P637:P638" si="287">IFERROR(RIGHT(N637,LEN(N637)-FIND("out of",N637)-6),"")</f>
        <v>5</v>
      </c>
      <c r="Q637" t="s">
        <v>28</v>
      </c>
      <c r="R637" t="s">
        <v>154</v>
      </c>
      <c r="S637" t="s">
        <v>404</v>
      </c>
      <c r="T637" s="1">
        <f t="shared" ref="T637:T700" si="288">VALUE(SUBSTITUTE(SUBSTITUTE(S637,"â‚¹",""),"per sqft",""))</f>
        <v>2917</v>
      </c>
      <c r="U637">
        <v>35</v>
      </c>
      <c r="V637">
        <f>VALUE(U637)*100000</f>
        <v>3500000</v>
      </c>
    </row>
    <row r="638" spans="1:22" ht="15.75">
      <c r="A638" s="24" t="s">
        <v>1519</v>
      </c>
      <c r="B638" s="24" t="str">
        <f t="shared" si="280"/>
        <v>2 Apartment For Sale In Bhakti Shiv Dhara Residency, Mota Varachha Surat</v>
      </c>
      <c r="C638" s="24" t="str">
        <f t="shared" si="281"/>
        <v>2</v>
      </c>
      <c r="D638" s="29" t="str">
        <f t="shared" si="282"/>
        <v xml:space="preserve">Apartment </v>
      </c>
      <c r="E638" s="24" t="str">
        <f t="shared" si="283"/>
        <v>Bhakti Shiv Dhara Residency, Mota Varachha</v>
      </c>
      <c r="F638" s="24" t="str">
        <f t="shared" si="284"/>
        <v>surat</v>
      </c>
      <c r="G638" s="24" t="s">
        <v>23</v>
      </c>
      <c r="H638" s="24" t="s">
        <v>1520</v>
      </c>
      <c r="I638" s="34">
        <f>VALUE(LEFT(H638,FIND(" ",H638)-1))</f>
        <v>1024</v>
      </c>
      <c r="J638" s="24" t="str">
        <f>TRIM(RIGHT(H638,LEN(H638)-FIND(" ",H638)))</f>
        <v>sqft</v>
      </c>
      <c r="K638" s="27" t="s">
        <v>40</v>
      </c>
      <c r="L638" s="24" t="s">
        <v>41</v>
      </c>
      <c r="M638" s="24" t="str">
        <f t="shared" si="285"/>
        <v>ready</v>
      </c>
      <c r="N638" s="24" t="s">
        <v>112</v>
      </c>
      <c r="O638" s="24" t="str">
        <f t="shared" si="286"/>
        <v xml:space="preserve">5 </v>
      </c>
      <c r="P638" s="29" t="str">
        <f t="shared" si="287"/>
        <v>5</v>
      </c>
      <c r="Q638" s="24" t="s">
        <v>43</v>
      </c>
      <c r="R638" s="24" t="s">
        <v>44</v>
      </c>
      <c r="S638" s="3" t="s">
        <v>1068</v>
      </c>
      <c r="T638" s="32">
        <f t="shared" si="288"/>
        <v>2344</v>
      </c>
      <c r="U638" s="24">
        <v>24</v>
      </c>
      <c r="V638" s="24">
        <f>VALUE(U638)*100000</f>
        <v>2400000</v>
      </c>
    </row>
    <row r="639" spans="1:22" customFormat="1" hidden="1">
      <c r="A639" t="s">
        <v>330</v>
      </c>
      <c r="G639" t="s">
        <v>32</v>
      </c>
      <c r="H639" t="s">
        <v>1521</v>
      </c>
      <c r="I639">
        <f>VALUE(LEFT(H639,FIND(" ",H639)-1))</f>
        <v>1319</v>
      </c>
      <c r="J639" t="str">
        <f>TRIM(RIGHT(H639,LEN(H639)-FIND(" ",H639)))</f>
        <v>sqft</v>
      </c>
      <c r="K639" t="s">
        <v>28</v>
      </c>
      <c r="L639" t="s">
        <v>41</v>
      </c>
      <c r="N639" t="s">
        <v>40</v>
      </c>
      <c r="Q639">
        <v>2</v>
      </c>
      <c r="S639" t="s">
        <v>1522</v>
      </c>
      <c r="T639" s="1">
        <f t="shared" si="288"/>
        <v>2502</v>
      </c>
      <c r="U639">
        <v>33</v>
      </c>
      <c r="V639">
        <f>VALUE(U639)*100000</f>
        <v>3300000</v>
      </c>
    </row>
    <row r="640" spans="1:22" customFormat="1" hidden="1">
      <c r="A640" t="s">
        <v>1523</v>
      </c>
      <c r="G640" t="s">
        <v>32</v>
      </c>
      <c r="H640" t="s">
        <v>95</v>
      </c>
      <c r="I640">
        <f>VALUE(LEFT(H640,FIND(" ",H640)-1))</f>
        <v>800</v>
      </c>
      <c r="J640" t="str">
        <f>TRIM(RIGHT(H640,LEN(H640)-FIND(" ",H640)))</f>
        <v>sqft</v>
      </c>
      <c r="K640" t="s">
        <v>28</v>
      </c>
      <c r="L640" t="s">
        <v>41</v>
      </c>
      <c r="N640" t="s">
        <v>40</v>
      </c>
      <c r="Q640">
        <v>1</v>
      </c>
      <c r="R640">
        <v>1</v>
      </c>
      <c r="S640" t="s">
        <v>1524</v>
      </c>
      <c r="T640" s="1">
        <f t="shared" si="288"/>
        <v>5625</v>
      </c>
      <c r="U640">
        <v>45</v>
      </c>
      <c r="V640">
        <f>VALUE(U640)*100000</f>
        <v>4500000</v>
      </c>
    </row>
    <row r="641" spans="1:22" customFormat="1" hidden="1">
      <c r="A641" t="s">
        <v>1525</v>
      </c>
      <c r="G641" t="s">
        <v>32</v>
      </c>
      <c r="H641" t="s">
        <v>433</v>
      </c>
      <c r="I641">
        <f>VALUE(LEFT(H641,FIND(" ",H641)-1))</f>
        <v>1050</v>
      </c>
      <c r="J641" t="str">
        <f>TRIM(RIGHT(H641,LEN(H641)-FIND(" ",H641)))</f>
        <v>sqft</v>
      </c>
      <c r="K641" t="s">
        <v>40</v>
      </c>
      <c r="L641" t="s">
        <v>41</v>
      </c>
      <c r="N641" t="s">
        <v>128</v>
      </c>
      <c r="Q641" t="s">
        <v>43</v>
      </c>
      <c r="R641">
        <v>3</v>
      </c>
      <c r="S641" t="s">
        <v>952</v>
      </c>
      <c r="T641" s="1">
        <f t="shared" si="288"/>
        <v>4000</v>
      </c>
      <c r="U641">
        <v>42</v>
      </c>
      <c r="V641">
        <f>VALUE(U641)*100000</f>
        <v>4200000</v>
      </c>
    </row>
    <row r="642" spans="1:22" customFormat="1" hidden="1">
      <c r="A642" t="s">
        <v>437</v>
      </c>
      <c r="G642" t="s">
        <v>32</v>
      </c>
      <c r="H642" t="s">
        <v>228</v>
      </c>
      <c r="I642">
        <f>VALUE(LEFT(H642,FIND(" ",H642)-1))</f>
        <v>500</v>
      </c>
      <c r="J642" t="str">
        <f>TRIM(RIGHT(H642,LEN(H642)-FIND(" ",H642)))</f>
        <v>sqft</v>
      </c>
      <c r="K642" t="s">
        <v>40</v>
      </c>
      <c r="L642" t="s">
        <v>41</v>
      </c>
      <c r="N642" t="s">
        <v>742</v>
      </c>
      <c r="Q642" t="s">
        <v>28</v>
      </c>
      <c r="R642">
        <v>1</v>
      </c>
      <c r="S642" t="s">
        <v>1459</v>
      </c>
      <c r="T642" s="1">
        <f t="shared" si="288"/>
        <v>3400</v>
      </c>
      <c r="U642">
        <v>17</v>
      </c>
      <c r="V642">
        <f>VALUE(U642)*100000</f>
        <v>1700000</v>
      </c>
    </row>
    <row r="643" spans="1:22" customFormat="1" hidden="1">
      <c r="A643" t="s">
        <v>1526</v>
      </c>
      <c r="G643" t="s">
        <v>32</v>
      </c>
      <c r="H643" t="s">
        <v>629</v>
      </c>
      <c r="I643">
        <f>VALUE(LEFT(H643,FIND(" ",H643)-1))</f>
        <v>100</v>
      </c>
      <c r="J643" t="str">
        <f>TRIM(RIGHT(H643,LEN(H643)-FIND(" ",H643)))</f>
        <v>sqyrd</v>
      </c>
      <c r="K643" t="s">
        <v>43</v>
      </c>
      <c r="L643" t="s">
        <v>41</v>
      </c>
      <c r="N643" t="s">
        <v>40</v>
      </c>
      <c r="Q643">
        <v>3</v>
      </c>
      <c r="S643" t="s">
        <v>1527</v>
      </c>
      <c r="T643" s="1">
        <f t="shared" si="288"/>
        <v>5278</v>
      </c>
      <c r="U643">
        <v>47.5</v>
      </c>
      <c r="V643">
        <f>VALUE(U643)*100000</f>
        <v>4750000</v>
      </c>
    </row>
    <row r="644" spans="1:22" customFormat="1">
      <c r="A644" t="s">
        <v>1528</v>
      </c>
      <c r="B644" t="str">
        <f t="shared" ref="B644:B646" si="289">PROPER(TRIM(A644))</f>
        <v>1 Apartment For Sale In Manvay Residency, Chalthan Surat</v>
      </c>
      <c r="C644" t="str">
        <f t="shared" ref="C644:C646" si="290">LEFT(B644,FIND(" ",B644)-1)</f>
        <v>1</v>
      </c>
      <c r="D644" s="1" t="str">
        <f t="shared" ref="D644:D646" si="291">MID(B644, FIND(" ", B644)+1, FIND("For", B644)-FIND(" ", B644)-1)</f>
        <v xml:space="preserve">Apartment </v>
      </c>
      <c r="E644" t="str">
        <f t="shared" ref="E644:E646" si="292">TRIM(MID(B644, FIND("In", B644)+3, FIND("Surat", B644)-FIND("In", B644)-3))</f>
        <v>Manvay Residency, Chalthan</v>
      </c>
      <c r="F644" t="str">
        <f t="shared" ref="F644:F646" si="293">"surat"</f>
        <v>surat</v>
      </c>
      <c r="G644" t="s">
        <v>23</v>
      </c>
      <c r="H644" t="s">
        <v>1529</v>
      </c>
      <c r="I644">
        <f>VALUE(LEFT(H644,FIND(" ",H644)-1))</f>
        <v>311</v>
      </c>
      <c r="J644" t="str">
        <f>TRIM(RIGHT(H644,LEN(H644)-FIND(" ",H644)))</f>
        <v>sqft</v>
      </c>
      <c r="K644" t="s">
        <v>40</v>
      </c>
      <c r="L644" t="s">
        <v>41</v>
      </c>
      <c r="M644" t="str">
        <f t="shared" ref="M644:M646" si="294">IF(LEFT(L644,5)="poss.","expected","ready")</f>
        <v>ready</v>
      </c>
      <c r="N644" t="s">
        <v>367</v>
      </c>
      <c r="O644" t="str">
        <f t="shared" ref="O644:O646" si="295">IFERROR(LEFT(N644,FIND("out of",N644)-1),N644)</f>
        <v xml:space="preserve">4 </v>
      </c>
      <c r="P644" s="1" t="str">
        <f t="shared" ref="P644:P646" si="296">IFERROR(RIGHT(N644,LEN(N644)-FIND("out of",N644)-6),"")</f>
        <v>5</v>
      </c>
      <c r="Q644" t="s">
        <v>28</v>
      </c>
      <c r="R644" t="s">
        <v>1530</v>
      </c>
      <c r="S644" t="s">
        <v>821</v>
      </c>
      <c r="T644" s="1">
        <f t="shared" si="288"/>
        <v>3111</v>
      </c>
      <c r="U644">
        <v>14</v>
      </c>
      <c r="V644">
        <f>VALUE(U644)*100000</f>
        <v>1400000</v>
      </c>
    </row>
    <row r="645" spans="1:22" customFormat="1">
      <c r="A645" t="s">
        <v>1531</v>
      </c>
      <c r="B645" t="str">
        <f t="shared" si="289"/>
        <v>1 Apartment For Sale In Aastha Bhakti Heights, Amroli Surat</v>
      </c>
      <c r="C645" t="str">
        <f t="shared" si="290"/>
        <v>1</v>
      </c>
      <c r="D645" s="1" t="str">
        <f t="shared" si="291"/>
        <v xml:space="preserve">Apartment </v>
      </c>
      <c r="E645" t="str">
        <f t="shared" si="292"/>
        <v>Aastha Bhakti Heights, Amroli</v>
      </c>
      <c r="F645" t="str">
        <f t="shared" si="293"/>
        <v>surat</v>
      </c>
      <c r="G645" t="s">
        <v>23</v>
      </c>
      <c r="H645" t="s">
        <v>245</v>
      </c>
      <c r="I645">
        <f>VALUE(LEFT(H645,FIND(" ",H645)-1))</f>
        <v>550</v>
      </c>
      <c r="J645" t="str">
        <f>TRIM(RIGHT(H645,LEN(H645)-FIND(" ",H645)))</f>
        <v>sqft</v>
      </c>
      <c r="K645" t="s">
        <v>40</v>
      </c>
      <c r="L645" t="s">
        <v>41</v>
      </c>
      <c r="M645" t="str">
        <f t="shared" si="294"/>
        <v>ready</v>
      </c>
      <c r="N645" t="s">
        <v>652</v>
      </c>
      <c r="O645" t="str">
        <f t="shared" si="295"/>
        <v xml:space="preserve">8 </v>
      </c>
      <c r="P645" s="1" t="str">
        <f t="shared" si="296"/>
        <v>12</v>
      </c>
      <c r="Q645" t="s">
        <v>28</v>
      </c>
      <c r="R645" t="s">
        <v>44</v>
      </c>
      <c r="S645" t="s">
        <v>1532</v>
      </c>
      <c r="T645" s="1">
        <f t="shared" si="288"/>
        <v>2733</v>
      </c>
      <c r="U645">
        <v>20.5</v>
      </c>
      <c r="V645">
        <f>VALUE(U645)*100000</f>
        <v>2050000</v>
      </c>
    </row>
    <row r="646" spans="1:22" ht="15.75">
      <c r="A646" s="24" t="s">
        <v>1533</v>
      </c>
      <c r="B646" s="24" t="str">
        <f t="shared" si="289"/>
        <v>2 Apartment For Sale In Green Paradise, Jahangirabad Surat</v>
      </c>
      <c r="C646" s="24" t="str">
        <f t="shared" si="290"/>
        <v>2</v>
      </c>
      <c r="D646" s="29" t="str">
        <f t="shared" si="291"/>
        <v xml:space="preserve">Apartment </v>
      </c>
      <c r="E646" s="24" t="str">
        <f t="shared" si="292"/>
        <v>Green Paradise, Jahangirabad</v>
      </c>
      <c r="F646" s="24" t="str">
        <f t="shared" si="293"/>
        <v>surat</v>
      </c>
      <c r="G646" s="24" t="s">
        <v>23</v>
      </c>
      <c r="H646" s="24" t="s">
        <v>1414</v>
      </c>
      <c r="I646" s="34">
        <f>VALUE(LEFT(H646,FIND(" ",H646)-1))</f>
        <v>1011</v>
      </c>
      <c r="J646" s="24" t="str">
        <f>TRIM(RIGHT(H646,LEN(H646)-FIND(" ",H646)))</f>
        <v>sqft</v>
      </c>
      <c r="K646" s="27" t="s">
        <v>40</v>
      </c>
      <c r="L646" s="24" t="s">
        <v>41</v>
      </c>
      <c r="M646" s="24" t="str">
        <f t="shared" si="294"/>
        <v>ready</v>
      </c>
      <c r="N646" s="24" t="s">
        <v>621</v>
      </c>
      <c r="O646" s="24" t="str">
        <f t="shared" si="295"/>
        <v xml:space="preserve">14 </v>
      </c>
      <c r="P646" s="29" t="str">
        <f t="shared" si="296"/>
        <v>14</v>
      </c>
      <c r="Q646" s="24" t="s">
        <v>28</v>
      </c>
      <c r="R646" s="24" t="s">
        <v>274</v>
      </c>
      <c r="S646" s="3" t="s">
        <v>560</v>
      </c>
      <c r="T646" s="32">
        <f t="shared" si="288"/>
        <v>3250</v>
      </c>
      <c r="U646" s="24">
        <v>37.9</v>
      </c>
      <c r="V646" s="24">
        <f>VALUE(U646)*100000</f>
        <v>3790000</v>
      </c>
    </row>
    <row r="647" spans="1:22" customFormat="1" hidden="1">
      <c r="A647" t="s">
        <v>1534</v>
      </c>
      <c r="G647" t="s">
        <v>32</v>
      </c>
      <c r="H647" t="s">
        <v>99</v>
      </c>
      <c r="I647">
        <f>VALUE(LEFT(H647,FIND(" ",H647)-1))</f>
        <v>1000</v>
      </c>
      <c r="J647" t="str">
        <f>TRIM(RIGHT(H647,LEN(H647)-FIND(" ",H647)))</f>
        <v>sqft</v>
      </c>
      <c r="K647" t="s">
        <v>40</v>
      </c>
      <c r="L647" t="s">
        <v>41</v>
      </c>
      <c r="N647" t="s">
        <v>255</v>
      </c>
      <c r="Q647" t="s">
        <v>43</v>
      </c>
      <c r="R647">
        <v>2</v>
      </c>
      <c r="S647" t="s">
        <v>160</v>
      </c>
      <c r="T647" s="1">
        <f t="shared" si="288"/>
        <v>3500</v>
      </c>
      <c r="U647">
        <v>35</v>
      </c>
      <c r="V647">
        <f>VALUE(U647)*100000</f>
        <v>3500000</v>
      </c>
    </row>
    <row r="648" spans="1:22" customFormat="1">
      <c r="A648" t="s">
        <v>1535</v>
      </c>
      <c r="B648" t="str">
        <f>PROPER(TRIM(A648))</f>
        <v>1 Apartment For Sale In Dholakiya Garden Surat</v>
      </c>
      <c r="C648" t="str">
        <f>LEFT(B648,FIND(" ",B648)-1)</f>
        <v>1</v>
      </c>
      <c r="D648" s="1" t="str">
        <f>MID(B648, FIND(" ", B648)+1, FIND("For", B648)-FIND(" ", B648)-1)</f>
        <v xml:space="preserve">Apartment </v>
      </c>
      <c r="E648" t="str">
        <f>TRIM(MID(B648, FIND("In", B648)+3, FIND("Surat", B648)-FIND("In", B648)-3))</f>
        <v>Dholakiya Garden</v>
      </c>
      <c r="F648" t="str">
        <f>"surat"</f>
        <v>surat</v>
      </c>
      <c r="G648" t="s">
        <v>23</v>
      </c>
      <c r="H648" t="s">
        <v>130</v>
      </c>
      <c r="I648">
        <f>VALUE(LEFT(H648,FIND(" ",H648)-1))</f>
        <v>650</v>
      </c>
      <c r="J648" t="str">
        <f>TRIM(RIGHT(H648,LEN(H648)-FIND(" ",H648)))</f>
        <v>sqft</v>
      </c>
      <c r="K648" t="s">
        <v>40</v>
      </c>
      <c r="L648" t="s">
        <v>41</v>
      </c>
      <c r="M648" t="str">
        <f>IF(LEFT(L648,5)="poss.","expected","ready")</f>
        <v>ready</v>
      </c>
      <c r="N648" t="s">
        <v>239</v>
      </c>
      <c r="O648" t="str">
        <f>IFERROR(LEFT(N648,FIND("out of",N648)-1),N648)</f>
        <v xml:space="preserve">2 </v>
      </c>
      <c r="P648" s="1" t="str">
        <f>IFERROR(RIGHT(N648,LEN(N648)-FIND("out of",N648)-6),"")</f>
        <v>4</v>
      </c>
      <c r="Q648" t="s">
        <v>28</v>
      </c>
      <c r="R648" t="s">
        <v>586</v>
      </c>
      <c r="S648" t="s">
        <v>925</v>
      </c>
      <c r="T648" s="1">
        <f t="shared" si="288"/>
        <v>2769</v>
      </c>
      <c r="U648">
        <v>18</v>
      </c>
      <c r="V648">
        <f>VALUE(U648)*100000</f>
        <v>1800000</v>
      </c>
    </row>
    <row r="649" spans="1:22" customFormat="1" hidden="1">
      <c r="A649" t="s">
        <v>1536</v>
      </c>
      <c r="G649" t="s">
        <v>23</v>
      </c>
      <c r="H649" t="s">
        <v>410</v>
      </c>
      <c r="I649">
        <f>VALUE(LEFT(H649,FIND(" ",H649)-1))</f>
        <v>660</v>
      </c>
      <c r="J649" t="str">
        <f>TRIM(RIGHT(H649,LEN(H649)-FIND(" ",H649)))</f>
        <v>sqft</v>
      </c>
      <c r="K649" t="s">
        <v>40</v>
      </c>
      <c r="L649" t="s">
        <v>41</v>
      </c>
      <c r="N649" t="s">
        <v>104</v>
      </c>
      <c r="Q649" t="s">
        <v>83</v>
      </c>
      <c r="R649">
        <v>1</v>
      </c>
      <c r="S649" t="s">
        <v>129</v>
      </c>
      <c r="T649" s="1">
        <f t="shared" si="288"/>
        <v>2857</v>
      </c>
      <c r="U649">
        <v>20</v>
      </c>
      <c r="V649">
        <f>VALUE(U649)*100000</f>
        <v>2000000</v>
      </c>
    </row>
    <row r="650" spans="1:22" customFormat="1" hidden="1">
      <c r="A650" t="s">
        <v>540</v>
      </c>
      <c r="G650" t="s">
        <v>168</v>
      </c>
      <c r="H650" t="s">
        <v>1537</v>
      </c>
      <c r="I650">
        <f>VALUE(LEFT(H650,FIND(" ",H650)-1))</f>
        <v>873</v>
      </c>
      <c r="J650" t="str">
        <f>TRIM(RIGHT(H650,LEN(H650)-FIND(" ",H650)))</f>
        <v>sqft</v>
      </c>
      <c r="K650" t="s">
        <v>523</v>
      </c>
      <c r="L650" t="s">
        <v>40</v>
      </c>
      <c r="N650">
        <v>3</v>
      </c>
      <c r="S650" t="s">
        <v>1538</v>
      </c>
      <c r="T650" s="1">
        <f t="shared" si="288"/>
        <v>1718</v>
      </c>
      <c r="U650">
        <v>15</v>
      </c>
      <c r="V650">
        <f>VALUE(U650)*100000</f>
        <v>1500000</v>
      </c>
    </row>
    <row r="651" spans="1:22" customFormat="1" hidden="1">
      <c r="A651" t="s">
        <v>1539</v>
      </c>
      <c r="G651" t="s">
        <v>32</v>
      </c>
      <c r="H651" t="s">
        <v>463</v>
      </c>
      <c r="I651">
        <f>VALUE(LEFT(H651,FIND(" ",H651)-1))</f>
        <v>1120</v>
      </c>
      <c r="J651" t="str">
        <f>TRIM(RIGHT(H651,LEN(H651)-FIND(" ",H651)))</f>
        <v>sqft</v>
      </c>
      <c r="K651" t="s">
        <v>28</v>
      </c>
      <c r="L651" t="s">
        <v>1540</v>
      </c>
      <c r="N651" t="s">
        <v>25</v>
      </c>
      <c r="Q651" t="s">
        <v>382</v>
      </c>
      <c r="R651" t="s">
        <v>1541</v>
      </c>
      <c r="S651" t="s">
        <v>1193</v>
      </c>
      <c r="T651" s="1">
        <f t="shared" si="288"/>
        <v>2600</v>
      </c>
      <c r="U651">
        <v>29.1</v>
      </c>
      <c r="V651">
        <f>VALUE(U651)*100000</f>
        <v>2910000</v>
      </c>
    </row>
    <row r="652" spans="1:22" customFormat="1" hidden="1">
      <c r="A652" t="s">
        <v>1542</v>
      </c>
      <c r="G652" t="s">
        <v>168</v>
      </c>
      <c r="H652" t="s">
        <v>1543</v>
      </c>
      <c r="I652">
        <f>VALUE(LEFT(H652,FIND(" ",H652)-1))</f>
        <v>18360</v>
      </c>
      <c r="J652" t="str">
        <f>TRIM(RIGHT(H652,LEN(H652)-FIND(" ",H652)))</f>
        <v>sqft</v>
      </c>
      <c r="L652" t="s">
        <v>139</v>
      </c>
      <c r="N652" t="s">
        <v>25</v>
      </c>
      <c r="S652" t="s">
        <v>1544</v>
      </c>
      <c r="T652" s="1">
        <f t="shared" si="288"/>
        <v>147</v>
      </c>
      <c r="U652">
        <v>27</v>
      </c>
      <c r="V652">
        <f>VALUE(U652)*100000</f>
        <v>2700000</v>
      </c>
    </row>
    <row r="653" spans="1:22" customFormat="1" hidden="1">
      <c r="A653" t="s">
        <v>1545</v>
      </c>
      <c r="G653" t="s">
        <v>23</v>
      </c>
      <c r="H653" t="s">
        <v>1270</v>
      </c>
      <c r="I653">
        <f>VALUE(LEFT(H653,FIND(" ",H653)-1))</f>
        <v>615</v>
      </c>
      <c r="J653" t="str">
        <f>TRIM(RIGHT(H653,LEN(H653)-FIND(" ",H653)))</f>
        <v>sqft</v>
      </c>
      <c r="K653" t="s">
        <v>40</v>
      </c>
      <c r="L653" t="s">
        <v>41</v>
      </c>
      <c r="N653" t="s">
        <v>262</v>
      </c>
      <c r="Q653" t="s">
        <v>83</v>
      </c>
      <c r="R653" t="s">
        <v>131</v>
      </c>
      <c r="T653" s="1" t="e">
        <f t="shared" si="288"/>
        <v>#VALUE!</v>
      </c>
      <c r="U653">
        <v>20</v>
      </c>
      <c r="V653">
        <f>VALUE(U653)*100000</f>
        <v>2000000</v>
      </c>
    </row>
    <row r="654" spans="1:22" customFormat="1" hidden="1">
      <c r="A654" t="s">
        <v>1546</v>
      </c>
      <c r="G654" t="s">
        <v>168</v>
      </c>
      <c r="H654" t="s">
        <v>95</v>
      </c>
      <c r="I654">
        <f>VALUE(LEFT(H654,FIND(" ",H654)-1))</f>
        <v>800</v>
      </c>
      <c r="J654" t="str">
        <f>TRIM(RIGHT(H654,LEN(H654)-FIND(" ",H654)))</f>
        <v>sqft</v>
      </c>
      <c r="K654">
        <v>4</v>
      </c>
      <c r="L654" t="s">
        <v>139</v>
      </c>
      <c r="N654" t="s">
        <v>40</v>
      </c>
      <c r="Q654" t="s">
        <v>1547</v>
      </c>
      <c r="R654" t="s">
        <v>566</v>
      </c>
      <c r="S654" t="s">
        <v>1548</v>
      </c>
      <c r="T654" s="1">
        <f t="shared" si="288"/>
        <v>1562</v>
      </c>
      <c r="U654">
        <v>12.5</v>
      </c>
      <c r="V654">
        <f>VALUE(U654)*100000</f>
        <v>1250000</v>
      </c>
    </row>
    <row r="655" spans="1:22" ht="15.75">
      <c r="A655" s="24" t="s">
        <v>1549</v>
      </c>
      <c r="B655" s="24" t="str">
        <f>PROPER(TRIM(A655))</f>
        <v>1 Apartment For Sale In Omkar Residency, Palan Pur Patiya Surat</v>
      </c>
      <c r="C655" s="24" t="str">
        <f>LEFT(B655,FIND(" ",B655)-1)</f>
        <v>1</v>
      </c>
      <c r="D655" s="29" t="str">
        <f>MID(B655, FIND(" ", B655)+1, FIND("For", B655)-FIND(" ", B655)-1)</f>
        <v xml:space="preserve">Apartment </v>
      </c>
      <c r="E655" s="24" t="str">
        <f>TRIM(MID(B655, FIND("In", B655)+3, FIND("Surat", B655)-FIND("In", B655)-3))</f>
        <v>Omkar Residency, Palan Pur Patiya</v>
      </c>
      <c r="F655" s="24" t="str">
        <f>"surat"</f>
        <v>surat</v>
      </c>
      <c r="G655" s="24" t="s">
        <v>32</v>
      </c>
      <c r="H655" s="24" t="s">
        <v>1550</v>
      </c>
      <c r="I655" s="34">
        <f>VALUE(LEFT(H655,FIND(" ",H655)-1))</f>
        <v>730</v>
      </c>
      <c r="J655" s="24" t="str">
        <f>TRIM(RIGHT(H655,LEN(H655)-FIND(" ",H655)))</f>
        <v>sqft</v>
      </c>
      <c r="K655" s="27" t="s">
        <v>40</v>
      </c>
      <c r="L655" s="24" t="s">
        <v>41</v>
      </c>
      <c r="M655" s="24" t="str">
        <f>IF(LEFT(L655,5)="poss.","expected","ready")</f>
        <v>ready</v>
      </c>
      <c r="N655" s="24" t="s">
        <v>112</v>
      </c>
      <c r="O655" s="24" t="str">
        <f>IFERROR(LEFT(N655,FIND("out of",N655)-1),N655)</f>
        <v xml:space="preserve">5 </v>
      </c>
      <c r="P655" s="29" t="str">
        <f>IFERROR(RIGHT(N655,LEN(N655)-FIND("out of",N655)-6),"")</f>
        <v>5</v>
      </c>
      <c r="Q655" s="24" t="s">
        <v>28</v>
      </c>
      <c r="R655" s="24" t="s">
        <v>29</v>
      </c>
      <c r="S655" s="3" t="s">
        <v>1551</v>
      </c>
      <c r="T655" s="32">
        <f t="shared" si="288"/>
        <v>3151</v>
      </c>
      <c r="U655" s="24">
        <v>23</v>
      </c>
      <c r="V655" s="24">
        <f>VALUE(U655)*100000</f>
        <v>2300000</v>
      </c>
    </row>
    <row r="656" spans="1:22" customFormat="1" hidden="1">
      <c r="A656" t="s">
        <v>496</v>
      </c>
      <c r="G656" t="s">
        <v>23</v>
      </c>
      <c r="H656" t="s">
        <v>900</v>
      </c>
      <c r="I656">
        <f>VALUE(LEFT(H656,FIND(" ",H656)-1))</f>
        <v>300</v>
      </c>
      <c r="J656" t="str">
        <f>TRIM(RIGHT(H656,LEN(H656)-FIND(" ",H656)))</f>
        <v>sqft</v>
      </c>
      <c r="K656" t="s">
        <v>28</v>
      </c>
      <c r="L656" t="s">
        <v>41</v>
      </c>
      <c r="N656" t="s">
        <v>40</v>
      </c>
      <c r="Q656">
        <v>1</v>
      </c>
      <c r="R656">
        <v>1</v>
      </c>
      <c r="S656" t="s">
        <v>470</v>
      </c>
      <c r="T656" s="1">
        <f t="shared" si="288"/>
        <v>2778</v>
      </c>
      <c r="U656">
        <v>12</v>
      </c>
      <c r="V656">
        <f>VALUE(U656)*100000</f>
        <v>1200000</v>
      </c>
    </row>
    <row r="657" spans="1:22" customFormat="1" hidden="1">
      <c r="A657" t="s">
        <v>1552</v>
      </c>
      <c r="G657" t="s">
        <v>406</v>
      </c>
      <c r="H657" t="s">
        <v>317</v>
      </c>
      <c r="I657">
        <f>VALUE(LEFT(H657,FIND(" ",H657)-1))</f>
        <v>145</v>
      </c>
      <c r="J657" t="str">
        <f>TRIM(RIGHT(H657,LEN(H657)-FIND(" ",H657)))</f>
        <v>sqft</v>
      </c>
      <c r="L657" t="s">
        <v>40</v>
      </c>
      <c r="S657" t="s">
        <v>1553</v>
      </c>
      <c r="T657" s="1">
        <f t="shared" si="288"/>
        <v>8966</v>
      </c>
      <c r="U657">
        <v>13</v>
      </c>
      <c r="V657">
        <f>VALUE(U657)*100000</f>
        <v>1300000</v>
      </c>
    </row>
    <row r="658" spans="1:22" customFormat="1" hidden="1">
      <c r="A658" t="s">
        <v>1554</v>
      </c>
      <c r="G658" t="s">
        <v>32</v>
      </c>
      <c r="H658" t="s">
        <v>115</v>
      </c>
      <c r="I658">
        <f>VALUE(LEFT(H658,FIND(" ",H658)-1))</f>
        <v>1150</v>
      </c>
      <c r="J658" t="str">
        <f>TRIM(RIGHT(H658,LEN(H658)-FIND(" ",H658)))</f>
        <v>sqft</v>
      </c>
      <c r="K658">
        <v>1</v>
      </c>
      <c r="L658" t="s">
        <v>298</v>
      </c>
      <c r="N658" t="s">
        <v>40</v>
      </c>
      <c r="S658" t="s">
        <v>1555</v>
      </c>
      <c r="T658" s="1">
        <f t="shared" si="288"/>
        <v>113</v>
      </c>
      <c r="U658">
        <v>1.3</v>
      </c>
      <c r="V658">
        <f>VALUE(U658)*100000</f>
        <v>130000</v>
      </c>
    </row>
    <row r="659" spans="1:22" customFormat="1" hidden="1">
      <c r="A659" t="s">
        <v>1556</v>
      </c>
      <c r="G659" t="s">
        <v>32</v>
      </c>
      <c r="H659" t="s">
        <v>1145</v>
      </c>
      <c r="I659">
        <f>VALUE(LEFT(H659,FIND(" ",H659)-1))</f>
        <v>256</v>
      </c>
      <c r="J659" t="str">
        <f>TRIM(RIGHT(H659,LEN(H659)-FIND(" ",H659)))</f>
        <v>sqft</v>
      </c>
      <c r="K659" t="s">
        <v>40</v>
      </c>
      <c r="L659" t="s">
        <v>41</v>
      </c>
      <c r="N659" t="s">
        <v>298</v>
      </c>
      <c r="S659" t="s">
        <v>765</v>
      </c>
      <c r="T659" s="1">
        <f t="shared" si="288"/>
        <v>6250</v>
      </c>
      <c r="U659">
        <v>16</v>
      </c>
      <c r="V659">
        <f>VALUE(U659)*100000</f>
        <v>1600000</v>
      </c>
    </row>
    <row r="660" spans="1:22" customFormat="1" hidden="1">
      <c r="A660" t="s">
        <v>1557</v>
      </c>
      <c r="G660" t="s">
        <v>32</v>
      </c>
      <c r="H660" t="s">
        <v>1558</v>
      </c>
      <c r="I660">
        <f>VALUE(LEFT(H660,FIND(" ",H660)-1))</f>
        <v>1207</v>
      </c>
      <c r="J660" t="str">
        <f>TRIM(RIGHT(H660,LEN(H660)-FIND(" ",H660)))</f>
        <v>sqft</v>
      </c>
      <c r="L660" t="s">
        <v>41</v>
      </c>
      <c r="N660" t="s">
        <v>40</v>
      </c>
      <c r="S660" t="s">
        <v>1559</v>
      </c>
      <c r="T660" s="1">
        <f t="shared" si="288"/>
        <v>3314</v>
      </c>
      <c r="U660">
        <v>40</v>
      </c>
      <c r="V660">
        <f>VALUE(U660)*100000</f>
        <v>4000000</v>
      </c>
    </row>
    <row r="661" spans="1:22" customFormat="1">
      <c r="A661" t="s">
        <v>842</v>
      </c>
      <c r="B661" t="str">
        <f>PROPER(TRIM(A661))</f>
        <v>2 Apartment For Sale In Shyam Enclave, Jahangirabad Surat</v>
      </c>
      <c r="C661" t="str">
        <f>LEFT(B661,FIND(" ",B661)-1)</f>
        <v>2</v>
      </c>
      <c r="D661" s="1" t="str">
        <f>MID(B661, FIND(" ", B661)+1, FIND("For", B661)-FIND(" ", B661)-1)</f>
        <v xml:space="preserve">Apartment </v>
      </c>
      <c r="E661" t="str">
        <f>TRIM(MID(B661, FIND("In", B661)+3, FIND("Surat", B661)-FIND("In", B661)-3))</f>
        <v>Shyam Enclave, Jahangirabad</v>
      </c>
      <c r="F661" t="str">
        <f>"surat"</f>
        <v>surat</v>
      </c>
      <c r="G661" t="s">
        <v>32</v>
      </c>
      <c r="H661" t="s">
        <v>632</v>
      </c>
      <c r="I661">
        <f>VALUE(LEFT(H661,FIND(" ",H661)-1))</f>
        <v>1252</v>
      </c>
      <c r="J661" t="str">
        <f>TRIM(RIGHT(H661,LEN(H661)-FIND(" ",H661)))</f>
        <v>sqft</v>
      </c>
      <c r="K661" t="s">
        <v>40</v>
      </c>
      <c r="L661" t="s">
        <v>41</v>
      </c>
      <c r="M661" t="str">
        <f>IF(LEFT(L661,5)="poss.","expected","ready")</f>
        <v>ready</v>
      </c>
      <c r="N661" t="s">
        <v>271</v>
      </c>
      <c r="O661" t="str">
        <f>IFERROR(LEFT(N661,FIND("out of",N661)-1),N661)</f>
        <v xml:space="preserve">9 </v>
      </c>
      <c r="P661" s="1" t="str">
        <f>IFERROR(RIGHT(N661,LEN(N661)-FIND("out of",N661)-6),"")</f>
        <v>13</v>
      </c>
      <c r="Q661" t="s">
        <v>43</v>
      </c>
      <c r="R661" t="s">
        <v>843</v>
      </c>
      <c r="S661" t="s">
        <v>1560</v>
      </c>
      <c r="T661" s="1">
        <f t="shared" si="288"/>
        <v>3195</v>
      </c>
      <c r="U661">
        <v>40</v>
      </c>
      <c r="V661">
        <f>VALUE(U661)*100000</f>
        <v>4000000</v>
      </c>
    </row>
    <row r="662" spans="1:22" customFormat="1" hidden="1">
      <c r="A662" t="s">
        <v>253</v>
      </c>
      <c r="G662" t="s">
        <v>23</v>
      </c>
      <c r="H662" t="s">
        <v>554</v>
      </c>
      <c r="I662">
        <f>VALUE(LEFT(H662,FIND(" ",H662)-1))</f>
        <v>900</v>
      </c>
      <c r="J662" t="str">
        <f>TRIM(RIGHT(H662,LEN(H662)-FIND(" ",H662)))</f>
        <v>sqft</v>
      </c>
      <c r="K662" t="s">
        <v>40</v>
      </c>
      <c r="L662" t="s">
        <v>41</v>
      </c>
      <c r="N662" t="s">
        <v>401</v>
      </c>
      <c r="Q662" t="s">
        <v>43</v>
      </c>
      <c r="R662">
        <v>1</v>
      </c>
      <c r="S662" t="s">
        <v>1561</v>
      </c>
      <c r="T662" s="1">
        <f t="shared" si="288"/>
        <v>3535</v>
      </c>
      <c r="U662">
        <v>35</v>
      </c>
      <c r="V662">
        <f>VALUE(U662)*100000</f>
        <v>3500000</v>
      </c>
    </row>
    <row r="663" spans="1:22" customFormat="1" hidden="1">
      <c r="A663" t="s">
        <v>253</v>
      </c>
      <c r="G663" t="s">
        <v>23</v>
      </c>
      <c r="H663" t="s">
        <v>458</v>
      </c>
      <c r="I663">
        <f>VALUE(LEFT(H663,FIND(" ",H663)-1))</f>
        <v>525</v>
      </c>
      <c r="J663" t="str">
        <f>TRIM(RIGHT(H663,LEN(H663)-FIND(" ",H663)))</f>
        <v>sqft</v>
      </c>
      <c r="K663" t="s">
        <v>40</v>
      </c>
      <c r="L663" t="s">
        <v>41</v>
      </c>
      <c r="N663" t="s">
        <v>255</v>
      </c>
      <c r="Q663" t="s">
        <v>83</v>
      </c>
      <c r="R663">
        <v>2</v>
      </c>
      <c r="S663" t="s">
        <v>1343</v>
      </c>
      <c r="T663" s="1">
        <f t="shared" si="288"/>
        <v>4800</v>
      </c>
      <c r="U663">
        <v>30</v>
      </c>
      <c r="V663">
        <f>VALUE(U663)*100000</f>
        <v>3000000</v>
      </c>
    </row>
    <row r="664" spans="1:22" customFormat="1">
      <c r="A664" t="s">
        <v>1562</v>
      </c>
      <c r="B664" t="str">
        <f>PROPER(TRIM(A664))</f>
        <v>1 Apartment For Sale In Swapna Villa 2 Phase 2, Kamrej Surat</v>
      </c>
      <c r="C664" t="str">
        <f>LEFT(B664,FIND(" ",B664)-1)</f>
        <v>1</v>
      </c>
      <c r="D664" s="1" t="str">
        <f>MID(B664, FIND(" ", B664)+1, FIND("For", B664)-FIND(" ", B664)-1)</f>
        <v xml:space="preserve">Apartment </v>
      </c>
      <c r="E664" t="str">
        <f>TRIM(MID(B664, FIND("In", B664)+3, FIND("Surat", B664)-FIND("In", B664)-3))</f>
        <v>Swapna Villa 2 Phase 2, Kamrej</v>
      </c>
      <c r="F664" t="str">
        <f>"surat"</f>
        <v>surat</v>
      </c>
      <c r="G664" t="s">
        <v>23</v>
      </c>
      <c r="H664" t="s">
        <v>238</v>
      </c>
      <c r="I664">
        <f>VALUE(LEFT(H664,FIND(" ",H664)-1))</f>
        <v>750</v>
      </c>
      <c r="J664" t="str">
        <f>TRIM(RIGHT(H664,LEN(H664)-FIND(" ",H664)))</f>
        <v>sqft</v>
      </c>
      <c r="K664" t="s">
        <v>40</v>
      </c>
      <c r="L664" t="s">
        <v>41</v>
      </c>
      <c r="M664" t="str">
        <f>IF(LEFT(L664,5)="poss.","expected","ready")</f>
        <v>ready</v>
      </c>
      <c r="N664" t="s">
        <v>128</v>
      </c>
      <c r="O664" t="str">
        <f>IFERROR(LEFT(N664,FIND("out of",N664)-1),N664)</f>
        <v xml:space="preserve">1 </v>
      </c>
      <c r="P664" s="1" t="str">
        <f>IFERROR(RIGHT(N664,LEN(N664)-FIND("out of",N664)-6),"")</f>
        <v>5</v>
      </c>
      <c r="Q664" t="s">
        <v>43</v>
      </c>
      <c r="R664" t="s">
        <v>1563</v>
      </c>
      <c r="S664" t="s">
        <v>79</v>
      </c>
      <c r="T664" s="1">
        <f t="shared" si="288"/>
        <v>3125</v>
      </c>
      <c r="U664">
        <v>25</v>
      </c>
      <c r="V664">
        <f>VALUE(U664)*100000</f>
        <v>2500000</v>
      </c>
    </row>
    <row r="665" spans="1:22" customFormat="1" hidden="1">
      <c r="A665" t="s">
        <v>1564</v>
      </c>
      <c r="G665" t="s">
        <v>23</v>
      </c>
      <c r="H665" t="s">
        <v>738</v>
      </c>
      <c r="I665">
        <f>VALUE(LEFT(H665,FIND(" ",H665)-1))</f>
        <v>1450</v>
      </c>
      <c r="J665" t="str">
        <f>TRIM(RIGHT(H665,LEN(H665)-FIND(" ",H665)))</f>
        <v>sqft</v>
      </c>
      <c r="K665" t="s">
        <v>40</v>
      </c>
      <c r="L665" t="s">
        <v>41</v>
      </c>
      <c r="N665" t="s">
        <v>298</v>
      </c>
      <c r="Q665" t="s">
        <v>28</v>
      </c>
      <c r="R665" t="s">
        <v>44</v>
      </c>
      <c r="S665" t="s">
        <v>1565</v>
      </c>
      <c r="T665" s="1">
        <f t="shared" si="288"/>
        <v>2429</v>
      </c>
      <c r="U665">
        <v>34</v>
      </c>
      <c r="V665">
        <f>VALUE(U665)*100000</f>
        <v>3400000</v>
      </c>
    </row>
    <row r="666" spans="1:22" customFormat="1" hidden="1">
      <c r="A666" t="s">
        <v>553</v>
      </c>
      <c r="G666" t="s">
        <v>32</v>
      </c>
      <c r="H666" t="s">
        <v>1566</v>
      </c>
      <c r="I666">
        <f>VALUE(LEFT(H666,FIND(" ",H666)-1))</f>
        <v>732</v>
      </c>
      <c r="J666" t="str">
        <f>TRIM(RIGHT(H666,LEN(H666)-FIND(" ",H666)))</f>
        <v>sqft</v>
      </c>
      <c r="K666" t="s">
        <v>40</v>
      </c>
      <c r="L666" t="s">
        <v>41</v>
      </c>
      <c r="N666" t="s">
        <v>367</v>
      </c>
      <c r="Q666" t="s">
        <v>28</v>
      </c>
      <c r="R666">
        <v>1</v>
      </c>
      <c r="S666" t="s">
        <v>1567</v>
      </c>
      <c r="T666" s="1">
        <f t="shared" si="288"/>
        <v>1776</v>
      </c>
      <c r="U666">
        <v>13</v>
      </c>
      <c r="V666">
        <f>VALUE(U666)*100000</f>
        <v>1300000</v>
      </c>
    </row>
    <row r="667" spans="1:22" customFormat="1" hidden="1">
      <c r="A667" t="s">
        <v>1568</v>
      </c>
      <c r="G667" t="s">
        <v>32</v>
      </c>
      <c r="H667" t="s">
        <v>300</v>
      </c>
      <c r="I667">
        <f>VALUE(LEFT(H667,FIND(" ",H667)-1))</f>
        <v>100</v>
      </c>
      <c r="J667" t="str">
        <f>TRIM(RIGHT(H667,LEN(H667)-FIND(" ",H667)))</f>
        <v>sqft</v>
      </c>
      <c r="K667" t="s">
        <v>40</v>
      </c>
      <c r="L667" t="s">
        <v>41</v>
      </c>
      <c r="N667" t="s">
        <v>308</v>
      </c>
      <c r="S667" t="s">
        <v>1569</v>
      </c>
      <c r="T667" s="1">
        <f t="shared" si="288"/>
        <v>20510</v>
      </c>
      <c r="U667">
        <v>20.5</v>
      </c>
      <c r="V667">
        <f>VALUE(U667)*100000</f>
        <v>2050000</v>
      </c>
    </row>
    <row r="668" spans="1:22" customFormat="1" hidden="1">
      <c r="A668" t="s">
        <v>1483</v>
      </c>
      <c r="G668" t="s">
        <v>32</v>
      </c>
      <c r="H668" t="s">
        <v>333</v>
      </c>
      <c r="I668">
        <f>VALUE(LEFT(H668,FIND(" ",H668)-1))</f>
        <v>1100</v>
      </c>
      <c r="J668" t="str">
        <f>TRIM(RIGHT(H668,LEN(H668)-FIND(" ",H668)))</f>
        <v>sqft</v>
      </c>
      <c r="L668" t="s">
        <v>41</v>
      </c>
      <c r="N668" t="s">
        <v>40</v>
      </c>
      <c r="S668" t="s">
        <v>875</v>
      </c>
      <c r="T668" s="1">
        <f t="shared" si="288"/>
        <v>4091</v>
      </c>
      <c r="U668">
        <v>45</v>
      </c>
      <c r="V668">
        <f>VALUE(U668)*100000</f>
        <v>4500000</v>
      </c>
    </row>
    <row r="669" spans="1:22" customFormat="1">
      <c r="A669" t="s">
        <v>1570</v>
      </c>
      <c r="B669" t="str">
        <f>PROPER(TRIM(A669))</f>
        <v>3 Apartment For Sale In Green City, Bhatha Surat</v>
      </c>
      <c r="C669" t="str">
        <f>LEFT(B669,FIND(" ",B669)-1)</f>
        <v>3</v>
      </c>
      <c r="D669" s="1" t="str">
        <f>MID(B669, FIND(" ", B669)+1, FIND("For", B669)-FIND(" ", B669)-1)</f>
        <v xml:space="preserve">Apartment </v>
      </c>
      <c r="E669" t="str">
        <f>TRIM(MID(B669, FIND("In", B669)+3, FIND("Surat", B669)-FIND("In", B669)-3))</f>
        <v>Green City, Bhatha</v>
      </c>
      <c r="F669" t="str">
        <f>"surat"</f>
        <v>surat</v>
      </c>
      <c r="G669" t="s">
        <v>23</v>
      </c>
      <c r="H669" t="s">
        <v>115</v>
      </c>
      <c r="I669">
        <f>VALUE(LEFT(H669,FIND(" ",H669)-1))</f>
        <v>1150</v>
      </c>
      <c r="J669" t="str">
        <f>TRIM(RIGHT(H669,LEN(H669)-FIND(" ",H669)))</f>
        <v>sqft</v>
      </c>
      <c r="K669" t="s">
        <v>40</v>
      </c>
      <c r="L669" t="s">
        <v>41</v>
      </c>
      <c r="M669" t="str">
        <f>IF(LEFT(L669,5)="poss.","expected","ready")</f>
        <v>ready</v>
      </c>
      <c r="N669" t="s">
        <v>82</v>
      </c>
      <c r="O669" t="str">
        <f>IFERROR(LEFT(N669,FIND("out of",N669)-1),N669)</f>
        <v xml:space="preserve">1 </v>
      </c>
      <c r="P669" s="1" t="str">
        <f>IFERROR(RIGHT(N669,LEN(N669)-FIND("out of",N669)-6),"")</f>
        <v>13</v>
      </c>
      <c r="Q669" t="s">
        <v>28</v>
      </c>
      <c r="R669" t="s">
        <v>1571</v>
      </c>
      <c r="S669" t="s">
        <v>1572</v>
      </c>
      <c r="T669" s="1">
        <f t="shared" si="288"/>
        <v>3175</v>
      </c>
      <c r="U669">
        <v>50</v>
      </c>
      <c r="V669">
        <f>VALUE(U669)*100000</f>
        <v>5000000</v>
      </c>
    </row>
    <row r="670" spans="1:22" customFormat="1" hidden="1">
      <c r="A670" t="s">
        <v>1573</v>
      </c>
      <c r="G670" t="s">
        <v>32</v>
      </c>
      <c r="H670" t="s">
        <v>1574</v>
      </c>
      <c r="I670">
        <f>VALUE(LEFT(H670,FIND(" ",H670)-1))</f>
        <v>1800</v>
      </c>
      <c r="J670" t="str">
        <f>TRIM(RIGHT(H670,LEN(H670)-FIND(" ",H670)))</f>
        <v>sqft</v>
      </c>
      <c r="K670" t="s">
        <v>28</v>
      </c>
      <c r="L670" t="s">
        <v>41</v>
      </c>
      <c r="N670" t="s">
        <v>40</v>
      </c>
      <c r="Q670">
        <v>4</v>
      </c>
      <c r="S670" t="s">
        <v>985</v>
      </c>
      <c r="T670" s="1">
        <f t="shared" si="288"/>
        <v>2222</v>
      </c>
      <c r="U670">
        <v>40</v>
      </c>
      <c r="V670">
        <f>VALUE(U670)*100000</f>
        <v>4000000</v>
      </c>
    </row>
    <row r="671" spans="1:22" customFormat="1" hidden="1">
      <c r="A671" t="s">
        <v>254</v>
      </c>
      <c r="G671" t="s">
        <v>32</v>
      </c>
      <c r="H671" t="s">
        <v>1005</v>
      </c>
      <c r="I671">
        <f>VALUE(LEFT(H671,FIND(" ",H671)-1))</f>
        <v>670</v>
      </c>
      <c r="J671" t="str">
        <f>TRIM(RIGHT(H671,LEN(H671)-FIND(" ",H671)))</f>
        <v>sqft</v>
      </c>
      <c r="K671" t="s">
        <v>40</v>
      </c>
      <c r="L671" t="s">
        <v>41</v>
      </c>
      <c r="N671" t="s">
        <v>239</v>
      </c>
      <c r="Q671" t="s">
        <v>43</v>
      </c>
      <c r="R671">
        <v>1</v>
      </c>
      <c r="S671" t="s">
        <v>1575</v>
      </c>
      <c r="T671" s="1">
        <f t="shared" si="288"/>
        <v>2687</v>
      </c>
      <c r="U671">
        <v>18</v>
      </c>
      <c r="V671">
        <f>VALUE(U671)*100000</f>
        <v>1800000</v>
      </c>
    </row>
    <row r="672" spans="1:22" customFormat="1" hidden="1">
      <c r="A672" t="s">
        <v>1576</v>
      </c>
      <c r="G672" t="s">
        <v>32</v>
      </c>
      <c r="H672" t="s">
        <v>1577</v>
      </c>
      <c r="I672">
        <f>VALUE(LEFT(H672,FIND(" ",H672)-1))</f>
        <v>918</v>
      </c>
      <c r="J672" t="str">
        <f>TRIM(RIGHT(H672,LEN(H672)-FIND(" ",H672)))</f>
        <v>sqft</v>
      </c>
      <c r="K672" t="s">
        <v>40</v>
      </c>
      <c r="L672" t="s">
        <v>41</v>
      </c>
      <c r="N672" t="s">
        <v>104</v>
      </c>
      <c r="Q672" t="s">
        <v>28</v>
      </c>
      <c r="R672">
        <v>2</v>
      </c>
      <c r="S672" t="s">
        <v>1380</v>
      </c>
      <c r="T672" s="1">
        <f t="shared" si="288"/>
        <v>2288</v>
      </c>
      <c r="U672">
        <v>21</v>
      </c>
      <c r="V672">
        <f>VALUE(U672)*100000</f>
        <v>2100000</v>
      </c>
    </row>
    <row r="673" spans="1:22" customFormat="1" hidden="1">
      <c r="A673" t="s">
        <v>1578</v>
      </c>
      <c r="G673" t="s">
        <v>23</v>
      </c>
      <c r="H673" t="s">
        <v>1579</v>
      </c>
      <c r="I673">
        <f>VALUE(LEFT(H673,FIND(" ",H673)-1))</f>
        <v>1246</v>
      </c>
      <c r="J673" t="str">
        <f>TRIM(RIGHT(H673,LEN(H673)-FIND(" ",H673)))</f>
        <v>sqft</v>
      </c>
      <c r="K673" t="s">
        <v>43</v>
      </c>
      <c r="L673" t="s">
        <v>41</v>
      </c>
      <c r="N673" t="s">
        <v>1580</v>
      </c>
      <c r="Q673">
        <v>2</v>
      </c>
      <c r="T673" s="1" t="e">
        <f t="shared" si="288"/>
        <v>#VALUE!</v>
      </c>
      <c r="U673">
        <v>50</v>
      </c>
      <c r="V673">
        <f>VALUE(U673)*100000</f>
        <v>5000000</v>
      </c>
    </row>
    <row r="674" spans="1:22" customFormat="1" hidden="1">
      <c r="A674" t="s">
        <v>1581</v>
      </c>
      <c r="G674" t="s">
        <v>23</v>
      </c>
      <c r="H674" t="s">
        <v>1002</v>
      </c>
      <c r="I674">
        <f>VALUE(LEFT(H674,FIND(" ",H674)-1))</f>
        <v>185</v>
      </c>
      <c r="J674" t="str">
        <f>TRIM(RIGHT(H674,LEN(H674)-FIND(" ",H674)))</f>
        <v>sqft</v>
      </c>
      <c r="K674" t="s">
        <v>40</v>
      </c>
      <c r="L674" t="s">
        <v>41</v>
      </c>
      <c r="N674" t="s">
        <v>295</v>
      </c>
      <c r="Q674">
        <v>1</v>
      </c>
      <c r="S674" t="s">
        <v>1582</v>
      </c>
      <c r="T674" s="1">
        <f t="shared" si="288"/>
        <v>6216</v>
      </c>
      <c r="U674">
        <v>23</v>
      </c>
      <c r="V674">
        <f>VALUE(U674)*100000</f>
        <v>2300000</v>
      </c>
    </row>
    <row r="675" spans="1:22" ht="15.75">
      <c r="A675" s="24" t="s">
        <v>1583</v>
      </c>
      <c r="B675" s="24" t="str">
        <f>PROPER(TRIM(A675))</f>
        <v>1 Apartment For Sale In Nil Gagan Apartment, Athwa Gate Surat</v>
      </c>
      <c r="C675" s="24" t="str">
        <f>LEFT(B675,FIND(" ",B675)-1)</f>
        <v>1</v>
      </c>
      <c r="D675" s="29" t="str">
        <f>MID(B675, FIND(" ", B675)+1, FIND("For", B675)-FIND(" ", B675)-1)</f>
        <v xml:space="preserve">Apartment </v>
      </c>
      <c r="E675" s="24" t="str">
        <f>TRIM(MID(B675, FIND("In", B675)+3, FIND("Surat", B675)-FIND("In", B675)-3))</f>
        <v>Nil Gagan Apartment, Athwa Gate</v>
      </c>
      <c r="F675" s="24" t="str">
        <f>"surat"</f>
        <v>surat</v>
      </c>
      <c r="G675" s="24" t="s">
        <v>32</v>
      </c>
      <c r="H675" s="24" t="s">
        <v>1327</v>
      </c>
      <c r="I675" s="34">
        <f>VALUE(LEFT(H675,FIND(" ",H675)-1))</f>
        <v>675</v>
      </c>
      <c r="J675" s="24" t="str">
        <f>TRIM(RIGHT(H675,LEN(H675)-FIND(" ",H675)))</f>
        <v>sqft</v>
      </c>
      <c r="K675" s="27" t="s">
        <v>40</v>
      </c>
      <c r="L675" s="24" t="s">
        <v>41</v>
      </c>
      <c r="M675" s="24" t="str">
        <f>IF(LEFT(L675,5)="poss.","expected","ready")</f>
        <v>ready</v>
      </c>
      <c r="N675" s="24" t="s">
        <v>179</v>
      </c>
      <c r="O675" s="24" t="str">
        <f>IFERROR(LEFT(N675,FIND("out of",N675)-1),N675)</f>
        <v xml:space="preserve">2 </v>
      </c>
      <c r="P675" s="29" t="str">
        <f>IFERROR(RIGHT(N675,LEN(N675)-FIND("out of",N675)-6),"")</f>
        <v>10</v>
      </c>
      <c r="Q675" s="24" t="s">
        <v>43</v>
      </c>
      <c r="R675" s="24" t="s">
        <v>44</v>
      </c>
      <c r="S675" s="3" t="s">
        <v>1584</v>
      </c>
      <c r="T675" s="32">
        <f t="shared" si="288"/>
        <v>3259</v>
      </c>
      <c r="U675" s="24">
        <v>22</v>
      </c>
      <c r="V675" s="24">
        <f>VALUE(U675)*100000</f>
        <v>2200000</v>
      </c>
    </row>
    <row r="676" spans="1:22" customFormat="1" hidden="1">
      <c r="A676" t="s">
        <v>587</v>
      </c>
      <c r="G676" t="s">
        <v>168</v>
      </c>
      <c r="H676" t="s">
        <v>210</v>
      </c>
      <c r="I676">
        <f>VALUE(LEFT(H676,FIND(" ",H676)-1))</f>
        <v>721</v>
      </c>
      <c r="J676" t="str">
        <f>TRIM(RIGHT(H676,LEN(H676)-FIND(" ",H676)))</f>
        <v>sqft</v>
      </c>
      <c r="K676">
        <v>4</v>
      </c>
      <c r="L676" t="s">
        <v>40</v>
      </c>
      <c r="N676">
        <v>2</v>
      </c>
      <c r="Q676" t="s">
        <v>543</v>
      </c>
      <c r="R676" t="s">
        <v>523</v>
      </c>
      <c r="S676" t="s">
        <v>1585</v>
      </c>
      <c r="T676" s="1">
        <f t="shared" si="288"/>
        <v>1941</v>
      </c>
      <c r="U676">
        <v>14</v>
      </c>
      <c r="V676">
        <f>VALUE(U676)*100000</f>
        <v>1400000</v>
      </c>
    </row>
    <row r="677" spans="1:22" customFormat="1" hidden="1">
      <c r="A677" t="s">
        <v>1586</v>
      </c>
      <c r="G677" t="s">
        <v>168</v>
      </c>
      <c r="H677" t="s">
        <v>95</v>
      </c>
      <c r="I677">
        <f>VALUE(LEFT(H677,FIND(" ",H677)-1))</f>
        <v>800</v>
      </c>
      <c r="J677" t="str">
        <f>TRIM(RIGHT(H677,LEN(H677)-FIND(" ",H677)))</f>
        <v>sqft</v>
      </c>
      <c r="K677" t="s">
        <v>566</v>
      </c>
      <c r="L677" t="s">
        <v>1587</v>
      </c>
      <c r="N677" t="s">
        <v>40</v>
      </c>
      <c r="S677" t="s">
        <v>377</v>
      </c>
      <c r="T677" s="1">
        <f t="shared" si="288"/>
        <v>2500</v>
      </c>
      <c r="U677">
        <v>20</v>
      </c>
      <c r="V677">
        <f>VALUE(U677)*100000</f>
        <v>2000000</v>
      </c>
    </row>
    <row r="678" spans="1:22" customFormat="1" hidden="1">
      <c r="A678" t="s">
        <v>1588</v>
      </c>
      <c r="G678" t="s">
        <v>23</v>
      </c>
      <c r="H678" t="s">
        <v>1589</v>
      </c>
      <c r="I678">
        <f>VALUE(LEFT(H678,FIND(" ",H678)-1))</f>
        <v>26</v>
      </c>
      <c r="J678" t="str">
        <f>TRIM(RIGHT(H678,LEN(H678)-FIND(" ",H678)))</f>
        <v>sqm</v>
      </c>
      <c r="K678" t="s">
        <v>28</v>
      </c>
      <c r="L678" t="s">
        <v>41</v>
      </c>
      <c r="N678" t="s">
        <v>40</v>
      </c>
      <c r="Q678" t="s">
        <v>382</v>
      </c>
      <c r="R678" t="s">
        <v>139</v>
      </c>
      <c r="S678" t="s">
        <v>1590</v>
      </c>
      <c r="T678" s="1">
        <f t="shared" si="288"/>
        <v>2555</v>
      </c>
      <c r="U678">
        <v>11</v>
      </c>
      <c r="V678">
        <f>VALUE(U678)*100000</f>
        <v>1100000</v>
      </c>
    </row>
    <row r="679" spans="1:22" customFormat="1" hidden="1">
      <c r="A679" t="s">
        <v>1591</v>
      </c>
      <c r="G679" t="s">
        <v>23</v>
      </c>
      <c r="H679" t="s">
        <v>1592</v>
      </c>
      <c r="I679">
        <f>VALUE(LEFT(H679,FIND(" ",H679)-1))</f>
        <v>67</v>
      </c>
      <c r="J679" t="str">
        <f>TRIM(RIGHT(H679,LEN(H679)-FIND(" ",H679)))</f>
        <v>sqm</v>
      </c>
      <c r="K679" t="s">
        <v>28</v>
      </c>
      <c r="L679" t="s">
        <v>41</v>
      </c>
      <c r="N679" t="s">
        <v>40</v>
      </c>
      <c r="Q679" t="s">
        <v>586</v>
      </c>
      <c r="R679" t="s">
        <v>139</v>
      </c>
      <c r="T679" s="1" t="e">
        <f t="shared" si="288"/>
        <v>#VALUE!</v>
      </c>
      <c r="U679">
        <v>24</v>
      </c>
      <c r="V679">
        <f>VALUE(U679)*100000</f>
        <v>2400000</v>
      </c>
    </row>
    <row r="680" spans="1:22" customFormat="1" hidden="1">
      <c r="A680" t="s">
        <v>1593</v>
      </c>
      <c r="G680" t="s">
        <v>32</v>
      </c>
      <c r="H680" t="s">
        <v>251</v>
      </c>
      <c r="I680">
        <f>VALUE(LEFT(H680,FIND(" ",H680)-1))</f>
        <v>450</v>
      </c>
      <c r="J680" t="str">
        <f>TRIM(RIGHT(H680,LEN(H680)-FIND(" ",H680)))</f>
        <v>sqft</v>
      </c>
      <c r="K680" t="s">
        <v>40</v>
      </c>
      <c r="L680" t="s">
        <v>41</v>
      </c>
      <c r="N680" t="s">
        <v>367</v>
      </c>
      <c r="Q680" t="s">
        <v>28</v>
      </c>
      <c r="R680">
        <v>2</v>
      </c>
      <c r="S680" t="s">
        <v>263</v>
      </c>
      <c r="T680" s="1">
        <f t="shared" si="288"/>
        <v>3333</v>
      </c>
      <c r="U680">
        <v>15</v>
      </c>
      <c r="V680">
        <f>VALUE(U680)*100000</f>
        <v>1500000</v>
      </c>
    </row>
    <row r="681" spans="1:22" customFormat="1" hidden="1">
      <c r="A681" t="s">
        <v>1426</v>
      </c>
      <c r="G681" t="s">
        <v>168</v>
      </c>
      <c r="H681" t="s">
        <v>1594</v>
      </c>
      <c r="I681">
        <f>VALUE(LEFT(H681,FIND(" ",H681)-1))</f>
        <v>72</v>
      </c>
      <c r="J681" t="str">
        <f>TRIM(RIGHT(H681,LEN(H681)-FIND(" ",H681)))</f>
        <v>sqft</v>
      </c>
      <c r="K681" t="s">
        <v>523</v>
      </c>
      <c r="L681" t="s">
        <v>40</v>
      </c>
      <c r="N681">
        <v>3</v>
      </c>
      <c r="S681" t="s">
        <v>1595</v>
      </c>
      <c r="T681" s="1">
        <f t="shared" si="288"/>
        <v>15278</v>
      </c>
      <c r="U681">
        <v>11</v>
      </c>
      <c r="V681">
        <f>VALUE(U681)*100000</f>
        <v>1100000</v>
      </c>
    </row>
    <row r="682" spans="1:22" customFormat="1" hidden="1">
      <c r="A682" t="s">
        <v>471</v>
      </c>
      <c r="G682" t="s">
        <v>32</v>
      </c>
      <c r="H682" t="s">
        <v>433</v>
      </c>
      <c r="I682">
        <f>VALUE(LEFT(H682,FIND(" ",H682)-1))</f>
        <v>1050</v>
      </c>
      <c r="J682" t="str">
        <f>TRIM(RIGHT(H682,LEN(H682)-FIND(" ",H682)))</f>
        <v>sqft</v>
      </c>
      <c r="K682" t="s">
        <v>40</v>
      </c>
      <c r="L682" t="s">
        <v>41</v>
      </c>
      <c r="N682" t="s">
        <v>104</v>
      </c>
      <c r="Q682" t="s">
        <v>83</v>
      </c>
      <c r="R682">
        <v>2</v>
      </c>
      <c r="S682" t="s">
        <v>263</v>
      </c>
      <c r="T682" s="1">
        <f t="shared" si="288"/>
        <v>3333</v>
      </c>
      <c r="U682">
        <v>35</v>
      </c>
      <c r="V682">
        <f>VALUE(U682)*100000</f>
        <v>3500000</v>
      </c>
    </row>
    <row r="683" spans="1:22" customFormat="1" hidden="1">
      <c r="A683" t="s">
        <v>1596</v>
      </c>
      <c r="G683" t="s">
        <v>32</v>
      </c>
      <c r="H683" t="s">
        <v>74</v>
      </c>
      <c r="I683">
        <f>VALUE(LEFT(H683,FIND(" ",H683)-1))</f>
        <v>480</v>
      </c>
      <c r="J683" t="str">
        <f>TRIM(RIGHT(H683,LEN(H683)-FIND(" ",H683)))</f>
        <v>sqft</v>
      </c>
      <c r="K683" t="s">
        <v>40</v>
      </c>
      <c r="L683" t="s">
        <v>41</v>
      </c>
      <c r="N683" t="s">
        <v>120</v>
      </c>
      <c r="Q683" t="s">
        <v>28</v>
      </c>
      <c r="R683">
        <v>1</v>
      </c>
      <c r="S683" t="s">
        <v>1597</v>
      </c>
      <c r="T683" s="1">
        <f t="shared" si="288"/>
        <v>3438</v>
      </c>
      <c r="U683">
        <v>16.5</v>
      </c>
      <c r="V683">
        <f>VALUE(U683)*100000</f>
        <v>1650000</v>
      </c>
    </row>
    <row r="684" spans="1:22" customFormat="1" hidden="1">
      <c r="A684" t="s">
        <v>1598</v>
      </c>
      <c r="G684" t="s">
        <v>32</v>
      </c>
      <c r="H684" t="s">
        <v>47</v>
      </c>
      <c r="I684">
        <f>VALUE(LEFT(H684,FIND(" ",H684)-1))</f>
        <v>700</v>
      </c>
      <c r="J684" t="str">
        <f>TRIM(RIGHT(H684,LEN(H684)-FIND(" ",H684)))</f>
        <v>sqft</v>
      </c>
      <c r="K684" t="s">
        <v>40</v>
      </c>
      <c r="L684" t="s">
        <v>41</v>
      </c>
      <c r="N684" t="s">
        <v>318</v>
      </c>
      <c r="Q684" t="s">
        <v>43</v>
      </c>
      <c r="R684">
        <v>1</v>
      </c>
      <c r="S684" t="s">
        <v>1599</v>
      </c>
      <c r="T684" s="1">
        <f t="shared" si="288"/>
        <v>2143</v>
      </c>
      <c r="U684">
        <v>15</v>
      </c>
      <c r="V684">
        <f>VALUE(U684)*100000</f>
        <v>1500000</v>
      </c>
    </row>
    <row r="685" spans="1:22" customFormat="1" hidden="1">
      <c r="A685" t="s">
        <v>1600</v>
      </c>
      <c r="G685" t="s">
        <v>32</v>
      </c>
      <c r="H685" t="s">
        <v>1601</v>
      </c>
      <c r="I685">
        <f>VALUE(LEFT(H685,FIND(" ",H685)-1))</f>
        <v>840</v>
      </c>
      <c r="J685" t="str">
        <f>TRIM(RIGHT(H685,LEN(H685)-FIND(" ",H685)))</f>
        <v>sqft</v>
      </c>
      <c r="K685" t="s">
        <v>40</v>
      </c>
      <c r="L685" t="s">
        <v>41</v>
      </c>
      <c r="N685" t="s">
        <v>295</v>
      </c>
      <c r="Q685" t="s">
        <v>43</v>
      </c>
      <c r="R685">
        <v>1</v>
      </c>
      <c r="S685" t="s">
        <v>827</v>
      </c>
      <c r="T685" s="1">
        <f t="shared" si="288"/>
        <v>2381</v>
      </c>
      <c r="U685">
        <v>20</v>
      </c>
      <c r="V685">
        <f>VALUE(U685)*100000</f>
        <v>2000000</v>
      </c>
    </row>
    <row r="686" spans="1:22" customFormat="1" hidden="1">
      <c r="A686" t="s">
        <v>1602</v>
      </c>
      <c r="G686" t="s">
        <v>32</v>
      </c>
      <c r="H686" t="s">
        <v>50</v>
      </c>
      <c r="I686">
        <f>VALUE(LEFT(H686,FIND(" ",H686)-1))</f>
        <v>1250</v>
      </c>
      <c r="J686" t="str">
        <f>TRIM(RIGHT(H686,LEN(H686)-FIND(" ",H686)))</f>
        <v>sqft</v>
      </c>
      <c r="K686" t="s">
        <v>43</v>
      </c>
      <c r="L686" t="s">
        <v>41</v>
      </c>
      <c r="N686" t="s">
        <v>40</v>
      </c>
      <c r="Q686">
        <v>3</v>
      </c>
      <c r="R686">
        <v>2</v>
      </c>
      <c r="S686" t="s">
        <v>1052</v>
      </c>
      <c r="T686" s="1">
        <f t="shared" si="288"/>
        <v>2480</v>
      </c>
      <c r="U686">
        <v>31</v>
      </c>
      <c r="V686">
        <f>VALUE(U686)*100000</f>
        <v>3100000</v>
      </c>
    </row>
    <row r="687" spans="1:22" customFormat="1" hidden="1">
      <c r="A687" t="s">
        <v>1603</v>
      </c>
      <c r="G687" t="s">
        <v>168</v>
      </c>
      <c r="H687" t="s">
        <v>47</v>
      </c>
      <c r="I687">
        <f>VALUE(LEFT(H687,FIND(" ",H687)-1))</f>
        <v>700</v>
      </c>
      <c r="J687" t="str">
        <f>TRIM(RIGHT(H687,LEN(H687)-FIND(" ",H687)))</f>
        <v>sqft</v>
      </c>
      <c r="K687">
        <v>1</v>
      </c>
      <c r="L687" t="s">
        <v>40</v>
      </c>
      <c r="N687" t="s">
        <v>170</v>
      </c>
      <c r="Q687" t="s">
        <v>523</v>
      </c>
      <c r="S687" t="s">
        <v>1599</v>
      </c>
      <c r="T687" s="1">
        <f t="shared" si="288"/>
        <v>2143</v>
      </c>
      <c r="U687">
        <v>15</v>
      </c>
      <c r="V687">
        <f>VALUE(U687)*100000</f>
        <v>1500000</v>
      </c>
    </row>
    <row r="688" spans="1:22" customFormat="1" hidden="1">
      <c r="A688" t="s">
        <v>1604</v>
      </c>
      <c r="G688" t="s">
        <v>32</v>
      </c>
      <c r="H688" t="s">
        <v>95</v>
      </c>
      <c r="I688">
        <f>VALUE(LEFT(H688,FIND(" ",H688)-1))</f>
        <v>800</v>
      </c>
      <c r="J688" t="str">
        <f>TRIM(RIGHT(H688,LEN(H688)-FIND(" ",H688)))</f>
        <v>sqft</v>
      </c>
      <c r="K688" t="s">
        <v>40</v>
      </c>
      <c r="L688" t="s">
        <v>41</v>
      </c>
      <c r="N688" t="s">
        <v>100</v>
      </c>
      <c r="Q688" t="s">
        <v>43</v>
      </c>
      <c r="R688">
        <v>1</v>
      </c>
      <c r="S688" t="s">
        <v>1605</v>
      </c>
      <c r="T688" s="1">
        <f t="shared" si="288"/>
        <v>2300</v>
      </c>
      <c r="U688">
        <v>18.399999999999999</v>
      </c>
      <c r="V688">
        <f>VALUE(U688)*100000</f>
        <v>1839999.9999999998</v>
      </c>
    </row>
    <row r="689" spans="1:22" customFormat="1" hidden="1">
      <c r="A689" t="s">
        <v>1606</v>
      </c>
      <c r="G689" t="s">
        <v>32</v>
      </c>
      <c r="H689" t="s">
        <v>1607</v>
      </c>
      <c r="I689">
        <f>VALUE(LEFT(H689,FIND(" ",H689)-1))</f>
        <v>110</v>
      </c>
      <c r="J689" t="s">
        <v>1608</v>
      </c>
      <c r="K689" t="s">
        <v>28</v>
      </c>
      <c r="L689" t="s">
        <v>41</v>
      </c>
      <c r="N689" t="s">
        <v>40</v>
      </c>
      <c r="Q689">
        <v>2</v>
      </c>
      <c r="S689" t="s">
        <v>1609</v>
      </c>
      <c r="T689" s="1">
        <f t="shared" si="288"/>
        <v>4040</v>
      </c>
      <c r="U689">
        <v>40</v>
      </c>
      <c r="V689">
        <f>VALUE(U689)*100000</f>
        <v>4000000</v>
      </c>
    </row>
    <row r="690" spans="1:22" customFormat="1">
      <c r="A690" t="s">
        <v>1610</v>
      </c>
      <c r="B690" t="str">
        <f t="shared" ref="B690:B691" si="297">PROPER(TRIM(A690))</f>
        <v>2 Apartment For Sale In Shivalik, Dabholi Surat</v>
      </c>
      <c r="C690" t="str">
        <f t="shared" ref="C690:C691" si="298">LEFT(B690,FIND(" ",B690)-1)</f>
        <v>2</v>
      </c>
      <c r="D690" s="1" t="str">
        <f t="shared" ref="D690:D691" si="299">MID(B690, FIND(" ", B690)+1, FIND("For", B690)-FIND(" ", B690)-1)</f>
        <v xml:space="preserve">Apartment </v>
      </c>
      <c r="E690" t="str">
        <f t="shared" ref="E690:E691" si="300">TRIM(MID(B690, FIND("In", B690)+3, FIND("Surat", B690)-FIND("In", B690)-3))</f>
        <v>Shivalik, Dabholi</v>
      </c>
      <c r="F690" t="str">
        <f t="shared" ref="F690:F691" si="301">"surat"</f>
        <v>surat</v>
      </c>
      <c r="G690" t="s">
        <v>32</v>
      </c>
      <c r="H690" t="s">
        <v>1611</v>
      </c>
      <c r="I690">
        <f>VALUE(LEFT(H690,FIND(" ",H690)-1))</f>
        <v>1020</v>
      </c>
      <c r="J690" t="str">
        <f>TRIM(RIGHT(H690,LEN(H690)-FIND(" ",H690)))</f>
        <v>sqft</v>
      </c>
      <c r="K690" t="s">
        <v>40</v>
      </c>
      <c r="L690" t="s">
        <v>41</v>
      </c>
      <c r="M690" t="str">
        <f t="shared" ref="M690:M691" si="302">IF(LEFT(L690,5)="poss.","expected","ready")</f>
        <v>ready</v>
      </c>
      <c r="N690" t="s">
        <v>239</v>
      </c>
      <c r="O690" t="str">
        <f t="shared" ref="O690:O691" si="303">IFERROR(LEFT(N690,FIND("out of",N690)-1),N690)</f>
        <v xml:space="preserve">2 </v>
      </c>
      <c r="P690" s="1" t="str">
        <f t="shared" ref="P690:P691" si="304">IFERROR(RIGHT(N690,LEN(N690)-FIND("out of",N690)-6),"")</f>
        <v>4</v>
      </c>
      <c r="Q690" t="s">
        <v>28</v>
      </c>
      <c r="R690" t="s">
        <v>44</v>
      </c>
      <c r="S690" t="s">
        <v>1612</v>
      </c>
      <c r="T690" s="1">
        <f t="shared" si="288"/>
        <v>3285</v>
      </c>
      <c r="U690">
        <v>33.5</v>
      </c>
      <c r="V690">
        <f>VALUE(U690)*100000</f>
        <v>3350000</v>
      </c>
    </row>
    <row r="691" spans="1:22" customFormat="1">
      <c r="A691" t="s">
        <v>1613</v>
      </c>
      <c r="B691" t="str">
        <f t="shared" si="297"/>
        <v>3 House For Sale In Opp. Masma Village Surat</v>
      </c>
      <c r="C691" t="str">
        <f t="shared" si="298"/>
        <v>3</v>
      </c>
      <c r="D691" s="1" t="str">
        <f t="shared" si="299"/>
        <v xml:space="preserve">House </v>
      </c>
      <c r="E691" t="str">
        <f t="shared" si="300"/>
        <v>Opp. Masma Village</v>
      </c>
      <c r="F691" t="str">
        <f t="shared" si="301"/>
        <v>surat</v>
      </c>
      <c r="G691" t="s">
        <v>23</v>
      </c>
      <c r="H691" t="s">
        <v>554</v>
      </c>
      <c r="I691">
        <f>VALUE(LEFT(H691,FIND(" ",H691)-1))</f>
        <v>900</v>
      </c>
      <c r="J691" t="str">
        <f>TRIM(RIGHT(H691,LEN(H691)-FIND(" ",H691)))</f>
        <v>sqft</v>
      </c>
      <c r="K691" t="s">
        <v>25</v>
      </c>
      <c r="L691" t="s">
        <v>41</v>
      </c>
      <c r="M691" t="str">
        <f t="shared" si="302"/>
        <v>ready</v>
      </c>
      <c r="N691" t="s">
        <v>75</v>
      </c>
      <c r="O691" t="str">
        <f t="shared" si="303"/>
        <v xml:space="preserve">1 </v>
      </c>
      <c r="P691" s="1" t="str">
        <f t="shared" si="304"/>
        <v>1</v>
      </c>
      <c r="Q691" t="s">
        <v>28</v>
      </c>
      <c r="R691" t="s">
        <v>44</v>
      </c>
      <c r="S691" t="s">
        <v>1614</v>
      </c>
      <c r="T691" s="1">
        <f t="shared" si="288"/>
        <v>5111</v>
      </c>
      <c r="U691">
        <v>46</v>
      </c>
      <c r="V691">
        <f>VALUE(U691)*100000</f>
        <v>4600000</v>
      </c>
    </row>
    <row r="692" spans="1:22" customFormat="1" hidden="1">
      <c r="A692" t="s">
        <v>236</v>
      </c>
      <c r="G692" t="s">
        <v>32</v>
      </c>
      <c r="H692" t="s">
        <v>1615</v>
      </c>
      <c r="I692">
        <f>VALUE(LEFT(H692,FIND(" ",H692)-1))</f>
        <v>1288</v>
      </c>
      <c r="J692" t="str">
        <f>TRIM(RIGHT(H692,LEN(H692)-FIND(" ",H692)))</f>
        <v>sqft</v>
      </c>
      <c r="K692" t="s">
        <v>40</v>
      </c>
      <c r="L692" t="s">
        <v>41</v>
      </c>
      <c r="N692" t="s">
        <v>1314</v>
      </c>
      <c r="Q692" t="s">
        <v>83</v>
      </c>
      <c r="R692">
        <v>2</v>
      </c>
      <c r="S692" t="s">
        <v>1616</v>
      </c>
      <c r="T692" s="1">
        <f t="shared" si="288"/>
        <v>3106</v>
      </c>
      <c r="U692">
        <v>40</v>
      </c>
      <c r="V692">
        <f>VALUE(U692)*100000</f>
        <v>4000000</v>
      </c>
    </row>
    <row r="693" spans="1:22" customFormat="1" hidden="1">
      <c r="A693" t="s">
        <v>737</v>
      </c>
      <c r="G693" t="s">
        <v>23</v>
      </c>
      <c r="H693" t="s">
        <v>1395</v>
      </c>
      <c r="I693">
        <f>VALUE(LEFT(H693,FIND(" ",H693)-1))</f>
        <v>1260</v>
      </c>
      <c r="J693" t="str">
        <f>TRIM(RIGHT(H693,LEN(H693)-FIND(" ",H693)))</f>
        <v>sqft</v>
      </c>
      <c r="K693" t="s">
        <v>40</v>
      </c>
      <c r="L693" t="s">
        <v>41</v>
      </c>
      <c r="N693" t="s">
        <v>92</v>
      </c>
      <c r="Q693" t="s">
        <v>28</v>
      </c>
      <c r="R693">
        <v>3</v>
      </c>
      <c r="S693" t="s">
        <v>1617</v>
      </c>
      <c r="T693" s="1">
        <f t="shared" si="288"/>
        <v>2032</v>
      </c>
      <c r="U693">
        <v>32</v>
      </c>
      <c r="V693">
        <f>VALUE(U693)*100000</f>
        <v>3200000</v>
      </c>
    </row>
    <row r="694" spans="1:22" ht="15.75">
      <c r="A694" s="24" t="s">
        <v>978</v>
      </c>
      <c r="B694" s="24" t="str">
        <f>PROPER(TRIM(A694))</f>
        <v>2 Apartment For Sale In Jahangir Pura Surat</v>
      </c>
      <c r="C694" s="24" t="str">
        <f>LEFT(B694,FIND(" ",B694)-1)</f>
        <v>2</v>
      </c>
      <c r="D694" s="29" t="str">
        <f>MID(B694, FIND(" ", B694)+1, FIND("For", B694)-FIND(" ", B694)-1)</f>
        <v xml:space="preserve">Apartment </v>
      </c>
      <c r="E694" s="24" t="str">
        <f>TRIM(MID(B694, FIND("In", B694)+3, FIND("Surat", B694)-FIND("In", B694)-3))</f>
        <v>Jahangir Pura</v>
      </c>
      <c r="F694" s="24" t="str">
        <f>"surat"</f>
        <v>surat</v>
      </c>
      <c r="G694" s="24" t="s">
        <v>32</v>
      </c>
      <c r="H694" s="24" t="s">
        <v>1036</v>
      </c>
      <c r="I694" s="34">
        <f>VALUE(LEFT(H694,FIND(" ",H694)-1))</f>
        <v>1175</v>
      </c>
      <c r="J694" s="24" t="str">
        <f>TRIM(RIGHT(H694,LEN(H694)-FIND(" ",H694)))</f>
        <v>sqft</v>
      </c>
      <c r="K694" s="27" t="s">
        <v>40</v>
      </c>
      <c r="L694" s="24" t="s">
        <v>41</v>
      </c>
      <c r="M694" s="24" t="str">
        <f>IF(LEFT(L694,5)="poss.","expected","ready")</f>
        <v>ready</v>
      </c>
      <c r="N694" s="24" t="s">
        <v>100</v>
      </c>
      <c r="O694" s="24" t="str">
        <f>IFERROR(LEFT(N694,FIND("out of",N694)-1),N694)</f>
        <v xml:space="preserve">3 </v>
      </c>
      <c r="P694" s="29" t="str">
        <f>IFERROR(RIGHT(N694,LEN(N694)-FIND("out of",N694)-6),"")</f>
        <v>5</v>
      </c>
      <c r="Q694" s="24" t="s">
        <v>28</v>
      </c>
      <c r="R694" s="24" t="s">
        <v>44</v>
      </c>
      <c r="S694" s="3" t="s">
        <v>1111</v>
      </c>
      <c r="T694" s="32">
        <f t="shared" si="288"/>
        <v>3234</v>
      </c>
      <c r="U694" s="24">
        <v>38</v>
      </c>
      <c r="V694" s="24">
        <f>VALUE(U694)*100000</f>
        <v>3800000</v>
      </c>
    </row>
    <row r="695" spans="1:22" customFormat="1" hidden="1">
      <c r="A695" t="s">
        <v>1618</v>
      </c>
      <c r="G695" t="s">
        <v>32</v>
      </c>
      <c r="H695" t="s">
        <v>1601</v>
      </c>
      <c r="I695">
        <f>VALUE(LEFT(H695,FIND(" ",H695)-1))</f>
        <v>840</v>
      </c>
      <c r="J695" t="str">
        <f>TRIM(RIGHT(H695,LEN(H695)-FIND(" ",H695)))</f>
        <v>sqft</v>
      </c>
      <c r="K695" t="s">
        <v>40</v>
      </c>
      <c r="L695" t="s">
        <v>41</v>
      </c>
      <c r="N695" t="s">
        <v>298</v>
      </c>
      <c r="Q695" t="s">
        <v>28</v>
      </c>
      <c r="R695">
        <v>2</v>
      </c>
      <c r="S695" t="s">
        <v>1619</v>
      </c>
      <c r="T695" s="1">
        <f t="shared" si="288"/>
        <v>2976</v>
      </c>
      <c r="U695">
        <v>25</v>
      </c>
      <c r="V695">
        <f>VALUE(U695)*100000</f>
        <v>2500000</v>
      </c>
    </row>
    <row r="696" spans="1:22" customFormat="1" hidden="1">
      <c r="A696" t="s">
        <v>1620</v>
      </c>
      <c r="G696" t="s">
        <v>32</v>
      </c>
      <c r="H696" t="s">
        <v>261</v>
      </c>
      <c r="I696">
        <f>VALUE(LEFT(H696,FIND(" ",H696)-1))</f>
        <v>1200</v>
      </c>
      <c r="J696" t="str">
        <f>TRIM(RIGHT(H696,LEN(H696)-FIND(" ",H696)))</f>
        <v>sqft</v>
      </c>
      <c r="K696" t="s">
        <v>40</v>
      </c>
      <c r="L696" t="s">
        <v>41</v>
      </c>
      <c r="N696" t="s">
        <v>239</v>
      </c>
      <c r="Q696" t="s">
        <v>83</v>
      </c>
      <c r="R696">
        <v>2</v>
      </c>
      <c r="S696" t="s">
        <v>247</v>
      </c>
      <c r="T696" s="1">
        <f t="shared" si="288"/>
        <v>3750</v>
      </c>
      <c r="U696">
        <v>45</v>
      </c>
      <c r="V696">
        <f>VALUE(U696)*100000</f>
        <v>4500000</v>
      </c>
    </row>
    <row r="697" spans="1:22" customFormat="1" hidden="1">
      <c r="A697" t="s">
        <v>1621</v>
      </c>
      <c r="G697" t="s">
        <v>32</v>
      </c>
      <c r="H697" t="s">
        <v>333</v>
      </c>
      <c r="I697">
        <f>VALUE(LEFT(H697,FIND(" ",H697)-1))</f>
        <v>1100</v>
      </c>
      <c r="J697" t="str">
        <f>TRIM(RIGHT(H697,LEN(H697)-FIND(" ",H697)))</f>
        <v>sqft</v>
      </c>
      <c r="K697" t="s">
        <v>40</v>
      </c>
      <c r="L697" t="s">
        <v>41</v>
      </c>
      <c r="N697" t="s">
        <v>1239</v>
      </c>
      <c r="Q697" t="s">
        <v>43</v>
      </c>
      <c r="R697">
        <v>2</v>
      </c>
      <c r="S697" t="s">
        <v>1622</v>
      </c>
      <c r="T697" s="1">
        <f t="shared" si="288"/>
        <v>4364</v>
      </c>
      <c r="U697">
        <v>48</v>
      </c>
      <c r="V697">
        <f>VALUE(U697)*100000</f>
        <v>4800000</v>
      </c>
    </row>
    <row r="698" spans="1:22" ht="15.75">
      <c r="A698" s="24" t="s">
        <v>1623</v>
      </c>
      <c r="B698" s="24" t="str">
        <f>PROPER(TRIM(A698))</f>
        <v>2 Apartment For Sale In Neelkanth Residency, Palanpur Gam Surat</v>
      </c>
      <c r="C698" s="24" t="str">
        <f>LEFT(B698,FIND(" ",B698)-1)</f>
        <v>2</v>
      </c>
      <c r="D698" s="29" t="str">
        <f>MID(B698, FIND(" ", B698)+1, FIND("For", B698)-FIND(" ", B698)-1)</f>
        <v xml:space="preserve">Apartment </v>
      </c>
      <c r="E698" s="24" t="str">
        <f>TRIM(MID(B698, FIND("In", B698)+3, FIND("Surat", B698)-FIND("In", B698)-3))</f>
        <v>Neelkanth Residency, Palanpur Gam</v>
      </c>
      <c r="F698" s="24" t="str">
        <f>"surat"</f>
        <v>surat</v>
      </c>
      <c r="G698" s="24" t="s">
        <v>23</v>
      </c>
      <c r="H698" s="24" t="s">
        <v>430</v>
      </c>
      <c r="I698" s="34">
        <f>VALUE(LEFT(H698,FIND(" ",H698)-1))</f>
        <v>775</v>
      </c>
      <c r="J698" s="24" t="str">
        <f>TRIM(RIGHT(H698,LEN(H698)-FIND(" ",H698)))</f>
        <v>sqft</v>
      </c>
      <c r="K698" s="27" t="s">
        <v>40</v>
      </c>
      <c r="L698" s="24" t="s">
        <v>41</v>
      </c>
      <c r="M698" s="24" t="str">
        <f>IF(LEFT(L698,5)="poss.","expected","ready")</f>
        <v>ready</v>
      </c>
      <c r="N698" s="24" t="s">
        <v>255</v>
      </c>
      <c r="O698" s="24" t="str">
        <f>IFERROR(LEFT(N698,FIND("out of",N698)-1),N698)</f>
        <v xml:space="preserve">3 </v>
      </c>
      <c r="P698" s="29" t="str">
        <f>IFERROR(RIGHT(N698,LEN(N698)-FIND("out of",N698)-6),"")</f>
        <v>4</v>
      </c>
      <c r="Q698" s="24" t="s">
        <v>28</v>
      </c>
      <c r="R698" s="24" t="s">
        <v>44</v>
      </c>
      <c r="S698" s="3" t="s">
        <v>1624</v>
      </c>
      <c r="T698" s="32">
        <f t="shared" si="288"/>
        <v>3759</v>
      </c>
      <c r="U698" s="24">
        <v>45</v>
      </c>
      <c r="V698" s="24">
        <f>VALUE(U698)*100000</f>
        <v>4500000</v>
      </c>
    </row>
    <row r="699" spans="1:22" customFormat="1" hidden="1">
      <c r="A699" t="s">
        <v>1241</v>
      </c>
      <c r="G699" t="s">
        <v>168</v>
      </c>
      <c r="H699" t="s">
        <v>1625</v>
      </c>
      <c r="I699">
        <f>VALUE(LEFT(H699,FIND(" ",H699)-1))</f>
        <v>1857</v>
      </c>
      <c r="J699" t="str">
        <f>TRIM(RIGHT(H699,LEN(H699)-FIND(" ",H699)))</f>
        <v>sqft</v>
      </c>
      <c r="K699" t="s">
        <v>566</v>
      </c>
      <c r="L699" t="s">
        <v>40</v>
      </c>
      <c r="N699">
        <v>2</v>
      </c>
      <c r="S699" t="s">
        <v>1626</v>
      </c>
      <c r="T699" s="1">
        <f t="shared" si="288"/>
        <v>781</v>
      </c>
      <c r="U699">
        <v>14.5</v>
      </c>
      <c r="V699">
        <f>VALUE(U699)*100000</f>
        <v>1450000</v>
      </c>
    </row>
    <row r="700" spans="1:22" customFormat="1" hidden="1">
      <c r="A700" t="s">
        <v>1324</v>
      </c>
      <c r="G700" t="s">
        <v>32</v>
      </c>
      <c r="H700" t="s">
        <v>582</v>
      </c>
      <c r="I700">
        <f>VALUE(LEFT(H700,FIND(" ",H700)-1))</f>
        <v>960</v>
      </c>
      <c r="J700" t="str">
        <f>TRIM(RIGHT(H700,LEN(H700)-FIND(" ",H700)))</f>
        <v>sqft</v>
      </c>
      <c r="K700" t="s">
        <v>40</v>
      </c>
      <c r="L700" t="s">
        <v>41</v>
      </c>
      <c r="N700" t="s">
        <v>367</v>
      </c>
      <c r="Q700" t="s">
        <v>83</v>
      </c>
      <c r="R700">
        <v>2</v>
      </c>
      <c r="S700" t="s">
        <v>700</v>
      </c>
      <c r="T700" s="1">
        <f t="shared" si="288"/>
        <v>3385</v>
      </c>
      <c r="U700">
        <v>32.5</v>
      </c>
      <c r="V700">
        <f>VALUE(U700)*100000</f>
        <v>3250000</v>
      </c>
    </row>
    <row r="701" spans="1:22" ht="15.75">
      <c r="A701" s="24" t="s">
        <v>1627</v>
      </c>
      <c r="B701" s="24" t="str">
        <f t="shared" ref="B701:B703" si="305">PROPER(TRIM(A701))</f>
        <v>2 House For Sale In Dindoli Surat</v>
      </c>
      <c r="C701" s="24" t="str">
        <f t="shared" ref="C701:C703" si="306">LEFT(B701,FIND(" ",B701)-1)</f>
        <v>2</v>
      </c>
      <c r="D701" s="29" t="str">
        <f t="shared" ref="D701:D703" si="307">MID(B701, FIND(" ", B701)+1, FIND("For", B701)-FIND(" ", B701)-1)</f>
        <v xml:space="preserve">House </v>
      </c>
      <c r="E701" s="24" t="str">
        <f t="shared" ref="E701:E703" si="308">TRIM(MID(B701, FIND("In", B701)+3, FIND("Surat", B701)-FIND("In", B701)-3))</f>
        <v>Dindoli</v>
      </c>
      <c r="F701" s="24" t="str">
        <f t="shared" ref="F701:F703" si="309">"surat"</f>
        <v>surat</v>
      </c>
      <c r="G701" s="24" t="s">
        <v>23</v>
      </c>
      <c r="H701" s="24" t="s">
        <v>1628</v>
      </c>
      <c r="I701" s="34">
        <f>VALUE(LEFT(H701,FIND(" ",H701)-1))</f>
        <v>592</v>
      </c>
      <c r="J701" s="24" t="str">
        <f>TRIM(RIGHT(H701,LEN(H701)-FIND(" ",H701)))</f>
        <v>sqft</v>
      </c>
      <c r="K701" s="27" t="s">
        <v>40</v>
      </c>
      <c r="L701" s="24" t="s">
        <v>41</v>
      </c>
      <c r="M701" s="24" t="str">
        <f t="shared" ref="M701:M703" si="310">IF(LEFT(L701,5)="poss.","expected","ready")</f>
        <v>ready</v>
      </c>
      <c r="N701" s="24" t="s">
        <v>75</v>
      </c>
      <c r="O701" s="24" t="str">
        <f t="shared" ref="O701:O703" si="311">IFERROR(LEFT(N701,FIND("out of",N701)-1),N701)</f>
        <v xml:space="preserve">1 </v>
      </c>
      <c r="P701" s="29" t="str">
        <f t="shared" ref="P701:P703" si="312">IFERROR(RIGHT(N701,LEN(N701)-FIND("out of",N701)-6),"")</f>
        <v>1</v>
      </c>
      <c r="Q701" s="24" t="s">
        <v>28</v>
      </c>
      <c r="R701" s="24" t="s">
        <v>29</v>
      </c>
      <c r="S701" s="3" t="s">
        <v>1629</v>
      </c>
      <c r="T701" s="32">
        <f t="shared" ref="T701:T764" si="313">VALUE(SUBSTITUTE(SUBSTITUTE(S701,"â‚¹",""),"per sqft",""))</f>
        <v>7601</v>
      </c>
      <c r="U701" s="24">
        <v>45</v>
      </c>
      <c r="V701" s="24">
        <f>VALUE(U701)*100000</f>
        <v>4500000</v>
      </c>
    </row>
    <row r="702" spans="1:22" ht="15.75">
      <c r="A702" s="24" t="s">
        <v>1630</v>
      </c>
      <c r="B702" s="24" t="str">
        <f t="shared" si="305"/>
        <v>2 Apartment For Sale In Stuti Empress, Palan Pur Patiya Surat</v>
      </c>
      <c r="C702" s="24" t="str">
        <f t="shared" si="306"/>
        <v>2</v>
      </c>
      <c r="D702" s="29" t="str">
        <f t="shared" si="307"/>
        <v xml:space="preserve">Apartment </v>
      </c>
      <c r="E702" s="24" t="str">
        <f t="shared" si="308"/>
        <v>Stuti Empress, Palan Pur Patiya</v>
      </c>
      <c r="F702" s="24" t="str">
        <f t="shared" si="309"/>
        <v>surat</v>
      </c>
      <c r="G702" s="24" t="s">
        <v>23</v>
      </c>
      <c r="H702" s="24" t="s">
        <v>333</v>
      </c>
      <c r="I702" s="34">
        <f>VALUE(LEFT(H702,FIND(" ",H702)-1))</f>
        <v>1100</v>
      </c>
      <c r="J702" s="24" t="str">
        <f>TRIM(RIGHT(H702,LEN(H702)-FIND(" ",H702)))</f>
        <v>sqft</v>
      </c>
      <c r="K702" s="27" t="s">
        <v>40</v>
      </c>
      <c r="L702" s="24" t="s">
        <v>41</v>
      </c>
      <c r="M702" s="24" t="str">
        <f t="shared" si="310"/>
        <v>ready</v>
      </c>
      <c r="N702" s="24" t="s">
        <v>781</v>
      </c>
      <c r="O702" s="24" t="str">
        <f t="shared" si="311"/>
        <v xml:space="preserve">11 </v>
      </c>
      <c r="P702" s="29" t="str">
        <f t="shared" si="312"/>
        <v>12</v>
      </c>
      <c r="Q702" s="24" t="s">
        <v>28</v>
      </c>
      <c r="R702" s="24" t="s">
        <v>44</v>
      </c>
      <c r="S702" s="3" t="s">
        <v>1631</v>
      </c>
      <c r="T702" s="32">
        <f t="shared" si="313"/>
        <v>3205</v>
      </c>
      <c r="U702" s="23">
        <v>40</v>
      </c>
      <c r="V702" s="23">
        <f>VALUE(U702)*100000</f>
        <v>4000000</v>
      </c>
    </row>
    <row r="703" spans="1:22" ht="15.75">
      <c r="A703" s="24" t="s">
        <v>1632</v>
      </c>
      <c r="B703" s="24" t="str">
        <f t="shared" si="305"/>
        <v>2 Apartment For Sale In Rajhans Apple, Palanpur Gam Surat</v>
      </c>
      <c r="C703" s="24" t="str">
        <f t="shared" si="306"/>
        <v>2</v>
      </c>
      <c r="D703" s="29" t="str">
        <f t="shared" si="307"/>
        <v xml:space="preserve">Apartment </v>
      </c>
      <c r="E703" s="24" t="str">
        <f t="shared" si="308"/>
        <v>Rajhans Apple, Palanpur Gam</v>
      </c>
      <c r="F703" s="24" t="str">
        <f t="shared" si="309"/>
        <v>surat</v>
      </c>
      <c r="G703" s="24" t="s">
        <v>32</v>
      </c>
      <c r="H703" s="24" t="s">
        <v>115</v>
      </c>
      <c r="I703" s="34">
        <f>VALUE(LEFT(H703,FIND(" ",H703)-1))</f>
        <v>1150</v>
      </c>
      <c r="J703" s="24" t="str">
        <f>TRIM(RIGHT(H703,LEN(H703)-FIND(" ",H703)))</f>
        <v>sqft</v>
      </c>
      <c r="K703" s="27" t="s">
        <v>40</v>
      </c>
      <c r="L703" s="24" t="s">
        <v>41</v>
      </c>
      <c r="M703" s="24" t="str">
        <f t="shared" si="310"/>
        <v>ready</v>
      </c>
      <c r="N703" s="24" t="s">
        <v>128</v>
      </c>
      <c r="O703" s="24" t="str">
        <f t="shared" si="311"/>
        <v xml:space="preserve">1 </v>
      </c>
      <c r="P703" s="29" t="str">
        <f t="shared" si="312"/>
        <v>5</v>
      </c>
      <c r="Q703" s="24" t="s">
        <v>43</v>
      </c>
      <c r="R703" s="24" t="s">
        <v>1633</v>
      </c>
      <c r="S703" s="3" t="s">
        <v>1634</v>
      </c>
      <c r="T703" s="32">
        <f t="shared" si="313"/>
        <v>3565</v>
      </c>
      <c r="U703" s="24">
        <v>41</v>
      </c>
      <c r="V703" s="24">
        <f>VALUE(U703)*100000</f>
        <v>4100000</v>
      </c>
    </row>
    <row r="704" spans="1:22" customFormat="1" hidden="1">
      <c r="A704" t="s">
        <v>1635</v>
      </c>
      <c r="G704" t="s">
        <v>23</v>
      </c>
      <c r="H704" t="s">
        <v>74</v>
      </c>
      <c r="I704">
        <f>VALUE(LEFT(H704,FIND(" ",H704)-1))</f>
        <v>480</v>
      </c>
      <c r="J704" t="str">
        <f>TRIM(RIGHT(H704,LEN(H704)-FIND(" ",H704)))</f>
        <v>sqft</v>
      </c>
      <c r="K704" t="s">
        <v>28</v>
      </c>
      <c r="L704" t="s">
        <v>41</v>
      </c>
      <c r="N704" t="s">
        <v>40</v>
      </c>
      <c r="Q704">
        <v>2</v>
      </c>
      <c r="R704">
        <v>1</v>
      </c>
      <c r="S704" t="s">
        <v>1636</v>
      </c>
      <c r="T704" s="1">
        <f t="shared" si="313"/>
        <v>6773</v>
      </c>
      <c r="U704">
        <v>32.5</v>
      </c>
      <c r="V704">
        <f>VALUE(U704)*100000</f>
        <v>3250000</v>
      </c>
    </row>
    <row r="705" spans="1:22" customFormat="1">
      <c r="A705" t="s">
        <v>1637</v>
      </c>
      <c r="B705" t="str">
        <f t="shared" ref="B705:B706" si="314">PROPER(TRIM(A705))</f>
        <v>3 House For Sale In Raj Abhishek City Homes, Sachin Surat</v>
      </c>
      <c r="C705" t="str">
        <f t="shared" ref="C705:C706" si="315">LEFT(B705,FIND(" ",B705)-1)</f>
        <v>3</v>
      </c>
      <c r="D705" s="1" t="str">
        <f t="shared" ref="D705:D706" si="316">MID(B705, FIND(" ", B705)+1, FIND("For", B705)-FIND(" ", B705)-1)</f>
        <v xml:space="preserve">House </v>
      </c>
      <c r="E705" t="str">
        <f t="shared" ref="E705:E706" si="317">TRIM(MID(B705, FIND("In", B705)+3, FIND("Surat", B705)-FIND("In", B705)-3))</f>
        <v>Raj Abhishek City Homes, Sachin</v>
      </c>
      <c r="F705" t="str">
        <f t="shared" ref="F705:F706" si="318">"surat"</f>
        <v>surat</v>
      </c>
      <c r="G705" t="s">
        <v>23</v>
      </c>
      <c r="H705" t="s">
        <v>1638</v>
      </c>
      <c r="I705">
        <f>VALUE(LEFT(H705,FIND(" ",H705)-1))</f>
        <v>78</v>
      </c>
      <c r="J705" t="str">
        <f>TRIM(RIGHT(H705,LEN(H705)-FIND(" ",H705)))</f>
        <v>sqm</v>
      </c>
      <c r="K705" t="s">
        <v>40</v>
      </c>
      <c r="L705" t="s">
        <v>41</v>
      </c>
      <c r="M705" t="str">
        <f t="shared" ref="M705:M706" si="319">IF(LEFT(L705,5)="poss.","expected","ready")</f>
        <v>ready</v>
      </c>
      <c r="N705" t="s">
        <v>574</v>
      </c>
      <c r="O705" t="str">
        <f t="shared" ref="O705:O706" si="320">IFERROR(LEFT(N705,FIND("out of",N705)-1),N705)</f>
        <v xml:space="preserve">2 </v>
      </c>
      <c r="P705" s="1" t="str">
        <f t="shared" ref="P705:P706" si="321">IFERROR(RIGHT(N705,LEN(N705)-FIND("out of",N705)-6),"")</f>
        <v>3</v>
      </c>
      <c r="Q705" t="s">
        <v>43</v>
      </c>
      <c r="R705" t="s">
        <v>1319</v>
      </c>
      <c r="S705" t="s">
        <v>1639</v>
      </c>
      <c r="T705" s="1">
        <f t="shared" si="313"/>
        <v>3466</v>
      </c>
      <c r="U705">
        <v>50</v>
      </c>
      <c r="V705">
        <f>VALUE(U705)*100000</f>
        <v>5000000</v>
      </c>
    </row>
    <row r="706" spans="1:22" ht="15.75">
      <c r="A706" s="24" t="s">
        <v>1640</v>
      </c>
      <c r="B706" s="24" t="str">
        <f t="shared" si="314"/>
        <v>1 Builder Floor For Sale In Umra Surat</v>
      </c>
      <c r="C706" s="24" t="str">
        <f t="shared" si="315"/>
        <v>1</v>
      </c>
      <c r="D706" s="29" t="str">
        <f t="shared" si="316"/>
        <v xml:space="preserve">Builder Floor </v>
      </c>
      <c r="E706" s="24" t="str">
        <f t="shared" si="317"/>
        <v>Umra</v>
      </c>
      <c r="F706" s="24" t="str">
        <f t="shared" si="318"/>
        <v>surat</v>
      </c>
      <c r="G706" s="24" t="s">
        <v>32</v>
      </c>
      <c r="H706" s="24" t="s">
        <v>284</v>
      </c>
      <c r="I706" s="34">
        <f>VALUE(LEFT(H706,FIND(" ",H706)-1))</f>
        <v>460</v>
      </c>
      <c r="J706" s="24" t="str">
        <f>TRIM(RIGHT(H706,LEN(H706)-FIND(" ",H706)))</f>
        <v>sqft</v>
      </c>
      <c r="K706" s="27" t="s">
        <v>40</v>
      </c>
      <c r="L706" s="24" t="s">
        <v>41</v>
      </c>
      <c r="M706" s="24" t="str">
        <f t="shared" si="319"/>
        <v>ready</v>
      </c>
      <c r="N706" s="24" t="s">
        <v>205</v>
      </c>
      <c r="O706" s="24" t="str">
        <f t="shared" si="320"/>
        <v xml:space="preserve">1 </v>
      </c>
      <c r="P706" s="29" t="str">
        <f t="shared" si="321"/>
        <v>4</v>
      </c>
      <c r="Q706" s="24" t="s">
        <v>28</v>
      </c>
      <c r="R706" s="24" t="s">
        <v>44</v>
      </c>
      <c r="S706" s="3" t="s">
        <v>1641</v>
      </c>
      <c r="T706" s="32">
        <f t="shared" si="313"/>
        <v>3087</v>
      </c>
      <c r="U706" s="24">
        <v>14.2</v>
      </c>
      <c r="V706" s="24">
        <f>VALUE(U706)*100000</f>
        <v>1420000</v>
      </c>
    </row>
    <row r="707" spans="1:22" customFormat="1" hidden="1">
      <c r="A707" t="s">
        <v>386</v>
      </c>
      <c r="G707" t="s">
        <v>32</v>
      </c>
      <c r="H707" t="s">
        <v>1642</v>
      </c>
      <c r="I707">
        <f>VALUE(LEFT(H707,FIND(" ",H707)-1))</f>
        <v>18</v>
      </c>
      <c r="J707" t="str">
        <f>TRIM(RIGHT(H707,LEN(H707)-FIND(" ",H707)))</f>
        <v>sqft</v>
      </c>
      <c r="K707" t="s">
        <v>40</v>
      </c>
      <c r="L707" t="s">
        <v>41</v>
      </c>
      <c r="N707" t="s">
        <v>120</v>
      </c>
      <c r="Q707" t="s">
        <v>28</v>
      </c>
      <c r="R707" t="s">
        <v>139</v>
      </c>
      <c r="S707" t="s">
        <v>1643</v>
      </c>
      <c r="T707" s="1" t="e">
        <f t="shared" si="313"/>
        <v>#VALUE!</v>
      </c>
      <c r="U707">
        <v>35</v>
      </c>
      <c r="V707">
        <f>VALUE(U707)*100000</f>
        <v>3500000</v>
      </c>
    </row>
    <row r="708" spans="1:22" customFormat="1" hidden="1">
      <c r="A708" t="s">
        <v>963</v>
      </c>
      <c r="G708" t="s">
        <v>32</v>
      </c>
      <c r="H708" t="s">
        <v>130</v>
      </c>
      <c r="I708">
        <f>VALUE(LEFT(H708,FIND(" ",H708)-1))</f>
        <v>650</v>
      </c>
      <c r="J708" t="str">
        <f>TRIM(RIGHT(H708,LEN(H708)-FIND(" ",H708)))</f>
        <v>sqft</v>
      </c>
      <c r="K708" t="s">
        <v>40</v>
      </c>
      <c r="L708" t="s">
        <v>41</v>
      </c>
      <c r="N708" t="s">
        <v>104</v>
      </c>
      <c r="Q708" t="s">
        <v>28</v>
      </c>
      <c r="R708">
        <v>1</v>
      </c>
      <c r="S708" t="s">
        <v>1108</v>
      </c>
      <c r="T708" s="1">
        <f t="shared" si="313"/>
        <v>1923</v>
      </c>
      <c r="U708">
        <v>12.5</v>
      </c>
      <c r="V708">
        <f>VALUE(U708)*100000</f>
        <v>1250000</v>
      </c>
    </row>
    <row r="709" spans="1:22" customFormat="1" hidden="1">
      <c r="A709" t="s">
        <v>847</v>
      </c>
      <c r="G709" t="s">
        <v>32</v>
      </c>
      <c r="H709" t="s">
        <v>877</v>
      </c>
      <c r="I709">
        <f>VALUE(LEFT(H709,FIND(" ",H709)-1))</f>
        <v>1275</v>
      </c>
      <c r="J709" t="str">
        <f>TRIM(RIGHT(H709,LEN(H709)-FIND(" ",H709)))</f>
        <v>sqft</v>
      </c>
      <c r="K709" t="s">
        <v>40</v>
      </c>
      <c r="L709" t="s">
        <v>41</v>
      </c>
      <c r="N709" t="s">
        <v>128</v>
      </c>
      <c r="Q709" t="s">
        <v>28</v>
      </c>
      <c r="R709">
        <v>2</v>
      </c>
      <c r="S709" t="s">
        <v>622</v>
      </c>
      <c r="T709" s="1">
        <f t="shared" si="313"/>
        <v>3529</v>
      </c>
      <c r="U709">
        <v>45</v>
      </c>
      <c r="V709">
        <f>VALUE(U709)*100000</f>
        <v>4500000</v>
      </c>
    </row>
    <row r="710" spans="1:22" customFormat="1" hidden="1">
      <c r="A710" t="s">
        <v>1644</v>
      </c>
      <c r="G710" t="s">
        <v>32</v>
      </c>
      <c r="H710" t="s">
        <v>1645</v>
      </c>
      <c r="I710">
        <f>VALUE(LEFT(H710,FIND(" ",H710)-1))</f>
        <v>1540</v>
      </c>
      <c r="J710" t="str">
        <f>TRIM(RIGHT(H710,LEN(H710)-FIND(" ",H710)))</f>
        <v>sqft</v>
      </c>
      <c r="K710" t="s">
        <v>40</v>
      </c>
      <c r="L710" t="s">
        <v>41</v>
      </c>
      <c r="N710" t="s">
        <v>100</v>
      </c>
      <c r="Q710" t="s">
        <v>83</v>
      </c>
      <c r="R710">
        <v>2</v>
      </c>
      <c r="S710" t="s">
        <v>1646</v>
      </c>
      <c r="T710" s="1">
        <f t="shared" si="313"/>
        <v>2922</v>
      </c>
      <c r="U710">
        <v>45</v>
      </c>
      <c r="V710">
        <f>VALUE(U710)*100000</f>
        <v>4500000</v>
      </c>
    </row>
    <row r="711" spans="1:22" customFormat="1" hidden="1">
      <c r="A711" t="s">
        <v>644</v>
      </c>
      <c r="G711" t="s">
        <v>32</v>
      </c>
      <c r="H711" t="s">
        <v>212</v>
      </c>
      <c r="I711">
        <f>VALUE(LEFT(H711,FIND(" ",H711)-1))</f>
        <v>400</v>
      </c>
      <c r="J711" t="str">
        <f>TRIM(RIGHT(H711,LEN(H711)-FIND(" ",H711)))</f>
        <v>sqft</v>
      </c>
      <c r="K711" t="s">
        <v>40</v>
      </c>
      <c r="L711" t="s">
        <v>41</v>
      </c>
      <c r="N711" t="s">
        <v>100</v>
      </c>
      <c r="Q711" t="s">
        <v>83</v>
      </c>
      <c r="R711">
        <v>1</v>
      </c>
      <c r="S711" t="s">
        <v>560</v>
      </c>
      <c r="T711" s="1">
        <f t="shared" si="313"/>
        <v>3250</v>
      </c>
      <c r="U711">
        <v>13</v>
      </c>
      <c r="V711">
        <f>VALUE(U711)*100000</f>
        <v>1300000</v>
      </c>
    </row>
    <row r="712" spans="1:22" customFormat="1" hidden="1">
      <c r="A712" t="s">
        <v>1647</v>
      </c>
      <c r="G712" t="s">
        <v>23</v>
      </c>
      <c r="H712" t="s">
        <v>1648</v>
      </c>
      <c r="I712">
        <f>VALUE(LEFT(H712,FIND(" ",H712)-1))</f>
        <v>292</v>
      </c>
      <c r="J712" t="str">
        <f>TRIM(RIGHT(H712,LEN(H712)-FIND(" ",H712)))</f>
        <v>sqft</v>
      </c>
      <c r="K712" t="s">
        <v>40</v>
      </c>
      <c r="L712" t="s">
        <v>41</v>
      </c>
      <c r="N712" t="s">
        <v>128</v>
      </c>
      <c r="S712" t="s">
        <v>1649</v>
      </c>
      <c r="T712" s="1">
        <f t="shared" si="313"/>
        <v>8562</v>
      </c>
      <c r="U712">
        <v>25</v>
      </c>
      <c r="V712">
        <f>VALUE(U712)*100000</f>
        <v>2500000</v>
      </c>
    </row>
    <row r="713" spans="1:22" customFormat="1" hidden="1">
      <c r="A713" t="s">
        <v>981</v>
      </c>
      <c r="G713" t="s">
        <v>23</v>
      </c>
      <c r="H713" t="s">
        <v>300</v>
      </c>
      <c r="I713">
        <f>VALUE(LEFT(H713,FIND(" ",H713)-1))</f>
        <v>100</v>
      </c>
      <c r="J713" t="str">
        <f>TRIM(RIGHT(H713,LEN(H713)-FIND(" ",H713)))</f>
        <v>sqft</v>
      </c>
      <c r="K713" t="s">
        <v>40</v>
      </c>
      <c r="L713" t="s">
        <v>41</v>
      </c>
      <c r="N713" t="s">
        <v>120</v>
      </c>
      <c r="S713" t="s">
        <v>172</v>
      </c>
      <c r="T713" s="1">
        <f t="shared" si="313"/>
        <v>35000</v>
      </c>
      <c r="U713">
        <v>35</v>
      </c>
      <c r="V713">
        <f>VALUE(U713)*100000</f>
        <v>3500000</v>
      </c>
    </row>
    <row r="714" spans="1:22" customFormat="1" hidden="1">
      <c r="A714" t="s">
        <v>1650</v>
      </c>
      <c r="G714" t="s">
        <v>168</v>
      </c>
      <c r="H714" t="s">
        <v>225</v>
      </c>
      <c r="I714">
        <f>VALUE(LEFT(H714,FIND(" ",H714)-1))</f>
        <v>990</v>
      </c>
      <c r="J714" t="str">
        <f>TRIM(RIGHT(H714,LEN(H714)-FIND(" ",H714)))</f>
        <v>sqft</v>
      </c>
      <c r="L714" t="s">
        <v>40</v>
      </c>
      <c r="S714" t="s">
        <v>1651</v>
      </c>
      <c r="T714" s="1">
        <f t="shared" si="313"/>
        <v>2424</v>
      </c>
      <c r="U714">
        <v>24</v>
      </c>
      <c r="V714">
        <f>VALUE(U714)*100000</f>
        <v>2400000</v>
      </c>
    </row>
    <row r="715" spans="1:22" ht="15.75">
      <c r="A715" s="24" t="s">
        <v>412</v>
      </c>
      <c r="B715" s="24" t="str">
        <f>PROPER(TRIM(A715))</f>
        <v>2 Apartment For Sale In Amroli Surat</v>
      </c>
      <c r="C715" s="24" t="str">
        <f>LEFT(B715,FIND(" ",B715)-1)</f>
        <v>2</v>
      </c>
      <c r="D715" s="29" t="str">
        <f>MID(B715, FIND(" ", B715)+1, FIND("For", B715)-FIND(" ", B715)-1)</f>
        <v xml:space="preserve">Apartment </v>
      </c>
      <c r="E715" s="24" t="str">
        <f>TRIM(MID(B715, FIND("In", B715)+3, FIND("Surat", B715)-FIND("In", B715)-3))</f>
        <v>Amroli</v>
      </c>
      <c r="F715" s="24" t="str">
        <f>"surat"</f>
        <v>surat</v>
      </c>
      <c r="G715" s="24" t="s">
        <v>23</v>
      </c>
      <c r="H715" s="24" t="s">
        <v>554</v>
      </c>
      <c r="I715" s="34">
        <f>VALUE(LEFT(H715,FIND(" ",H715)-1))</f>
        <v>900</v>
      </c>
      <c r="J715" s="24" t="str">
        <f>TRIM(RIGHT(H715,LEN(H715)-FIND(" ",H715)))</f>
        <v>sqft</v>
      </c>
      <c r="K715" s="27" t="s">
        <v>40</v>
      </c>
      <c r="L715" s="24" t="s">
        <v>41</v>
      </c>
      <c r="M715" s="24" t="str">
        <f>IF(LEFT(L715,5)="poss.","expected","ready")</f>
        <v>ready</v>
      </c>
      <c r="N715" s="24" t="s">
        <v>112</v>
      </c>
      <c r="O715" s="24" t="str">
        <f>IFERROR(LEFT(N715,FIND("out of",N715)-1),N715)</f>
        <v xml:space="preserve">5 </v>
      </c>
      <c r="P715" s="29" t="str">
        <f>IFERROR(RIGHT(N715,LEN(N715)-FIND("out of",N715)-6),"")</f>
        <v>5</v>
      </c>
      <c r="Q715" s="24" t="s">
        <v>43</v>
      </c>
      <c r="R715" s="24" t="s">
        <v>44</v>
      </c>
      <c r="S715" s="3" t="s">
        <v>1652</v>
      </c>
      <c r="T715" s="32">
        <f t="shared" si="313"/>
        <v>2637</v>
      </c>
      <c r="U715" s="24">
        <v>27</v>
      </c>
      <c r="V715" s="24">
        <f>VALUE(U715)*100000</f>
        <v>2700000</v>
      </c>
    </row>
    <row r="716" spans="1:22" customFormat="1" hidden="1">
      <c r="A716" t="s">
        <v>1525</v>
      </c>
      <c r="G716" t="s">
        <v>32</v>
      </c>
      <c r="H716" t="s">
        <v>1653</v>
      </c>
      <c r="I716">
        <f>VALUE(LEFT(H716,FIND(" ",H716)-1))</f>
        <v>1527</v>
      </c>
      <c r="J716" t="str">
        <f>TRIM(RIGHT(H716,LEN(H716)-FIND(" ",H716)))</f>
        <v>sqft</v>
      </c>
      <c r="K716" t="s">
        <v>40</v>
      </c>
      <c r="L716" t="s">
        <v>41</v>
      </c>
      <c r="N716" t="s">
        <v>234</v>
      </c>
      <c r="Q716" t="s">
        <v>28</v>
      </c>
      <c r="R716" t="s">
        <v>213</v>
      </c>
      <c r="S716" t="s">
        <v>486</v>
      </c>
      <c r="T716" s="1">
        <f t="shared" si="313"/>
        <v>2947</v>
      </c>
      <c r="U716">
        <v>45</v>
      </c>
      <c r="V716">
        <f>VALUE(U716)*100000</f>
        <v>4500000</v>
      </c>
    </row>
    <row r="717" spans="1:22" customFormat="1" hidden="1">
      <c r="A717" t="s">
        <v>1654</v>
      </c>
      <c r="G717" t="s">
        <v>32</v>
      </c>
      <c r="H717" t="s">
        <v>1655</v>
      </c>
      <c r="I717">
        <f>VALUE(LEFT(H717,FIND(" ",H717)-1))</f>
        <v>620</v>
      </c>
      <c r="J717" t="str">
        <f>TRIM(RIGHT(H717,LEN(H717)-FIND(" ",H717)))</f>
        <v>sqft</v>
      </c>
      <c r="K717" t="s">
        <v>40</v>
      </c>
      <c r="L717" t="s">
        <v>41</v>
      </c>
      <c r="N717" t="s">
        <v>1656</v>
      </c>
      <c r="Q717" t="s">
        <v>43</v>
      </c>
      <c r="R717">
        <v>1</v>
      </c>
      <c r="S717" t="s">
        <v>1489</v>
      </c>
      <c r="T717" s="1">
        <f t="shared" si="313"/>
        <v>3226</v>
      </c>
      <c r="U717">
        <v>20</v>
      </c>
      <c r="V717">
        <f>VALUE(U717)*100000</f>
        <v>2000000</v>
      </c>
    </row>
    <row r="718" spans="1:22" customFormat="1" hidden="1">
      <c r="A718" t="s">
        <v>1657</v>
      </c>
      <c r="G718" t="s">
        <v>32</v>
      </c>
      <c r="H718" t="s">
        <v>111</v>
      </c>
      <c r="I718">
        <f>VALUE(LEFT(H718,FIND(" ",H718)-1))</f>
        <v>950</v>
      </c>
      <c r="J718" t="str">
        <f>TRIM(RIGHT(H718,LEN(H718)-FIND(" ",H718)))</f>
        <v>sqft</v>
      </c>
      <c r="K718" t="s">
        <v>40</v>
      </c>
      <c r="L718" t="s">
        <v>41</v>
      </c>
      <c r="N718" t="s">
        <v>128</v>
      </c>
      <c r="Q718" t="s">
        <v>28</v>
      </c>
      <c r="R718">
        <v>2</v>
      </c>
      <c r="S718" t="s">
        <v>1066</v>
      </c>
      <c r="T718" s="1">
        <f t="shared" si="313"/>
        <v>3158</v>
      </c>
      <c r="U718">
        <v>30</v>
      </c>
      <c r="V718">
        <f>VALUE(U718)*100000</f>
        <v>3000000</v>
      </c>
    </row>
    <row r="719" spans="1:22" customFormat="1" hidden="1">
      <c r="A719" t="s">
        <v>1324</v>
      </c>
      <c r="G719" t="s">
        <v>32</v>
      </c>
      <c r="H719" t="s">
        <v>111</v>
      </c>
      <c r="I719">
        <f>VALUE(LEFT(H719,FIND(" ",H719)-1))</f>
        <v>950</v>
      </c>
      <c r="J719" t="str">
        <f>TRIM(RIGHT(H719,LEN(H719)-FIND(" ",H719)))</f>
        <v>sqft</v>
      </c>
      <c r="K719" t="s">
        <v>40</v>
      </c>
      <c r="L719" t="s">
        <v>41</v>
      </c>
      <c r="N719" t="s">
        <v>104</v>
      </c>
      <c r="Q719" t="s">
        <v>83</v>
      </c>
      <c r="R719">
        <v>2</v>
      </c>
      <c r="S719" t="s">
        <v>1066</v>
      </c>
      <c r="T719" s="1">
        <f t="shared" si="313"/>
        <v>3158</v>
      </c>
      <c r="U719">
        <v>30</v>
      </c>
      <c r="V719">
        <f>VALUE(U719)*100000</f>
        <v>3000000</v>
      </c>
    </row>
    <row r="720" spans="1:22" customFormat="1">
      <c r="A720" t="s">
        <v>1658</v>
      </c>
      <c r="B720" t="str">
        <f>PROPER(TRIM(A720))</f>
        <v>2 Apartment For Sale In Sai Residency, Kamrej Surat</v>
      </c>
      <c r="C720" t="str">
        <f>LEFT(B720,FIND(" ",B720)-1)</f>
        <v>2</v>
      </c>
      <c r="D720" s="1" t="str">
        <f>MID(B720, FIND(" ", B720)+1, FIND("For", B720)-FIND(" ", B720)-1)</f>
        <v xml:space="preserve">Apartment </v>
      </c>
      <c r="E720" t="str">
        <f>TRIM(MID(B720, FIND("In", B720)+3, FIND("Surat", B720)-FIND("In", B720)-3))</f>
        <v>Sai Residency, Kamrej</v>
      </c>
      <c r="F720" t="str">
        <f>"surat"</f>
        <v>surat</v>
      </c>
      <c r="G720" t="s">
        <v>32</v>
      </c>
      <c r="H720" t="s">
        <v>1659</v>
      </c>
      <c r="I720">
        <f>VALUE(LEFT(H720,FIND(" ",H720)-1))</f>
        <v>1156</v>
      </c>
      <c r="J720" t="str">
        <f>TRIM(RIGHT(H720,LEN(H720)-FIND(" ",H720)))</f>
        <v>sqft</v>
      </c>
      <c r="K720" t="s">
        <v>40</v>
      </c>
      <c r="L720" t="s">
        <v>41</v>
      </c>
      <c r="M720" t="str">
        <f>IF(LEFT(L720,5)="poss.","expected","ready")</f>
        <v>ready</v>
      </c>
      <c r="N720" t="s">
        <v>668</v>
      </c>
      <c r="O720" t="str">
        <f>IFERROR(LEFT(N720,FIND("out of",N720)-1),N720)</f>
        <v xml:space="preserve">3 </v>
      </c>
      <c r="P720" s="1" t="str">
        <f>IFERROR(RIGHT(N720,LEN(N720)-FIND("out of",N720)-6),"")</f>
        <v>6</v>
      </c>
      <c r="Q720" t="s">
        <v>28</v>
      </c>
      <c r="R720" t="s">
        <v>1660</v>
      </c>
      <c r="S720" t="s">
        <v>1661</v>
      </c>
      <c r="T720" s="1">
        <f t="shared" si="313"/>
        <v>4325</v>
      </c>
      <c r="U720">
        <v>50</v>
      </c>
      <c r="V720">
        <f>VALUE(U720)*100000</f>
        <v>5000000</v>
      </c>
    </row>
    <row r="721" spans="1:22" customFormat="1" hidden="1">
      <c r="A721" t="s">
        <v>1662</v>
      </c>
      <c r="G721" t="s">
        <v>32</v>
      </c>
      <c r="H721" t="s">
        <v>528</v>
      </c>
      <c r="I721">
        <f>VALUE(LEFT(H721,FIND(" ",H721)-1))</f>
        <v>260</v>
      </c>
      <c r="J721" t="str">
        <f>TRIM(RIGHT(H721,LEN(H721)-FIND(" ",H721)))</f>
        <v>sqft</v>
      </c>
      <c r="K721" t="s">
        <v>40</v>
      </c>
      <c r="L721" t="s">
        <v>41</v>
      </c>
      <c r="N721" t="s">
        <v>1663</v>
      </c>
      <c r="S721" t="s">
        <v>1664</v>
      </c>
      <c r="T721" s="1">
        <f t="shared" si="313"/>
        <v>5577</v>
      </c>
      <c r="U721">
        <v>14.5</v>
      </c>
      <c r="V721">
        <f>VALUE(U721)*100000</f>
        <v>1450000</v>
      </c>
    </row>
    <row r="722" spans="1:22" customFormat="1" hidden="1">
      <c r="A722" t="s">
        <v>1511</v>
      </c>
      <c r="G722" t="s">
        <v>23</v>
      </c>
      <c r="H722" t="s">
        <v>1665</v>
      </c>
      <c r="I722">
        <f>VALUE(LEFT(H722,FIND(" ",H722)-1))</f>
        <v>226</v>
      </c>
      <c r="J722" t="str">
        <f>TRIM(RIGHT(H722,LEN(H722)-FIND(" ",H722)))</f>
        <v>sqft</v>
      </c>
      <c r="K722" t="s">
        <v>40</v>
      </c>
      <c r="L722" t="s">
        <v>41</v>
      </c>
      <c r="N722" t="s">
        <v>104</v>
      </c>
      <c r="S722" t="s">
        <v>1666</v>
      </c>
      <c r="T722" s="1">
        <f t="shared" si="313"/>
        <v>7675</v>
      </c>
      <c r="U722">
        <v>35</v>
      </c>
      <c r="V722">
        <f>VALUE(U722)*100000</f>
        <v>3500000</v>
      </c>
    </row>
    <row r="723" spans="1:22" customFormat="1" hidden="1">
      <c r="A723" t="s">
        <v>264</v>
      </c>
      <c r="G723" t="s">
        <v>32</v>
      </c>
      <c r="H723" t="s">
        <v>119</v>
      </c>
      <c r="I723">
        <f>VALUE(LEFT(H723,FIND(" ",H723)-1))</f>
        <v>432</v>
      </c>
      <c r="J723" t="str">
        <f>TRIM(RIGHT(H723,LEN(H723)-FIND(" ",H723)))</f>
        <v>sqft</v>
      </c>
      <c r="K723" t="s">
        <v>28</v>
      </c>
      <c r="L723" t="s">
        <v>41</v>
      </c>
      <c r="N723" t="s">
        <v>40</v>
      </c>
      <c r="Q723">
        <v>1</v>
      </c>
      <c r="S723" t="s">
        <v>1667</v>
      </c>
      <c r="T723" s="1">
        <f t="shared" si="313"/>
        <v>3266</v>
      </c>
      <c r="U723">
        <v>14.1</v>
      </c>
      <c r="V723">
        <f>VALUE(U723)*100000</f>
        <v>1410000</v>
      </c>
    </row>
    <row r="724" spans="1:22" ht="15.75">
      <c r="A724" s="24" t="s">
        <v>1668</v>
      </c>
      <c r="B724" s="24" t="str">
        <f>PROPER(TRIM(A724))</f>
        <v>2 Apartment For Sale In Anjani Enclave, Dahin Nagar Surat</v>
      </c>
      <c r="C724" s="24" t="str">
        <f>LEFT(B724,FIND(" ",B724)-1)</f>
        <v>2</v>
      </c>
      <c r="D724" s="29" t="str">
        <f>MID(B724, FIND(" ", B724)+1, FIND("For", B724)-FIND(" ", B724)-1)</f>
        <v xml:space="preserve">Apartment </v>
      </c>
      <c r="E724" s="24" t="str">
        <f>TRIM(MID(B724, FIND("In", B724)+3, FIND("Surat", B724)-FIND("In", B724)-3))</f>
        <v>Anjani Enclave, Dahin Nagar</v>
      </c>
      <c r="F724" s="24" t="str">
        <f>"surat"</f>
        <v>surat</v>
      </c>
      <c r="G724" s="24" t="s">
        <v>32</v>
      </c>
      <c r="H724" s="24" t="s">
        <v>447</v>
      </c>
      <c r="I724" s="34">
        <f>VALUE(LEFT(H724,FIND(" ",H724)-1))</f>
        <v>1075</v>
      </c>
      <c r="J724" s="24" t="str">
        <f>TRIM(RIGHT(H724,LEN(H724)-FIND(" ",H724)))</f>
        <v>sqft</v>
      </c>
      <c r="K724" s="27" t="s">
        <v>40</v>
      </c>
      <c r="L724" s="24" t="s">
        <v>41</v>
      </c>
      <c r="M724" s="24" t="str">
        <f>IF(LEFT(L724,5)="poss.","expected","ready")</f>
        <v>ready</v>
      </c>
      <c r="N724" s="24" t="s">
        <v>128</v>
      </c>
      <c r="O724" s="24" t="str">
        <f>IFERROR(LEFT(N724,FIND("out of",N724)-1),N724)</f>
        <v xml:space="preserve">1 </v>
      </c>
      <c r="P724" s="29" t="str">
        <f>IFERROR(RIGHT(N724,LEN(N724)-FIND("out of",N724)-6),"")</f>
        <v>5</v>
      </c>
      <c r="Q724" s="24" t="s">
        <v>43</v>
      </c>
      <c r="R724" s="24" t="s">
        <v>1669</v>
      </c>
      <c r="S724" s="3" t="s">
        <v>1670</v>
      </c>
      <c r="T724" s="32">
        <f t="shared" si="313"/>
        <v>2791</v>
      </c>
      <c r="U724" s="24">
        <v>30</v>
      </c>
      <c r="V724" s="24">
        <f>VALUE(U724)*100000</f>
        <v>3000000</v>
      </c>
    </row>
    <row r="725" spans="1:22" customFormat="1" hidden="1">
      <c r="A725" t="s">
        <v>596</v>
      </c>
      <c r="G725" t="s">
        <v>168</v>
      </c>
      <c r="H725" t="s">
        <v>1671</v>
      </c>
      <c r="I725">
        <f>VALUE(LEFT(H725,FIND(" ",H725)-1))</f>
        <v>40</v>
      </c>
      <c r="J725" t="str">
        <f>TRIM(RIGHT(H725,LEN(H725)-FIND(" ",H725)))</f>
        <v>sqft</v>
      </c>
      <c r="L725" t="s">
        <v>40</v>
      </c>
      <c r="N725" t="s">
        <v>523</v>
      </c>
      <c r="S725" t="s">
        <v>1672</v>
      </c>
      <c r="T725" s="1">
        <f t="shared" si="313"/>
        <v>55000</v>
      </c>
      <c r="U725">
        <v>22</v>
      </c>
      <c r="V725">
        <f>VALUE(U725)*100000</f>
        <v>2200000</v>
      </c>
    </row>
    <row r="726" spans="1:22" customFormat="1" hidden="1">
      <c r="A726" t="s">
        <v>1673</v>
      </c>
      <c r="G726" t="s">
        <v>23</v>
      </c>
      <c r="H726" t="s">
        <v>834</v>
      </c>
      <c r="I726">
        <f>VALUE(LEFT(H726,FIND(" ",H726)-1))</f>
        <v>1190</v>
      </c>
      <c r="J726" t="str">
        <f>TRIM(RIGHT(H726,LEN(H726)-FIND(" ",H726)))</f>
        <v>sqft</v>
      </c>
      <c r="K726" t="s">
        <v>43</v>
      </c>
      <c r="L726" t="s">
        <v>41</v>
      </c>
      <c r="N726" t="s">
        <v>379</v>
      </c>
      <c r="Q726">
        <v>2</v>
      </c>
      <c r="T726" s="1" t="e">
        <f t="shared" si="313"/>
        <v>#VALUE!</v>
      </c>
      <c r="U726">
        <v>40</v>
      </c>
      <c r="V726">
        <f>VALUE(U726)*100000</f>
        <v>4000000</v>
      </c>
    </row>
    <row r="727" spans="1:22" customFormat="1" hidden="1">
      <c r="A727" t="s">
        <v>1674</v>
      </c>
      <c r="G727" t="s">
        <v>23</v>
      </c>
      <c r="H727" t="s">
        <v>115</v>
      </c>
      <c r="I727">
        <f>VALUE(LEFT(H727,FIND(" ",H727)-1))</f>
        <v>1150</v>
      </c>
      <c r="J727" t="str">
        <f>TRIM(RIGHT(H727,LEN(H727)-FIND(" ",H727)))</f>
        <v>sqft</v>
      </c>
      <c r="K727" t="s">
        <v>40</v>
      </c>
      <c r="L727" t="s">
        <v>41</v>
      </c>
      <c r="N727" t="s">
        <v>367</v>
      </c>
      <c r="Q727" t="s">
        <v>28</v>
      </c>
      <c r="R727">
        <v>2</v>
      </c>
      <c r="S727" t="s">
        <v>1675</v>
      </c>
      <c r="T727" s="1">
        <f t="shared" si="313"/>
        <v>2348</v>
      </c>
      <c r="U727">
        <v>27</v>
      </c>
      <c r="V727">
        <f>VALUE(U727)*100000</f>
        <v>2700000</v>
      </c>
    </row>
    <row r="728" spans="1:22" customFormat="1" hidden="1">
      <c r="A728" t="s">
        <v>1676</v>
      </c>
      <c r="G728" t="s">
        <v>23</v>
      </c>
      <c r="H728" t="s">
        <v>304</v>
      </c>
      <c r="I728">
        <f>VALUE(LEFT(H728,FIND(" ",H728)-1))</f>
        <v>150</v>
      </c>
      <c r="J728" t="str">
        <f>TRIM(RIGHT(H728,LEN(H728)-FIND(" ",H728)))</f>
        <v>sqft</v>
      </c>
      <c r="K728" t="s">
        <v>40</v>
      </c>
      <c r="L728" t="s">
        <v>41</v>
      </c>
      <c r="N728" t="s">
        <v>116</v>
      </c>
      <c r="S728" t="s">
        <v>1677</v>
      </c>
      <c r="T728" s="1">
        <f t="shared" si="313"/>
        <v>8667</v>
      </c>
      <c r="U728">
        <v>26</v>
      </c>
      <c r="V728">
        <f>VALUE(U728)*100000</f>
        <v>2600000</v>
      </c>
    </row>
    <row r="729" spans="1:22" customFormat="1" hidden="1">
      <c r="A729" t="s">
        <v>1678</v>
      </c>
      <c r="G729" t="s">
        <v>32</v>
      </c>
      <c r="H729" t="s">
        <v>261</v>
      </c>
      <c r="I729">
        <f>VALUE(LEFT(H729,FIND(" ",H729)-1))</f>
        <v>1200</v>
      </c>
      <c r="J729" t="str">
        <f>TRIM(RIGHT(H729,LEN(H729)-FIND(" ",H729)))</f>
        <v>sqft</v>
      </c>
      <c r="K729" t="s">
        <v>40</v>
      </c>
      <c r="L729" t="s">
        <v>41</v>
      </c>
      <c r="N729" t="s">
        <v>239</v>
      </c>
      <c r="Q729" t="s">
        <v>43</v>
      </c>
      <c r="R729">
        <v>2</v>
      </c>
      <c r="S729" t="s">
        <v>1679</v>
      </c>
      <c r="T729" s="1">
        <f t="shared" si="313"/>
        <v>2583</v>
      </c>
      <c r="U729">
        <v>31</v>
      </c>
      <c r="V729">
        <f>VALUE(U729)*100000</f>
        <v>3100000</v>
      </c>
    </row>
    <row r="730" spans="1:22" customFormat="1">
      <c r="A730" t="s">
        <v>1680</v>
      </c>
      <c r="B730" t="str">
        <f t="shared" ref="B730:B731" si="322">PROPER(TRIM(A730))</f>
        <v>2 Apartment For Sale In Majura Gate Surat</v>
      </c>
      <c r="C730" t="str">
        <f t="shared" ref="C730:C731" si="323">LEFT(B730,FIND(" ",B730)-1)</f>
        <v>2</v>
      </c>
      <c r="D730" s="1" t="str">
        <f t="shared" ref="D730:D731" si="324">MID(B730, FIND(" ", B730)+1, FIND("For", B730)-FIND(" ", B730)-1)</f>
        <v xml:space="preserve">Apartment </v>
      </c>
      <c r="E730" t="str">
        <f t="shared" ref="E730:E731" si="325">TRIM(MID(B730, FIND("In", B730)+3, FIND("Surat", B730)-FIND("In", B730)-3))</f>
        <v>Majura Gate</v>
      </c>
      <c r="F730" t="str">
        <f t="shared" ref="F730:F731" si="326">"surat"</f>
        <v>surat</v>
      </c>
      <c r="G730" t="s">
        <v>32</v>
      </c>
      <c r="H730" t="s">
        <v>63</v>
      </c>
      <c r="I730">
        <f>VALUE(LEFT(H730,FIND(" ",H730)-1))</f>
        <v>1180</v>
      </c>
      <c r="J730" t="str">
        <f>TRIM(RIGHT(H730,LEN(H730)-FIND(" ",H730)))</f>
        <v>sqft</v>
      </c>
      <c r="K730" t="s">
        <v>25</v>
      </c>
      <c r="L730" t="s">
        <v>41</v>
      </c>
      <c r="M730" t="str">
        <f t="shared" ref="M730:M731" si="327">IF(LEFT(L730,5)="poss.","expected","ready")</f>
        <v>ready</v>
      </c>
      <c r="N730" t="s">
        <v>776</v>
      </c>
      <c r="O730" t="str">
        <f t="shared" ref="O730:O731" si="328">IFERROR(LEFT(N730,FIND("out of",N730)-1),N730)</f>
        <v xml:space="preserve">8 </v>
      </c>
      <c r="P730" s="1" t="str">
        <f t="shared" ref="P730:P731" si="329">IFERROR(RIGHT(N730,LEN(N730)-FIND("out of",N730)-6),"")</f>
        <v>8</v>
      </c>
      <c r="Q730" t="s">
        <v>83</v>
      </c>
      <c r="R730" t="s">
        <v>131</v>
      </c>
      <c r="S730" t="s">
        <v>795</v>
      </c>
      <c r="T730" s="1">
        <f t="shared" si="313"/>
        <v>3814</v>
      </c>
      <c r="U730">
        <v>45</v>
      </c>
      <c r="V730">
        <f>VALUE(U730)*100000</f>
        <v>4500000</v>
      </c>
    </row>
    <row r="731" spans="1:22" customFormat="1">
      <c r="A731" t="s">
        <v>1681</v>
      </c>
      <c r="B731" t="str">
        <f t="shared" si="322"/>
        <v>2 Apartment For Sale In Shakuntal Complex, Adajan Surat</v>
      </c>
      <c r="C731" t="str">
        <f t="shared" si="323"/>
        <v>2</v>
      </c>
      <c r="D731" s="1" t="str">
        <f t="shared" si="324"/>
        <v xml:space="preserve">Apartment </v>
      </c>
      <c r="E731" t="str">
        <f t="shared" si="325"/>
        <v>Shakuntal Complex, Adajan</v>
      </c>
      <c r="F731" t="str">
        <f t="shared" si="326"/>
        <v>surat</v>
      </c>
      <c r="G731" t="s">
        <v>32</v>
      </c>
      <c r="H731" t="s">
        <v>1682</v>
      </c>
      <c r="I731">
        <f>VALUE(LEFT(H731,FIND(" ",H731)-1))</f>
        <v>1021</v>
      </c>
      <c r="J731" t="str">
        <f>TRIM(RIGHT(H731,LEN(H731)-FIND(" ",H731)))</f>
        <v>sqft</v>
      </c>
      <c r="K731" t="s">
        <v>40</v>
      </c>
      <c r="L731" t="s">
        <v>41</v>
      </c>
      <c r="M731" t="str">
        <f t="shared" si="327"/>
        <v>ready</v>
      </c>
      <c r="N731" t="s">
        <v>1683</v>
      </c>
      <c r="O731" t="str">
        <f t="shared" si="328"/>
        <v xml:space="preserve">7 </v>
      </c>
      <c r="P731" s="1" t="str">
        <f t="shared" si="329"/>
        <v>8</v>
      </c>
      <c r="Q731" t="s">
        <v>28</v>
      </c>
      <c r="R731" t="s">
        <v>1684</v>
      </c>
      <c r="S731" t="s">
        <v>787</v>
      </c>
      <c r="T731" s="1">
        <f t="shared" si="313"/>
        <v>3918</v>
      </c>
      <c r="U731">
        <v>40</v>
      </c>
      <c r="V731">
        <f>VALUE(U731)*100000</f>
        <v>4000000</v>
      </c>
    </row>
    <row r="732" spans="1:22" customFormat="1" hidden="1">
      <c r="A732" t="s">
        <v>1685</v>
      </c>
      <c r="G732" t="s">
        <v>32</v>
      </c>
      <c r="H732" t="s">
        <v>115</v>
      </c>
      <c r="I732">
        <f>VALUE(LEFT(H732,FIND(" ",H732)-1))</f>
        <v>1150</v>
      </c>
      <c r="J732" t="str">
        <f>TRIM(RIGHT(H732,LEN(H732)-FIND(" ",H732)))</f>
        <v>sqft</v>
      </c>
      <c r="K732" t="s">
        <v>40</v>
      </c>
      <c r="L732" t="s">
        <v>41</v>
      </c>
      <c r="N732" t="s">
        <v>367</v>
      </c>
      <c r="Q732" t="s">
        <v>28</v>
      </c>
      <c r="R732">
        <v>2</v>
      </c>
      <c r="S732" t="s">
        <v>1686</v>
      </c>
      <c r="T732" s="1">
        <f t="shared" si="313"/>
        <v>2609</v>
      </c>
      <c r="U732">
        <v>30</v>
      </c>
      <c r="V732">
        <f>VALUE(U732)*100000</f>
        <v>3000000</v>
      </c>
    </row>
    <row r="733" spans="1:22" customFormat="1" hidden="1">
      <c r="A733" t="s">
        <v>1455</v>
      </c>
      <c r="G733" t="s">
        <v>406</v>
      </c>
      <c r="H733" t="s">
        <v>1645</v>
      </c>
      <c r="I733">
        <f>VALUE(LEFT(H733,FIND(" ",H733)-1))</f>
        <v>1540</v>
      </c>
      <c r="J733" t="str">
        <f>TRIM(RIGHT(H733,LEN(H733)-FIND(" ",H733)))</f>
        <v>sqft</v>
      </c>
      <c r="L733" t="s">
        <v>40</v>
      </c>
      <c r="S733" t="s">
        <v>1243</v>
      </c>
      <c r="T733" s="1">
        <f t="shared" si="313"/>
        <v>714</v>
      </c>
      <c r="U733">
        <v>11</v>
      </c>
      <c r="V733">
        <f>VALUE(U733)*100000</f>
        <v>1100000</v>
      </c>
    </row>
    <row r="734" spans="1:22" customFormat="1" hidden="1">
      <c r="A734" t="s">
        <v>386</v>
      </c>
      <c r="G734" t="s">
        <v>23</v>
      </c>
      <c r="H734" t="s">
        <v>119</v>
      </c>
      <c r="I734">
        <f>VALUE(LEFT(H734,FIND(" ",H734)-1))</f>
        <v>432</v>
      </c>
      <c r="J734" t="str">
        <f>TRIM(RIGHT(H734,LEN(H734)-FIND(" ",H734)))</f>
        <v>sqft</v>
      </c>
      <c r="K734" t="s">
        <v>40</v>
      </c>
      <c r="L734" t="s">
        <v>41</v>
      </c>
      <c r="N734" t="s">
        <v>75</v>
      </c>
      <c r="Q734" t="s">
        <v>28</v>
      </c>
      <c r="R734">
        <v>3</v>
      </c>
      <c r="T734" s="1" t="e">
        <f t="shared" si="313"/>
        <v>#VALUE!</v>
      </c>
      <c r="U734">
        <v>32.5</v>
      </c>
      <c r="V734">
        <f>VALUE(U734)*100000</f>
        <v>3250000</v>
      </c>
    </row>
    <row r="735" spans="1:22" customFormat="1" hidden="1">
      <c r="A735" t="s">
        <v>1687</v>
      </c>
      <c r="G735" t="s">
        <v>23</v>
      </c>
      <c r="H735" t="s">
        <v>1453</v>
      </c>
      <c r="I735">
        <f>VALUE(LEFT(H735,FIND(" ",H735)-1))</f>
        <v>770</v>
      </c>
      <c r="J735" t="str">
        <f>TRIM(RIGHT(H735,LEN(H735)-FIND(" ",H735)))</f>
        <v>sqft</v>
      </c>
      <c r="K735" t="s">
        <v>28</v>
      </c>
      <c r="L735" t="s">
        <v>41</v>
      </c>
      <c r="N735" t="s">
        <v>40</v>
      </c>
      <c r="Q735" t="s">
        <v>131</v>
      </c>
      <c r="R735">
        <v>2</v>
      </c>
      <c r="S735" t="s">
        <v>993</v>
      </c>
      <c r="T735" s="1">
        <f t="shared" si="313"/>
        <v>6494</v>
      </c>
      <c r="U735">
        <v>50</v>
      </c>
      <c r="V735">
        <f>VALUE(U735)*100000</f>
        <v>5000000</v>
      </c>
    </row>
    <row r="736" spans="1:22" customFormat="1" hidden="1">
      <c r="A736" t="s">
        <v>1688</v>
      </c>
      <c r="G736" t="s">
        <v>23</v>
      </c>
      <c r="H736" t="s">
        <v>1689</v>
      </c>
      <c r="I736">
        <f>VALUE(LEFT(H736,FIND(" ",H736)-1))</f>
        <v>152</v>
      </c>
      <c r="J736" t="str">
        <f>TRIM(RIGHT(H736,LEN(H736)-FIND(" ",H736)))</f>
        <v>sqft</v>
      </c>
      <c r="K736" t="s">
        <v>40</v>
      </c>
      <c r="L736" t="s">
        <v>41</v>
      </c>
      <c r="N736" t="s">
        <v>205</v>
      </c>
      <c r="S736" t="s">
        <v>1690</v>
      </c>
      <c r="T736" s="1">
        <f t="shared" si="313"/>
        <v>7895</v>
      </c>
      <c r="U736">
        <v>24</v>
      </c>
      <c r="V736">
        <f>VALUE(U736)*100000</f>
        <v>2400000</v>
      </c>
    </row>
    <row r="737" spans="1:22" customFormat="1" hidden="1">
      <c r="A737" t="s">
        <v>879</v>
      </c>
      <c r="G737" t="s">
        <v>168</v>
      </c>
      <c r="H737" t="s">
        <v>1691</v>
      </c>
      <c r="I737">
        <f>VALUE(LEFT(H737,FIND(" ",H737)-1))</f>
        <v>981</v>
      </c>
      <c r="J737" t="str">
        <f>TRIM(RIGHT(H737,LEN(H737)-FIND(" ",H737)))</f>
        <v>sqft</v>
      </c>
      <c r="K737" t="s">
        <v>25</v>
      </c>
      <c r="L737" t="s">
        <v>1692</v>
      </c>
      <c r="N737" t="s">
        <v>139</v>
      </c>
      <c r="Q737">
        <v>3</v>
      </c>
      <c r="R737">
        <v>2</v>
      </c>
      <c r="S737" t="s">
        <v>1693</v>
      </c>
      <c r="T737" s="1">
        <f t="shared" si="313"/>
        <v>1631</v>
      </c>
      <c r="U737">
        <v>16</v>
      </c>
      <c r="V737">
        <f>VALUE(U737)*100000</f>
        <v>1600000</v>
      </c>
    </row>
    <row r="738" spans="1:22" customFormat="1">
      <c r="A738" t="s">
        <v>1694</v>
      </c>
      <c r="B738" t="str">
        <f t="shared" ref="B738:B739" si="330">PROPER(TRIM(A738))</f>
        <v>2 Apartment For Sale In Rudraksha Palace Surat</v>
      </c>
      <c r="C738" t="str">
        <f t="shared" ref="C738:C739" si="331">LEFT(B738,FIND(" ",B738)-1)</f>
        <v>2</v>
      </c>
      <c r="D738" s="1" t="str">
        <f t="shared" ref="D738:D739" si="332">MID(B738, FIND(" ", B738)+1, FIND("For", B738)-FIND(" ", B738)-1)</f>
        <v xml:space="preserve">Apartment </v>
      </c>
      <c r="E738" t="str">
        <f t="shared" ref="E738:E739" si="333">TRIM(MID(B738, FIND("In", B738)+3, FIND("Surat", B738)-FIND("In", B738)-3))</f>
        <v>Rudraksha Palace</v>
      </c>
      <c r="F738" t="str">
        <f t="shared" ref="F738:F739" si="334">"surat"</f>
        <v>surat</v>
      </c>
      <c r="G738" t="s">
        <v>32</v>
      </c>
      <c r="H738" t="s">
        <v>261</v>
      </c>
      <c r="I738">
        <f>VALUE(LEFT(H738,FIND(" ",H738)-1))</f>
        <v>1200</v>
      </c>
      <c r="J738" t="str">
        <f>TRIM(RIGHT(H738,LEN(H738)-FIND(" ",H738)))</f>
        <v>sqft</v>
      </c>
      <c r="K738" t="s">
        <v>40</v>
      </c>
      <c r="L738" t="s">
        <v>41</v>
      </c>
      <c r="M738" t="str">
        <f t="shared" ref="M738:M739" si="335">IF(LEFT(L738,5)="poss.","expected","ready")</f>
        <v>ready</v>
      </c>
      <c r="N738" t="s">
        <v>239</v>
      </c>
      <c r="O738" t="str">
        <f t="shared" ref="O738:O739" si="336">IFERROR(LEFT(N738,FIND("out of",N738)-1),N738)</f>
        <v xml:space="preserve">2 </v>
      </c>
      <c r="P738" s="1" t="str">
        <f t="shared" ref="P738:P739" si="337">IFERROR(RIGHT(N738,LEN(N738)-FIND("out of",N738)-6),"")</f>
        <v>4</v>
      </c>
      <c r="Q738" t="s">
        <v>43</v>
      </c>
      <c r="R738" t="s">
        <v>131</v>
      </c>
      <c r="S738" t="s">
        <v>1695</v>
      </c>
      <c r="T738" s="1">
        <f t="shared" si="313"/>
        <v>2492</v>
      </c>
      <c r="U738">
        <v>29.9</v>
      </c>
      <c r="V738">
        <f>VALUE(U738)*100000</f>
        <v>2990000</v>
      </c>
    </row>
    <row r="739" spans="1:22" ht="15.75">
      <c r="A739" s="24" t="s">
        <v>1696</v>
      </c>
      <c r="B739" s="24" t="str">
        <f t="shared" si="330"/>
        <v>1 Apartment For Sale In Adajan Surat</v>
      </c>
      <c r="C739" s="24" t="str">
        <f t="shared" si="331"/>
        <v>1</v>
      </c>
      <c r="D739" s="29" t="str">
        <f t="shared" si="332"/>
        <v xml:space="preserve">Apartment </v>
      </c>
      <c r="E739" s="24" t="str">
        <f t="shared" si="333"/>
        <v>Adajan</v>
      </c>
      <c r="F739" s="24" t="str">
        <f t="shared" si="334"/>
        <v>surat</v>
      </c>
      <c r="G739" s="24" t="s">
        <v>32</v>
      </c>
      <c r="H739" s="24" t="s">
        <v>245</v>
      </c>
      <c r="I739" s="34">
        <f>VALUE(LEFT(H739,FIND(" ",H739)-1))</f>
        <v>550</v>
      </c>
      <c r="J739" s="24" t="str">
        <f>TRIM(RIGHT(H739,LEN(H739)-FIND(" ",H739)))</f>
        <v>sqft</v>
      </c>
      <c r="K739" s="27" t="s">
        <v>40</v>
      </c>
      <c r="L739" s="24" t="s">
        <v>41</v>
      </c>
      <c r="M739" s="24" t="str">
        <f t="shared" si="335"/>
        <v>ready</v>
      </c>
      <c r="N739" s="24" t="s">
        <v>255</v>
      </c>
      <c r="O739" s="24" t="str">
        <f t="shared" si="336"/>
        <v xml:space="preserve">3 </v>
      </c>
      <c r="P739" s="29" t="str">
        <f t="shared" si="337"/>
        <v>4</v>
      </c>
      <c r="Q739" s="24" t="s">
        <v>28</v>
      </c>
      <c r="R739" s="24" t="s">
        <v>36</v>
      </c>
      <c r="S739" s="3" t="s">
        <v>1697</v>
      </c>
      <c r="T739" s="32">
        <f t="shared" si="313"/>
        <v>2545</v>
      </c>
      <c r="U739" s="24">
        <v>14</v>
      </c>
      <c r="V739" s="24">
        <f>VALUE(U739)*100000</f>
        <v>1400000</v>
      </c>
    </row>
    <row r="740" spans="1:22" customFormat="1" hidden="1">
      <c r="A740" t="s">
        <v>1698</v>
      </c>
      <c r="G740" t="s">
        <v>32</v>
      </c>
      <c r="H740" t="s">
        <v>294</v>
      </c>
      <c r="I740">
        <f>VALUE(LEFT(H740,FIND(" ",H740)-1))</f>
        <v>1300</v>
      </c>
      <c r="J740" t="str">
        <f>TRIM(RIGHT(H740,LEN(H740)-FIND(" ",H740)))</f>
        <v>sqft</v>
      </c>
      <c r="K740" t="s">
        <v>40</v>
      </c>
      <c r="L740" t="s">
        <v>41</v>
      </c>
      <c r="N740" t="s">
        <v>694</v>
      </c>
      <c r="Q740" t="s">
        <v>43</v>
      </c>
      <c r="R740" t="s">
        <v>213</v>
      </c>
      <c r="S740" t="s">
        <v>329</v>
      </c>
      <c r="T740" s="1">
        <f t="shared" si="313"/>
        <v>3077</v>
      </c>
      <c r="U740">
        <v>40</v>
      </c>
      <c r="V740">
        <f>VALUE(U740)*100000</f>
        <v>4000000</v>
      </c>
    </row>
    <row r="741" spans="1:22" ht="15.75">
      <c r="A741" s="24" t="s">
        <v>1699</v>
      </c>
      <c r="B741" s="24" t="str">
        <f>PROPER(TRIM(A741))</f>
        <v>2 Apartment For Sale In Happy Elegance, Vesu Surat</v>
      </c>
      <c r="C741" s="24" t="str">
        <f>LEFT(B741,FIND(" ",B741)-1)</f>
        <v>2</v>
      </c>
      <c r="D741" s="29" t="str">
        <f>MID(B741, FIND(" ", B741)+1, FIND("For", B741)-FIND(" ", B741)-1)</f>
        <v xml:space="preserve">Apartment </v>
      </c>
      <c r="E741" s="24" t="str">
        <f>TRIM(MID(B741, FIND("In", B741)+3, FIND("Surat", B741)-FIND("In", B741)-3))</f>
        <v>Happy Elegance, Vesu</v>
      </c>
      <c r="F741" s="24" t="str">
        <f>"surat"</f>
        <v>surat</v>
      </c>
      <c r="G741" s="24" t="s">
        <v>32</v>
      </c>
      <c r="H741" s="24" t="s">
        <v>1700</v>
      </c>
      <c r="I741" s="34">
        <f>VALUE(LEFT(H741,FIND(" ",H741)-1))</f>
        <v>1209</v>
      </c>
      <c r="J741" s="24" t="str">
        <f>TRIM(RIGHT(H741,LEN(H741)-FIND(" ",H741)))</f>
        <v>sqft</v>
      </c>
      <c r="K741" s="27" t="s">
        <v>40</v>
      </c>
      <c r="L741" s="24" t="s">
        <v>41</v>
      </c>
      <c r="M741" s="24" t="str">
        <f>IF(LEFT(L741,5)="poss.","expected","ready")</f>
        <v>ready</v>
      </c>
      <c r="N741" s="24" t="s">
        <v>818</v>
      </c>
      <c r="O741" s="24" t="str">
        <f>IFERROR(LEFT(N741,FIND("out of",N741)-1),N741)</f>
        <v xml:space="preserve">8 </v>
      </c>
      <c r="P741" s="29" t="str">
        <f>IFERROR(RIGHT(N741,LEN(N741)-FIND("out of",N741)-6),"")</f>
        <v>13</v>
      </c>
      <c r="Q741" s="24" t="s">
        <v>28</v>
      </c>
      <c r="R741" s="24" t="s">
        <v>88</v>
      </c>
      <c r="S741" s="3" t="s">
        <v>1701</v>
      </c>
      <c r="T741" s="32">
        <f t="shared" si="313"/>
        <v>3739</v>
      </c>
      <c r="U741" s="24">
        <v>45.2</v>
      </c>
      <c r="V741" s="24">
        <f>VALUE(U741)*100000</f>
        <v>4520000</v>
      </c>
    </row>
    <row r="742" spans="1:22" customFormat="1" hidden="1">
      <c r="A742" t="s">
        <v>1702</v>
      </c>
      <c r="G742" t="s">
        <v>23</v>
      </c>
      <c r="H742" t="s">
        <v>265</v>
      </c>
      <c r="I742">
        <f>VALUE(LEFT(H742,FIND(" ",H742)-1))</f>
        <v>600</v>
      </c>
      <c r="J742" t="str">
        <f>TRIM(RIGHT(H742,LEN(H742)-FIND(" ",H742)))</f>
        <v>sqft</v>
      </c>
      <c r="K742" t="s">
        <v>40</v>
      </c>
      <c r="L742" t="s">
        <v>41</v>
      </c>
      <c r="N742" t="s">
        <v>852</v>
      </c>
      <c r="Q742">
        <v>1</v>
      </c>
      <c r="S742" t="s">
        <v>539</v>
      </c>
      <c r="T742" s="1">
        <f t="shared" si="313"/>
        <v>3429</v>
      </c>
      <c r="U742">
        <v>24</v>
      </c>
      <c r="V742">
        <f>VALUE(U742)*100000</f>
        <v>2400000</v>
      </c>
    </row>
    <row r="743" spans="1:22" customFormat="1" hidden="1">
      <c r="A743" t="s">
        <v>1703</v>
      </c>
      <c r="G743" t="s">
        <v>32</v>
      </c>
      <c r="H743" t="s">
        <v>67</v>
      </c>
      <c r="I743">
        <f>VALUE(LEFT(H743,FIND(" ",H743)-1))</f>
        <v>720</v>
      </c>
      <c r="J743" t="str">
        <f>TRIM(RIGHT(H743,LEN(H743)-FIND(" ",H743)))</f>
        <v>sqft</v>
      </c>
      <c r="K743" t="s">
        <v>40</v>
      </c>
      <c r="L743" t="s">
        <v>41</v>
      </c>
      <c r="N743" t="s">
        <v>1683</v>
      </c>
      <c r="Q743" t="s">
        <v>83</v>
      </c>
      <c r="R743">
        <v>1</v>
      </c>
      <c r="S743" t="s">
        <v>1704</v>
      </c>
      <c r="T743" s="1">
        <f t="shared" si="313"/>
        <v>4861</v>
      </c>
      <c r="U743">
        <v>35</v>
      </c>
      <c r="V743">
        <f>VALUE(U743)*100000</f>
        <v>3500000</v>
      </c>
    </row>
    <row r="744" spans="1:22" customFormat="1" hidden="1">
      <c r="A744" t="s">
        <v>1705</v>
      </c>
      <c r="G744" t="s">
        <v>32</v>
      </c>
      <c r="H744" t="s">
        <v>130</v>
      </c>
      <c r="I744">
        <f>VALUE(LEFT(H744,FIND(" ",H744)-1))</f>
        <v>650</v>
      </c>
      <c r="J744" t="str">
        <f>TRIM(RIGHT(H744,LEN(H744)-FIND(" ",H744)))</f>
        <v>sqft</v>
      </c>
      <c r="K744" t="s">
        <v>40</v>
      </c>
      <c r="L744" t="s">
        <v>41</v>
      </c>
      <c r="N744" t="s">
        <v>295</v>
      </c>
      <c r="Q744" t="s">
        <v>43</v>
      </c>
      <c r="R744" t="s">
        <v>206</v>
      </c>
      <c r="S744" t="s">
        <v>1706</v>
      </c>
      <c r="T744" s="1">
        <f t="shared" si="313"/>
        <v>3538</v>
      </c>
      <c r="U744">
        <v>23</v>
      </c>
      <c r="V744">
        <f>VALUE(U744)*100000</f>
        <v>2300000</v>
      </c>
    </row>
    <row r="745" spans="1:22" customFormat="1" hidden="1">
      <c r="A745" t="s">
        <v>1707</v>
      </c>
      <c r="G745" t="s">
        <v>32</v>
      </c>
      <c r="H745" t="s">
        <v>63</v>
      </c>
      <c r="I745">
        <f>VALUE(LEFT(H745,FIND(" ",H745)-1))</f>
        <v>1180</v>
      </c>
      <c r="J745" t="str">
        <f>TRIM(RIGHT(H745,LEN(H745)-FIND(" ",H745)))</f>
        <v>sqft</v>
      </c>
      <c r="K745" t="s">
        <v>40</v>
      </c>
      <c r="L745" t="s">
        <v>41</v>
      </c>
      <c r="N745" t="s">
        <v>633</v>
      </c>
      <c r="Q745" t="s">
        <v>43</v>
      </c>
      <c r="R745">
        <v>2</v>
      </c>
      <c r="S745" t="s">
        <v>1708</v>
      </c>
      <c r="T745" s="1">
        <f t="shared" si="313"/>
        <v>3178</v>
      </c>
      <c r="U745">
        <v>37.5</v>
      </c>
      <c r="V745">
        <f>VALUE(U745)*100000</f>
        <v>3750000</v>
      </c>
    </row>
    <row r="746" spans="1:22" customFormat="1" hidden="1">
      <c r="A746" t="s">
        <v>1709</v>
      </c>
      <c r="G746" t="s">
        <v>23</v>
      </c>
      <c r="H746" t="s">
        <v>238</v>
      </c>
      <c r="I746">
        <f>VALUE(LEFT(H746,FIND(" ",H746)-1))</f>
        <v>750</v>
      </c>
      <c r="J746" t="str">
        <f>TRIM(RIGHT(H746,LEN(H746)-FIND(" ",H746)))</f>
        <v>sqft</v>
      </c>
      <c r="K746" t="s">
        <v>40</v>
      </c>
      <c r="L746" t="s">
        <v>41</v>
      </c>
      <c r="N746" t="s">
        <v>100</v>
      </c>
      <c r="Q746" t="s">
        <v>43</v>
      </c>
      <c r="R746">
        <v>2</v>
      </c>
      <c r="S746" t="s">
        <v>247</v>
      </c>
      <c r="T746" s="1">
        <f t="shared" si="313"/>
        <v>3750</v>
      </c>
      <c r="U746">
        <v>42</v>
      </c>
      <c r="V746">
        <f>VALUE(U746)*100000</f>
        <v>4200000</v>
      </c>
    </row>
    <row r="747" spans="1:22" customFormat="1">
      <c r="A747" t="s">
        <v>1696</v>
      </c>
      <c r="B747" t="str">
        <f>PROPER(TRIM(A747))</f>
        <v>1 Apartment For Sale In Adajan Surat</v>
      </c>
      <c r="C747" t="str">
        <f>LEFT(B747,FIND(" ",B747)-1)</f>
        <v>1</v>
      </c>
      <c r="D747" s="1" t="str">
        <f>MID(B747, FIND(" ", B747)+1, FIND("For", B747)-FIND(" ", B747)-1)</f>
        <v xml:space="preserve">Apartment </v>
      </c>
      <c r="E747" t="str">
        <f>TRIM(MID(B747, FIND("In", B747)+3, FIND("Surat", B747)-FIND("In", B747)-3))</f>
        <v>Adajan</v>
      </c>
      <c r="F747" t="str">
        <f>"surat"</f>
        <v>surat</v>
      </c>
      <c r="G747" t="s">
        <v>32</v>
      </c>
      <c r="H747" t="s">
        <v>1710</v>
      </c>
      <c r="I747">
        <f>VALUE(LEFT(H747,FIND(" ",H747)-1))</f>
        <v>616</v>
      </c>
      <c r="J747" t="str">
        <f>TRIM(RIGHT(H747,LEN(H747)-FIND(" ",H747)))</f>
        <v>sqft</v>
      </c>
      <c r="K747" t="s">
        <v>40</v>
      </c>
      <c r="L747" t="s">
        <v>41</v>
      </c>
      <c r="M747" t="str">
        <f>IF(LEFT(L747,5)="poss.","expected","ready")</f>
        <v>ready</v>
      </c>
      <c r="N747" t="s">
        <v>205</v>
      </c>
      <c r="O747" t="str">
        <f>IFERROR(LEFT(N747,FIND("out of",N747)-1),N747)</f>
        <v xml:space="preserve">1 </v>
      </c>
      <c r="P747" s="1" t="str">
        <f>IFERROR(RIGHT(N747,LEN(N747)-FIND("out of",N747)-6),"")</f>
        <v>4</v>
      </c>
      <c r="Q747" t="s">
        <v>28</v>
      </c>
      <c r="R747" t="s">
        <v>29</v>
      </c>
      <c r="S747" t="s">
        <v>1711</v>
      </c>
      <c r="T747" s="1">
        <f t="shared" si="313"/>
        <v>3247</v>
      </c>
      <c r="U747">
        <v>20</v>
      </c>
      <c r="V747">
        <f>VALUE(U747)*100000</f>
        <v>2000000</v>
      </c>
    </row>
    <row r="748" spans="1:22" customFormat="1" hidden="1">
      <c r="A748" t="s">
        <v>1712</v>
      </c>
      <c r="G748" t="s">
        <v>23</v>
      </c>
      <c r="H748" t="s">
        <v>1713</v>
      </c>
      <c r="I748">
        <f>VALUE(LEFT(H748,FIND(" ",H748)-1))</f>
        <v>364</v>
      </c>
      <c r="J748" t="str">
        <f>TRIM(RIGHT(H748,LEN(H748)-FIND(" ",H748)))</f>
        <v>sqft</v>
      </c>
      <c r="K748" t="s">
        <v>40</v>
      </c>
      <c r="L748" t="s">
        <v>41</v>
      </c>
      <c r="N748" t="s">
        <v>281</v>
      </c>
      <c r="Q748" t="s">
        <v>28</v>
      </c>
      <c r="R748">
        <v>1</v>
      </c>
      <c r="T748" s="1" t="e">
        <f t="shared" si="313"/>
        <v>#VALUE!</v>
      </c>
      <c r="U748">
        <v>11</v>
      </c>
      <c r="V748">
        <f>VALUE(U748)*100000</f>
        <v>1100000</v>
      </c>
    </row>
    <row r="749" spans="1:22" customFormat="1" hidden="1">
      <c r="A749" t="s">
        <v>1714</v>
      </c>
      <c r="G749" t="s">
        <v>32</v>
      </c>
      <c r="H749" t="s">
        <v>1715</v>
      </c>
      <c r="I749">
        <f>VALUE(LEFT(H749,FIND(" ",H749)-1))</f>
        <v>312</v>
      </c>
      <c r="J749" t="str">
        <f>TRIM(RIGHT(H749,LEN(H749)-FIND(" ",H749)))</f>
        <v>sqft</v>
      </c>
      <c r="K749" t="s">
        <v>40</v>
      </c>
      <c r="L749" t="s">
        <v>41</v>
      </c>
      <c r="N749" t="s">
        <v>175</v>
      </c>
      <c r="Q749">
        <v>1</v>
      </c>
      <c r="S749" t="s">
        <v>1716</v>
      </c>
      <c r="T749" s="1">
        <f t="shared" si="313"/>
        <v>10256</v>
      </c>
      <c r="U749">
        <v>32</v>
      </c>
      <c r="V749">
        <f>VALUE(U749)*100000</f>
        <v>3200000</v>
      </c>
    </row>
    <row r="750" spans="1:22" customFormat="1">
      <c r="A750" t="s">
        <v>1717</v>
      </c>
      <c r="B750" t="str">
        <f t="shared" ref="B750:B751" si="338">PROPER(TRIM(A750))</f>
        <v>2 Apartment For Sale In Galaxy Imperia, Palan Pur Patiya Surat</v>
      </c>
      <c r="C750" t="str">
        <f t="shared" ref="C750:C751" si="339">LEFT(B750,FIND(" ",B750)-1)</f>
        <v>2</v>
      </c>
      <c r="D750" s="1" t="str">
        <f t="shared" ref="D750:D751" si="340">MID(B750, FIND(" ", B750)+1, FIND("For", B750)-FIND(" ", B750)-1)</f>
        <v xml:space="preserve">Apartment </v>
      </c>
      <c r="E750" t="str">
        <f t="shared" ref="E750:E751" si="341">TRIM(MID(B750, FIND("In", B750)+3, FIND("Surat", B750)-FIND("In", B750)-3))</f>
        <v>Galaxy Imperia, Palan Pur Patiya</v>
      </c>
      <c r="F750" t="str">
        <f t="shared" ref="F750:F751" si="342">"surat"</f>
        <v>surat</v>
      </c>
      <c r="G750" t="s">
        <v>32</v>
      </c>
      <c r="H750" t="s">
        <v>433</v>
      </c>
      <c r="I750">
        <f>VALUE(LEFT(H750,FIND(" ",H750)-1))</f>
        <v>1050</v>
      </c>
      <c r="J750" t="str">
        <f>TRIM(RIGHT(H750,LEN(H750)-FIND(" ",H750)))</f>
        <v>sqft</v>
      </c>
      <c r="K750" t="s">
        <v>40</v>
      </c>
      <c r="L750" t="s">
        <v>41</v>
      </c>
      <c r="M750" t="str">
        <f t="shared" ref="M750:M751" si="343">IF(LEFT(L750,5)="poss.","expected","ready")</f>
        <v>ready</v>
      </c>
      <c r="N750" t="s">
        <v>806</v>
      </c>
      <c r="O750" t="str">
        <f t="shared" ref="O750:O751" si="344">IFERROR(LEFT(N750,FIND("out of",N750)-1),N750)</f>
        <v xml:space="preserve">6 </v>
      </c>
      <c r="P750" s="1" t="str">
        <f t="shared" ref="P750:P751" si="345">IFERROR(RIGHT(N750,LEN(N750)-FIND("out of",N750)-6),"")</f>
        <v>12</v>
      </c>
      <c r="Q750" t="s">
        <v>83</v>
      </c>
      <c r="R750" t="s">
        <v>1718</v>
      </c>
      <c r="S750" t="s">
        <v>188</v>
      </c>
      <c r="T750" s="1">
        <f t="shared" si="313"/>
        <v>3810</v>
      </c>
      <c r="U750">
        <v>40</v>
      </c>
      <c r="V750">
        <f>VALUE(U750)*100000</f>
        <v>4000000</v>
      </c>
    </row>
    <row r="751" spans="1:22" customFormat="1">
      <c r="A751" t="s">
        <v>1719</v>
      </c>
      <c r="B751" t="str">
        <f t="shared" si="338"/>
        <v>2 Apartment For Sale In Suryarath Apartment, Adajan Patiya Surat</v>
      </c>
      <c r="C751" t="str">
        <f t="shared" si="339"/>
        <v>2</v>
      </c>
      <c r="D751" s="1" t="str">
        <f t="shared" si="340"/>
        <v xml:space="preserve">Apartment </v>
      </c>
      <c r="E751" t="str">
        <f t="shared" si="341"/>
        <v>Suryarath Apartment, Adajan Patiya</v>
      </c>
      <c r="F751" t="str">
        <f t="shared" si="342"/>
        <v>surat</v>
      </c>
      <c r="G751" t="s">
        <v>23</v>
      </c>
      <c r="H751" t="s">
        <v>261</v>
      </c>
      <c r="I751">
        <f>VALUE(LEFT(H751,FIND(" ",H751)-1))</f>
        <v>1200</v>
      </c>
      <c r="J751" t="str">
        <f>TRIM(RIGHT(H751,LEN(H751)-FIND(" ",H751)))</f>
        <v>sqft</v>
      </c>
      <c r="K751" t="s">
        <v>40</v>
      </c>
      <c r="L751" t="s">
        <v>41</v>
      </c>
      <c r="M751" t="str">
        <f t="shared" si="343"/>
        <v>ready</v>
      </c>
      <c r="N751" t="s">
        <v>1239</v>
      </c>
      <c r="O751" t="str">
        <f t="shared" si="344"/>
        <v xml:space="preserve">6 </v>
      </c>
      <c r="P751" s="1" t="str">
        <f t="shared" si="345"/>
        <v>11</v>
      </c>
      <c r="Q751" t="s">
        <v>83</v>
      </c>
      <c r="R751" t="s">
        <v>29</v>
      </c>
      <c r="S751" t="s">
        <v>247</v>
      </c>
      <c r="T751" s="1">
        <f t="shared" si="313"/>
        <v>3750</v>
      </c>
      <c r="U751">
        <v>45</v>
      </c>
      <c r="V751">
        <f>VALUE(U751)*100000</f>
        <v>4500000</v>
      </c>
    </row>
    <row r="752" spans="1:22" customFormat="1" hidden="1">
      <c r="A752" t="s">
        <v>1720</v>
      </c>
      <c r="G752" t="s">
        <v>32</v>
      </c>
      <c r="H752" t="s">
        <v>238</v>
      </c>
      <c r="I752">
        <f>VALUE(LEFT(H752,FIND(" ",H752)-1))</f>
        <v>750</v>
      </c>
      <c r="J752" t="str">
        <f>TRIM(RIGHT(H752,LEN(H752)-FIND(" ",H752)))</f>
        <v>sqft</v>
      </c>
      <c r="K752" t="s">
        <v>40</v>
      </c>
      <c r="L752" t="s">
        <v>41</v>
      </c>
      <c r="N752" t="s">
        <v>205</v>
      </c>
      <c r="Q752" t="s">
        <v>28</v>
      </c>
      <c r="R752">
        <v>2</v>
      </c>
      <c r="S752" t="s">
        <v>263</v>
      </c>
      <c r="T752" s="1">
        <f t="shared" si="313"/>
        <v>3333</v>
      </c>
      <c r="U752">
        <v>25</v>
      </c>
      <c r="V752">
        <f>VALUE(U752)*100000</f>
        <v>2500000</v>
      </c>
    </row>
    <row r="753" spans="1:22" customFormat="1" hidden="1">
      <c r="A753" t="s">
        <v>1721</v>
      </c>
      <c r="G753" t="s">
        <v>23</v>
      </c>
      <c r="H753" t="s">
        <v>265</v>
      </c>
      <c r="I753">
        <f>VALUE(LEFT(H753,FIND(" ",H753)-1))</f>
        <v>600</v>
      </c>
      <c r="J753" t="str">
        <f>TRIM(RIGHT(H753,LEN(H753)-FIND(" ",H753)))</f>
        <v>sqft</v>
      </c>
      <c r="K753" t="s">
        <v>40</v>
      </c>
      <c r="L753" t="s">
        <v>41</v>
      </c>
      <c r="N753" t="s">
        <v>128</v>
      </c>
      <c r="Q753" t="s">
        <v>43</v>
      </c>
      <c r="R753">
        <v>2</v>
      </c>
      <c r="S753" t="s">
        <v>1722</v>
      </c>
      <c r="T753" s="1">
        <f t="shared" si="313"/>
        <v>3487</v>
      </c>
      <c r="U753">
        <v>37</v>
      </c>
      <c r="V753">
        <f>VALUE(U753)*100000</f>
        <v>3700000</v>
      </c>
    </row>
    <row r="754" spans="1:22" customFormat="1">
      <c r="A754" t="s">
        <v>1723</v>
      </c>
      <c r="B754" t="str">
        <f>PROPER(TRIM(A754))</f>
        <v>1 Apartment For Sale In Tapi River Scape, Bhaktinandan Society Surat</v>
      </c>
      <c r="C754" t="str">
        <f>LEFT(B754,FIND(" ",B754)-1)</f>
        <v>1</v>
      </c>
      <c r="D754" s="1" t="str">
        <f>MID(B754, FIND(" ", B754)+1, FIND("For", B754)-FIND(" ", B754)-1)</f>
        <v xml:space="preserve">Apartment </v>
      </c>
      <c r="E754" t="str">
        <f>TRIM(MID(B754, FIND("In", B754)+3, FIND("Surat", B754)-FIND("In", B754)-3))</f>
        <v>Tapi River Scape, Bhaktinandan Society</v>
      </c>
      <c r="F754" t="str">
        <f>"surat"</f>
        <v>surat</v>
      </c>
      <c r="G754" t="s">
        <v>23</v>
      </c>
      <c r="H754" t="s">
        <v>900</v>
      </c>
      <c r="I754">
        <f>VALUE(LEFT(H754,FIND(" ",H754)-1))</f>
        <v>300</v>
      </c>
      <c r="J754" t="str">
        <f>TRIM(RIGHT(H754,LEN(H754)-FIND(" ",H754)))</f>
        <v>sqft</v>
      </c>
      <c r="K754" t="s">
        <v>40</v>
      </c>
      <c r="L754" t="s">
        <v>41</v>
      </c>
      <c r="M754" t="str">
        <f>IF(LEFT(L754,5)="poss.","expected","ready")</f>
        <v>ready</v>
      </c>
      <c r="N754" t="s">
        <v>255</v>
      </c>
      <c r="O754" t="str">
        <f>IFERROR(LEFT(N754,FIND("out of",N754)-1),N754)</f>
        <v xml:space="preserve">3 </v>
      </c>
      <c r="P754" s="1" t="str">
        <f>IFERROR(RIGHT(N754,LEN(N754)-FIND("out of",N754)-6),"")</f>
        <v>4</v>
      </c>
      <c r="Q754" t="s">
        <v>43</v>
      </c>
      <c r="R754" t="s">
        <v>274</v>
      </c>
      <c r="S754" t="s">
        <v>1193</v>
      </c>
      <c r="T754" s="1">
        <f t="shared" si="313"/>
        <v>2600</v>
      </c>
      <c r="U754">
        <v>13</v>
      </c>
      <c r="V754">
        <f>VALUE(U754)*100000</f>
        <v>1300000</v>
      </c>
    </row>
    <row r="755" spans="1:22" customFormat="1" hidden="1">
      <c r="A755" t="s">
        <v>1724</v>
      </c>
      <c r="G755" t="s">
        <v>32</v>
      </c>
      <c r="H755" t="s">
        <v>251</v>
      </c>
      <c r="I755">
        <f>VALUE(LEFT(H755,FIND(" ",H755)-1))</f>
        <v>450</v>
      </c>
      <c r="J755" t="str">
        <f>TRIM(RIGHT(H755,LEN(H755)-FIND(" ",H755)))</f>
        <v>sqft</v>
      </c>
      <c r="K755" t="s">
        <v>40</v>
      </c>
      <c r="L755" t="s">
        <v>41</v>
      </c>
      <c r="N755" t="s">
        <v>367</v>
      </c>
      <c r="Q755" t="s">
        <v>28</v>
      </c>
      <c r="R755">
        <v>1</v>
      </c>
      <c r="S755" t="s">
        <v>1725</v>
      </c>
      <c r="T755" s="1">
        <f t="shared" si="313"/>
        <v>2444</v>
      </c>
      <c r="U755">
        <v>11</v>
      </c>
      <c r="V755">
        <f>VALUE(U755)*100000</f>
        <v>1100000</v>
      </c>
    </row>
    <row r="756" spans="1:22" customFormat="1" hidden="1">
      <c r="A756" t="s">
        <v>253</v>
      </c>
      <c r="G756" t="s">
        <v>23</v>
      </c>
      <c r="H756" t="s">
        <v>1726</v>
      </c>
      <c r="I756">
        <f>VALUE(LEFT(H756,FIND(" ",H756)-1))</f>
        <v>690</v>
      </c>
      <c r="J756" t="str">
        <f>TRIM(RIGHT(H756,LEN(H756)-FIND(" ",H756)))</f>
        <v>sqft</v>
      </c>
      <c r="K756" t="s">
        <v>40</v>
      </c>
      <c r="L756" t="s">
        <v>41</v>
      </c>
      <c r="N756" t="s">
        <v>27</v>
      </c>
      <c r="Q756" t="s">
        <v>83</v>
      </c>
      <c r="R756" t="s">
        <v>44</v>
      </c>
      <c r="T756" s="1" t="e">
        <f t="shared" si="313"/>
        <v>#VALUE!</v>
      </c>
      <c r="U756">
        <v>34</v>
      </c>
      <c r="V756">
        <f>VALUE(U756)*100000</f>
        <v>3400000</v>
      </c>
    </row>
    <row r="757" spans="1:22" customFormat="1" hidden="1">
      <c r="A757" t="s">
        <v>530</v>
      </c>
      <c r="G757" t="s">
        <v>23</v>
      </c>
      <c r="H757" t="s">
        <v>1015</v>
      </c>
      <c r="I757">
        <f>VALUE(LEFT(H757,FIND(" ",H757)-1))</f>
        <v>183</v>
      </c>
      <c r="J757" t="str">
        <f>TRIM(RIGHT(H757,LEN(H757)-FIND(" ",H757)))</f>
        <v>sqft</v>
      </c>
      <c r="K757" t="s">
        <v>40</v>
      </c>
      <c r="L757" t="s">
        <v>41</v>
      </c>
      <c r="N757" t="s">
        <v>205</v>
      </c>
      <c r="S757" t="s">
        <v>1727</v>
      </c>
      <c r="T757" s="1">
        <f t="shared" si="313"/>
        <v>11141</v>
      </c>
      <c r="U757">
        <v>41</v>
      </c>
      <c r="V757">
        <f>VALUE(U757)*100000</f>
        <v>4100000</v>
      </c>
    </row>
    <row r="758" spans="1:22" customFormat="1" hidden="1">
      <c r="A758" t="s">
        <v>1728</v>
      </c>
      <c r="G758" t="s">
        <v>32</v>
      </c>
      <c r="H758" t="s">
        <v>251</v>
      </c>
      <c r="I758">
        <f>VALUE(LEFT(H758,FIND(" ",H758)-1))</f>
        <v>450</v>
      </c>
      <c r="J758" t="str">
        <f>TRIM(RIGHT(H758,LEN(H758)-FIND(" ",H758)))</f>
        <v>sqft</v>
      </c>
      <c r="K758" t="s">
        <v>40</v>
      </c>
      <c r="L758" t="s">
        <v>41</v>
      </c>
      <c r="N758" t="s">
        <v>104</v>
      </c>
      <c r="Q758" t="s">
        <v>28</v>
      </c>
      <c r="R758">
        <v>1</v>
      </c>
      <c r="S758" t="s">
        <v>263</v>
      </c>
      <c r="T758" s="1">
        <f t="shared" si="313"/>
        <v>3333</v>
      </c>
      <c r="U758">
        <v>15</v>
      </c>
      <c r="V758">
        <f>VALUE(U758)*100000</f>
        <v>1500000</v>
      </c>
    </row>
    <row r="759" spans="1:22" customFormat="1" hidden="1">
      <c r="A759" t="s">
        <v>1581</v>
      </c>
      <c r="G759" t="s">
        <v>23</v>
      </c>
      <c r="H759" t="s">
        <v>900</v>
      </c>
      <c r="I759">
        <f>VALUE(LEFT(H759,FIND(" ",H759)-1))</f>
        <v>300</v>
      </c>
      <c r="J759" t="str">
        <f>TRIM(RIGHT(H759,LEN(H759)-FIND(" ",H759)))</f>
        <v>sqft</v>
      </c>
      <c r="K759" t="s">
        <v>40</v>
      </c>
      <c r="L759" t="s">
        <v>41</v>
      </c>
      <c r="N759" t="s">
        <v>100</v>
      </c>
      <c r="Q759" t="s">
        <v>1729</v>
      </c>
      <c r="R759">
        <v>2</v>
      </c>
      <c r="S759" t="s">
        <v>1730</v>
      </c>
      <c r="T759" s="1">
        <f t="shared" si="313"/>
        <v>7605</v>
      </c>
      <c r="U759">
        <v>40</v>
      </c>
      <c r="V759">
        <f>VALUE(U759)*100000</f>
        <v>4000000</v>
      </c>
    </row>
    <row r="760" spans="1:22" customFormat="1" hidden="1">
      <c r="A760" t="s">
        <v>654</v>
      </c>
      <c r="G760" t="s">
        <v>32</v>
      </c>
      <c r="H760" t="s">
        <v>573</v>
      </c>
      <c r="I760">
        <f>VALUE(LEFT(H760,FIND(" ",H760)-1))</f>
        <v>200</v>
      </c>
      <c r="J760" t="str">
        <f>TRIM(RIGHT(H760,LEN(H760)-FIND(" ",H760)))</f>
        <v>sqft</v>
      </c>
      <c r="K760" t="s">
        <v>40</v>
      </c>
      <c r="L760" t="s">
        <v>41</v>
      </c>
      <c r="N760" t="s">
        <v>318</v>
      </c>
      <c r="S760" t="s">
        <v>319</v>
      </c>
      <c r="T760" s="1">
        <f t="shared" si="313"/>
        <v>7500</v>
      </c>
      <c r="U760">
        <v>15</v>
      </c>
      <c r="V760">
        <f>VALUE(U760)*100000</f>
        <v>1500000</v>
      </c>
    </row>
    <row r="761" spans="1:22" customFormat="1">
      <c r="A761" t="s">
        <v>1731</v>
      </c>
      <c r="B761" t="str">
        <f>PROPER(TRIM(A761))</f>
        <v>2 Apartment For Sale In Ashtvinayak Residency Surat</v>
      </c>
      <c r="C761" t="str">
        <f>LEFT(B761,FIND(" ",B761)-1)</f>
        <v>2</v>
      </c>
      <c r="D761" s="1" t="str">
        <f>MID(B761, FIND(" ", B761)+1, FIND("For", B761)-FIND(" ", B761)-1)</f>
        <v xml:space="preserve">Apartment </v>
      </c>
      <c r="E761" t="str">
        <f>TRIM(MID(B761, FIND("In", B761)+3, FIND("Surat", B761)-FIND("In", B761)-3))</f>
        <v>Ashtvinayak Residency</v>
      </c>
      <c r="F761" t="str">
        <f>"surat"</f>
        <v>surat</v>
      </c>
      <c r="G761" t="s">
        <v>23</v>
      </c>
      <c r="H761" t="s">
        <v>130</v>
      </c>
      <c r="I761">
        <f>VALUE(LEFT(H761,FIND(" ",H761)-1))</f>
        <v>650</v>
      </c>
      <c r="J761" t="str">
        <f>TRIM(RIGHT(H761,LEN(H761)-FIND(" ",H761)))</f>
        <v>sqft</v>
      </c>
      <c r="K761" t="s">
        <v>40</v>
      </c>
      <c r="L761" t="s">
        <v>41</v>
      </c>
      <c r="M761" t="str">
        <f>IF(LEFT(L761,5)="poss.","expected","ready")</f>
        <v>ready</v>
      </c>
      <c r="N761" t="s">
        <v>379</v>
      </c>
      <c r="O761" t="str">
        <f>IFERROR(LEFT(N761,FIND("out of",N761)-1),N761)</f>
        <v xml:space="preserve">7 </v>
      </c>
      <c r="P761" s="1" t="str">
        <f>IFERROR(RIGHT(N761,LEN(N761)-FIND("out of",N761)-6),"")</f>
        <v>7</v>
      </c>
      <c r="Q761" t="s">
        <v>28</v>
      </c>
      <c r="R761" t="s">
        <v>586</v>
      </c>
      <c r="S761" t="s">
        <v>385</v>
      </c>
      <c r="T761" s="1">
        <f t="shared" si="313"/>
        <v>3545</v>
      </c>
      <c r="U761">
        <v>39</v>
      </c>
      <c r="V761">
        <f>VALUE(U761)*100000</f>
        <v>3900000</v>
      </c>
    </row>
    <row r="762" spans="1:22" customFormat="1" hidden="1">
      <c r="A762" t="s">
        <v>1732</v>
      </c>
      <c r="G762" t="s">
        <v>32</v>
      </c>
      <c r="H762" t="s">
        <v>47</v>
      </c>
      <c r="I762">
        <f>VALUE(LEFT(H762,FIND(" ",H762)-1))</f>
        <v>700</v>
      </c>
      <c r="J762" t="str">
        <f>TRIM(RIGHT(H762,LEN(H762)-FIND(" ",H762)))</f>
        <v>sqft</v>
      </c>
      <c r="K762" t="s">
        <v>40</v>
      </c>
      <c r="L762" t="s">
        <v>41</v>
      </c>
      <c r="N762" t="s">
        <v>205</v>
      </c>
      <c r="Q762" t="s">
        <v>43</v>
      </c>
      <c r="R762">
        <v>1</v>
      </c>
      <c r="S762" t="s">
        <v>266</v>
      </c>
      <c r="T762" s="1">
        <f t="shared" si="313"/>
        <v>3000</v>
      </c>
      <c r="U762">
        <v>21</v>
      </c>
      <c r="V762">
        <f>VALUE(U762)*100000</f>
        <v>2100000</v>
      </c>
    </row>
    <row r="763" spans="1:22" customFormat="1">
      <c r="A763" t="s">
        <v>1733</v>
      </c>
      <c r="B763" t="str">
        <f>PROPER(TRIM(A763))</f>
        <v>2 Apartment For Sale In Laxmi Darshan Apparent Surat</v>
      </c>
      <c r="C763" t="str">
        <f>LEFT(B763,FIND(" ",B763)-1)</f>
        <v>2</v>
      </c>
      <c r="D763" s="1" t="str">
        <f>MID(B763, FIND(" ", B763)+1, FIND("For", B763)-FIND(" ", B763)-1)</f>
        <v xml:space="preserve">Apartment </v>
      </c>
      <c r="E763" t="str">
        <f>TRIM(MID(B763, FIND("In", B763)+3, FIND("Surat", B763)-FIND("In", B763)-3))</f>
        <v>Laxmi Darshan Apparent</v>
      </c>
      <c r="F763" t="str">
        <f>"surat"</f>
        <v>surat</v>
      </c>
      <c r="G763" t="s">
        <v>23</v>
      </c>
      <c r="H763" t="s">
        <v>47</v>
      </c>
      <c r="I763">
        <f>VALUE(LEFT(H763,FIND(" ",H763)-1))</f>
        <v>700</v>
      </c>
      <c r="J763" t="str">
        <f>TRIM(RIGHT(H763,LEN(H763)-FIND(" ",H763)))</f>
        <v>sqft</v>
      </c>
      <c r="K763" t="s">
        <v>40</v>
      </c>
      <c r="L763" t="s">
        <v>41</v>
      </c>
      <c r="M763" t="str">
        <f>IF(LEFT(L763,5)="poss.","expected","ready")</f>
        <v>ready</v>
      </c>
      <c r="N763" t="s">
        <v>96</v>
      </c>
      <c r="O763" t="str">
        <f>IFERROR(LEFT(N763,FIND("out of",N763)-1),N763)</f>
        <v xml:space="preserve">2 </v>
      </c>
      <c r="P763" s="1" t="str">
        <f>IFERROR(RIGHT(N763,LEN(N763)-FIND("out of",N763)-6),"")</f>
        <v>6</v>
      </c>
      <c r="Q763" t="s">
        <v>28</v>
      </c>
      <c r="R763" t="s">
        <v>131</v>
      </c>
      <c r="S763" t="s">
        <v>1734</v>
      </c>
      <c r="T763" s="1">
        <f t="shared" si="313"/>
        <v>2636</v>
      </c>
      <c r="U763">
        <v>29</v>
      </c>
      <c r="V763">
        <f>VALUE(U763)*100000</f>
        <v>2900000</v>
      </c>
    </row>
    <row r="764" spans="1:22" customFormat="1" hidden="1">
      <c r="A764" t="s">
        <v>1735</v>
      </c>
      <c r="G764" t="s">
        <v>23</v>
      </c>
      <c r="H764" t="s">
        <v>1156</v>
      </c>
      <c r="I764">
        <f>VALUE(LEFT(H764,FIND(" ",H764)-1))</f>
        <v>780</v>
      </c>
      <c r="J764" t="str">
        <f>TRIM(RIGHT(H764,LEN(H764)-FIND(" ",H764)))</f>
        <v>sqft</v>
      </c>
      <c r="K764" t="s">
        <v>43</v>
      </c>
      <c r="L764" t="s">
        <v>41</v>
      </c>
      <c r="N764" t="s">
        <v>1736</v>
      </c>
      <c r="Q764">
        <v>2</v>
      </c>
      <c r="T764" s="1" t="e">
        <f t="shared" si="313"/>
        <v>#VALUE!</v>
      </c>
      <c r="U764">
        <v>35</v>
      </c>
      <c r="V764">
        <f>VALUE(U764)*100000</f>
        <v>3500000</v>
      </c>
    </row>
    <row r="765" spans="1:22" customFormat="1" hidden="1">
      <c r="A765" t="s">
        <v>1737</v>
      </c>
      <c r="G765" t="s">
        <v>32</v>
      </c>
      <c r="H765" t="s">
        <v>261</v>
      </c>
      <c r="I765">
        <f>VALUE(LEFT(H765,FIND(" ",H765)-1))</f>
        <v>1200</v>
      </c>
      <c r="J765" t="str">
        <f>TRIM(RIGHT(H765,LEN(H765)-FIND(" ",H765)))</f>
        <v>sqft</v>
      </c>
      <c r="K765" t="s">
        <v>40</v>
      </c>
      <c r="L765" t="s">
        <v>41</v>
      </c>
      <c r="N765" t="s">
        <v>255</v>
      </c>
      <c r="Q765" t="s">
        <v>43</v>
      </c>
      <c r="R765">
        <v>2</v>
      </c>
      <c r="S765" t="s">
        <v>404</v>
      </c>
      <c r="T765" s="1">
        <f t="shared" ref="T765:T828" si="346">VALUE(SUBSTITUTE(SUBSTITUTE(S765,"â‚¹",""),"per sqft",""))</f>
        <v>2917</v>
      </c>
      <c r="U765">
        <v>35</v>
      </c>
      <c r="V765">
        <f>VALUE(U765)*100000</f>
        <v>3500000</v>
      </c>
    </row>
    <row r="766" spans="1:22" customFormat="1" hidden="1">
      <c r="A766" t="s">
        <v>1055</v>
      </c>
      <c r="G766" t="s">
        <v>32</v>
      </c>
      <c r="H766" t="s">
        <v>494</v>
      </c>
      <c r="I766">
        <f>VALUE(LEFT(H766,FIND(" ",H766)-1))</f>
        <v>648</v>
      </c>
      <c r="J766" t="str">
        <f>TRIM(RIGHT(H766,LEN(H766)-FIND(" ",H766)))</f>
        <v>sqft</v>
      </c>
      <c r="K766" t="s">
        <v>40</v>
      </c>
      <c r="L766" t="s">
        <v>41</v>
      </c>
      <c r="N766" t="s">
        <v>120</v>
      </c>
      <c r="Q766" t="s">
        <v>28</v>
      </c>
      <c r="R766">
        <v>2</v>
      </c>
      <c r="S766" t="s">
        <v>990</v>
      </c>
      <c r="T766" s="1">
        <f t="shared" si="346"/>
        <v>3704</v>
      </c>
      <c r="U766">
        <v>24</v>
      </c>
      <c r="V766">
        <f>VALUE(U766)*100000</f>
        <v>2400000</v>
      </c>
    </row>
    <row r="767" spans="1:22" customFormat="1">
      <c r="A767" t="s">
        <v>1738</v>
      </c>
      <c r="B767" t="str">
        <f>PROPER(TRIM(A767))</f>
        <v>1 Apartment For Sale In Rander Surat</v>
      </c>
      <c r="C767" t="str">
        <f>LEFT(B767,FIND(" ",B767)-1)</f>
        <v>1</v>
      </c>
      <c r="D767" s="1" t="str">
        <f>MID(B767, FIND(" ", B767)+1, FIND("For", B767)-FIND(" ", B767)-1)</f>
        <v xml:space="preserve">Apartment </v>
      </c>
      <c r="E767" t="str">
        <f>TRIM(MID(B767, FIND("In", B767)+3, FIND("Surat", B767)-FIND("In", B767)-3))</f>
        <v>Rander</v>
      </c>
      <c r="F767" t="str">
        <f>"surat"</f>
        <v>surat</v>
      </c>
      <c r="G767" t="s">
        <v>32</v>
      </c>
      <c r="H767" t="s">
        <v>238</v>
      </c>
      <c r="I767">
        <f>VALUE(LEFT(H767,FIND(" ",H767)-1))</f>
        <v>750</v>
      </c>
      <c r="J767" t="str">
        <f>TRIM(RIGHT(H767,LEN(H767)-FIND(" ",H767)))</f>
        <v>sqft</v>
      </c>
      <c r="K767" t="s">
        <v>40</v>
      </c>
      <c r="L767" t="s">
        <v>41</v>
      </c>
      <c r="M767" t="str">
        <f>IF(LEFT(L767,5)="poss.","expected","ready")</f>
        <v>ready</v>
      </c>
      <c r="N767" t="s">
        <v>60</v>
      </c>
      <c r="O767" t="str">
        <f>IFERROR(LEFT(N767,FIND("out of",N767)-1),N767)</f>
        <v xml:space="preserve">7 </v>
      </c>
      <c r="P767" s="1" t="str">
        <f>IFERROR(RIGHT(N767,LEN(N767)-FIND("out of",N767)-6),"")</f>
        <v>10</v>
      </c>
      <c r="Q767" t="s">
        <v>28</v>
      </c>
      <c r="R767" t="s">
        <v>44</v>
      </c>
      <c r="S767" t="s">
        <v>266</v>
      </c>
      <c r="T767" s="1">
        <f t="shared" si="346"/>
        <v>3000</v>
      </c>
      <c r="U767">
        <v>22.5</v>
      </c>
      <c r="V767">
        <f>VALUE(U767)*100000</f>
        <v>2250000</v>
      </c>
    </row>
    <row r="768" spans="1:22" customFormat="1" hidden="1">
      <c r="A768" t="s">
        <v>1739</v>
      </c>
      <c r="G768" t="s">
        <v>32</v>
      </c>
      <c r="H768" t="s">
        <v>1740</v>
      </c>
      <c r="I768">
        <f>VALUE(LEFT(H768,FIND(" ",H768)-1))</f>
        <v>863</v>
      </c>
      <c r="J768" t="str">
        <f>TRIM(RIGHT(H768,LEN(H768)-FIND(" ",H768)))</f>
        <v>sqft</v>
      </c>
      <c r="K768" t="s">
        <v>40</v>
      </c>
      <c r="L768" t="s">
        <v>41</v>
      </c>
      <c r="N768" t="s">
        <v>352</v>
      </c>
      <c r="Q768" t="s">
        <v>83</v>
      </c>
      <c r="R768">
        <v>2</v>
      </c>
      <c r="S768" t="s">
        <v>1741</v>
      </c>
      <c r="T768" s="1">
        <f t="shared" si="346"/>
        <v>3013</v>
      </c>
      <c r="U768">
        <v>26</v>
      </c>
      <c r="V768">
        <f>VALUE(U768)*100000</f>
        <v>2600000</v>
      </c>
    </row>
    <row r="769" spans="1:22" ht="15.75">
      <c r="A769" s="24" t="s">
        <v>1742</v>
      </c>
      <c r="B769" s="24" t="str">
        <f>PROPER(TRIM(A769))</f>
        <v>2 Apartment For Sale In Society Surat</v>
      </c>
      <c r="C769" s="24" t="str">
        <f>LEFT(B769,FIND(" ",B769)-1)</f>
        <v>2</v>
      </c>
      <c r="D769" s="29" t="str">
        <f>MID(B769, FIND(" ", B769)+1, FIND("For", B769)-FIND(" ", B769)-1)</f>
        <v xml:space="preserve">Apartment </v>
      </c>
      <c r="E769" s="24" t="str">
        <f>TRIM(MID(B769, FIND("In", B769)+3, FIND("Surat", B769)-FIND("In", B769)-3))</f>
        <v>Society</v>
      </c>
      <c r="F769" s="24" t="str">
        <f>"surat"</f>
        <v>surat</v>
      </c>
      <c r="G769" s="24" t="s">
        <v>23</v>
      </c>
      <c r="H769" s="24" t="s">
        <v>47</v>
      </c>
      <c r="I769" s="34">
        <f>VALUE(LEFT(H769,FIND(" ",H769)-1))</f>
        <v>700</v>
      </c>
      <c r="J769" s="24" t="str">
        <f>TRIM(RIGHT(H769,LEN(H769)-FIND(" ",H769)))</f>
        <v>sqft</v>
      </c>
      <c r="K769" s="27" t="s">
        <v>40</v>
      </c>
      <c r="L769" s="24" t="s">
        <v>41</v>
      </c>
      <c r="M769" s="24" t="str">
        <f>IF(LEFT(L769,5)="poss.","expected","ready")</f>
        <v>ready</v>
      </c>
      <c r="N769" s="24" t="s">
        <v>295</v>
      </c>
      <c r="O769" s="24" t="str">
        <f>IFERROR(LEFT(N769,FIND("out of",N769)-1),N769)</f>
        <v xml:space="preserve">4 </v>
      </c>
      <c r="P769" s="29" t="str">
        <f>IFERROR(RIGHT(N769,LEN(N769)-FIND("out of",N769)-6),"")</f>
        <v>4</v>
      </c>
      <c r="Q769" s="24" t="s">
        <v>28</v>
      </c>
      <c r="R769" s="24" t="s">
        <v>36</v>
      </c>
      <c r="S769" s="3" t="s">
        <v>470</v>
      </c>
      <c r="T769" s="32">
        <f t="shared" si="346"/>
        <v>2778</v>
      </c>
      <c r="U769" s="24">
        <v>30</v>
      </c>
      <c r="V769" s="24">
        <f>VALUE(U769)*100000</f>
        <v>3000000</v>
      </c>
    </row>
    <row r="770" spans="1:22" customFormat="1" hidden="1">
      <c r="A770" t="s">
        <v>1743</v>
      </c>
      <c r="G770" t="s">
        <v>23</v>
      </c>
      <c r="H770" t="s">
        <v>99</v>
      </c>
      <c r="I770">
        <f>VALUE(LEFT(H770,FIND(" ",H770)-1))</f>
        <v>1000</v>
      </c>
      <c r="J770" t="str">
        <f>TRIM(RIGHT(H770,LEN(H770)-FIND(" ",H770)))</f>
        <v>sqft</v>
      </c>
      <c r="K770" t="s">
        <v>40</v>
      </c>
      <c r="L770" t="s">
        <v>41</v>
      </c>
      <c r="N770" t="s">
        <v>295</v>
      </c>
      <c r="Q770" t="s">
        <v>43</v>
      </c>
      <c r="R770">
        <v>2</v>
      </c>
      <c r="S770" t="s">
        <v>568</v>
      </c>
      <c r="T770" s="1">
        <f t="shared" si="346"/>
        <v>4167</v>
      </c>
      <c r="U770">
        <v>50</v>
      </c>
      <c r="V770">
        <f>VALUE(U770)*100000</f>
        <v>5000000</v>
      </c>
    </row>
    <row r="771" spans="1:22" customFormat="1" hidden="1">
      <c r="A771" t="s">
        <v>1744</v>
      </c>
      <c r="G771" t="s">
        <v>32</v>
      </c>
      <c r="H771" t="s">
        <v>474</v>
      </c>
      <c r="I771">
        <f>VALUE(LEFT(H771,FIND(" ",H771)-1))</f>
        <v>380</v>
      </c>
      <c r="J771" t="str">
        <f>TRIM(RIGHT(H771,LEN(H771)-FIND(" ",H771)))</f>
        <v>sqft</v>
      </c>
      <c r="K771" t="s">
        <v>40</v>
      </c>
      <c r="L771" t="s">
        <v>41</v>
      </c>
      <c r="N771" t="s">
        <v>205</v>
      </c>
      <c r="S771" t="s">
        <v>558</v>
      </c>
      <c r="T771" s="1">
        <f t="shared" si="346"/>
        <v>10000</v>
      </c>
      <c r="U771">
        <v>38</v>
      </c>
      <c r="V771">
        <f>VALUE(U771)*100000</f>
        <v>3800000</v>
      </c>
    </row>
    <row r="772" spans="1:22" customFormat="1" hidden="1">
      <c r="A772" t="s">
        <v>1745</v>
      </c>
      <c r="G772" t="s">
        <v>23</v>
      </c>
      <c r="H772" t="s">
        <v>228</v>
      </c>
      <c r="I772">
        <f>VALUE(LEFT(H772,FIND(" ",H772)-1))</f>
        <v>500</v>
      </c>
      <c r="J772" t="str">
        <f>TRIM(RIGHT(H772,LEN(H772)-FIND(" ",H772)))</f>
        <v>sqft</v>
      </c>
      <c r="K772" t="s">
        <v>43</v>
      </c>
      <c r="L772" t="s">
        <v>41</v>
      </c>
      <c r="N772" t="s">
        <v>40</v>
      </c>
      <c r="Q772">
        <v>1</v>
      </c>
      <c r="S772" t="s">
        <v>1746</v>
      </c>
      <c r="T772" s="1">
        <f t="shared" si="346"/>
        <v>231</v>
      </c>
      <c r="U772">
        <v>1.5</v>
      </c>
      <c r="V772">
        <f>VALUE(U772)*100000</f>
        <v>150000</v>
      </c>
    </row>
    <row r="773" spans="1:22" ht="15.75">
      <c r="A773" s="24" t="s">
        <v>1747</v>
      </c>
      <c r="B773" s="24" t="str">
        <f>PROPER(TRIM(A773))</f>
        <v>2 Apartment For Sale In Ghod Dod Road Surat</v>
      </c>
      <c r="C773" s="24" t="str">
        <f>LEFT(B773,FIND(" ",B773)-1)</f>
        <v>2</v>
      </c>
      <c r="D773" s="29" t="str">
        <f>MID(B773, FIND(" ", B773)+1, FIND("For", B773)-FIND(" ", B773)-1)</f>
        <v xml:space="preserve">Apartment </v>
      </c>
      <c r="E773" s="24" t="str">
        <f>TRIM(MID(B773, FIND("In", B773)+3, FIND("Surat", B773)-FIND("In", B773)-3))</f>
        <v>Ghod Dod Road</v>
      </c>
      <c r="F773" s="24" t="str">
        <f>"surat"</f>
        <v>surat</v>
      </c>
      <c r="G773" s="24" t="s">
        <v>32</v>
      </c>
      <c r="H773" s="24" t="s">
        <v>784</v>
      </c>
      <c r="I773" s="34">
        <f>VALUE(LEFT(H773,FIND(" ",H773)-1))</f>
        <v>1235</v>
      </c>
      <c r="J773" s="24" t="str">
        <f>TRIM(RIGHT(H773,LEN(H773)-FIND(" ",H773)))</f>
        <v>sqft</v>
      </c>
      <c r="K773" s="27" t="s">
        <v>40</v>
      </c>
      <c r="L773" s="24" t="s">
        <v>41</v>
      </c>
      <c r="M773" s="24" t="str">
        <f>IF(LEFT(L773,5)="poss.","expected","ready")</f>
        <v>ready</v>
      </c>
      <c r="N773" s="24" t="s">
        <v>1748</v>
      </c>
      <c r="O773" s="24" t="str">
        <f>IFERROR(LEFT(N773,FIND("out of",N773)-1),N773)</f>
        <v xml:space="preserve">1 </v>
      </c>
      <c r="P773" s="29" t="str">
        <f>IFERROR(RIGHT(N773,LEN(N773)-FIND("out of",N773)-6),"")</f>
        <v>11</v>
      </c>
      <c r="Q773" s="24" t="s">
        <v>28</v>
      </c>
      <c r="R773" s="24" t="s">
        <v>131</v>
      </c>
      <c r="S773" s="3" t="s">
        <v>1288</v>
      </c>
      <c r="T773" s="32">
        <f t="shared" si="346"/>
        <v>4049</v>
      </c>
      <c r="U773" s="24">
        <v>50</v>
      </c>
      <c r="V773" s="24">
        <f>VALUE(U773)*100000</f>
        <v>5000000</v>
      </c>
    </row>
    <row r="774" spans="1:22" customFormat="1" hidden="1">
      <c r="A774" t="s">
        <v>1749</v>
      </c>
      <c r="G774" t="s">
        <v>32</v>
      </c>
      <c r="H774" t="s">
        <v>238</v>
      </c>
      <c r="I774">
        <f>VALUE(LEFT(H774,FIND(" ",H774)-1))</f>
        <v>750</v>
      </c>
      <c r="J774" t="str">
        <f>TRIM(RIGHT(H774,LEN(H774)-FIND(" ",H774)))</f>
        <v>sqft</v>
      </c>
      <c r="K774" t="s">
        <v>40</v>
      </c>
      <c r="L774" t="s">
        <v>41</v>
      </c>
      <c r="N774" t="s">
        <v>255</v>
      </c>
      <c r="Q774" t="s">
        <v>43</v>
      </c>
      <c r="R774">
        <v>1</v>
      </c>
      <c r="S774" t="s">
        <v>1750</v>
      </c>
      <c r="T774" s="1">
        <f t="shared" si="346"/>
        <v>4667</v>
      </c>
      <c r="U774">
        <v>35</v>
      </c>
      <c r="V774">
        <f>VALUE(U774)*100000</f>
        <v>3500000</v>
      </c>
    </row>
    <row r="775" spans="1:22" customFormat="1" hidden="1">
      <c r="A775" t="s">
        <v>1751</v>
      </c>
      <c r="G775" t="s">
        <v>23</v>
      </c>
      <c r="H775" t="s">
        <v>1752</v>
      </c>
      <c r="I775">
        <f>VALUE(LEFT(H775,FIND(" ",H775)-1))</f>
        <v>1440</v>
      </c>
      <c r="J775" t="str">
        <f>TRIM(RIGHT(H775,LEN(H775)-FIND(" ",H775)))</f>
        <v>sqft</v>
      </c>
      <c r="K775" t="s">
        <v>28</v>
      </c>
      <c r="L775" t="s">
        <v>41</v>
      </c>
      <c r="N775" t="s">
        <v>40</v>
      </c>
      <c r="Q775" t="s">
        <v>44</v>
      </c>
      <c r="R775" t="s">
        <v>171</v>
      </c>
      <c r="S775" t="s">
        <v>497</v>
      </c>
      <c r="T775" s="1">
        <f t="shared" si="346"/>
        <v>2812</v>
      </c>
      <c r="U775">
        <v>40.5</v>
      </c>
      <c r="V775">
        <f>VALUE(U775)*100000</f>
        <v>4050000</v>
      </c>
    </row>
    <row r="776" spans="1:22" customFormat="1" hidden="1">
      <c r="A776" t="s">
        <v>1426</v>
      </c>
      <c r="G776" t="s">
        <v>168</v>
      </c>
      <c r="H776" t="s">
        <v>95</v>
      </c>
      <c r="I776">
        <f>VALUE(LEFT(H776,FIND(" ",H776)-1))</f>
        <v>800</v>
      </c>
      <c r="J776" t="str">
        <f>TRIM(RIGHT(H776,LEN(H776)-FIND(" ",H776)))</f>
        <v>sqft</v>
      </c>
      <c r="K776" t="s">
        <v>566</v>
      </c>
      <c r="L776" t="s">
        <v>40</v>
      </c>
      <c r="N776">
        <v>2</v>
      </c>
      <c r="S776" t="s">
        <v>1753</v>
      </c>
      <c r="T776" s="1">
        <f t="shared" si="346"/>
        <v>1500</v>
      </c>
      <c r="U776">
        <v>12</v>
      </c>
      <c r="V776">
        <f>VALUE(U776)*100000</f>
        <v>1200000</v>
      </c>
    </row>
    <row r="777" spans="1:22" customFormat="1" hidden="1">
      <c r="A777" t="s">
        <v>1754</v>
      </c>
      <c r="G777" t="s">
        <v>23</v>
      </c>
      <c r="H777" t="s">
        <v>50</v>
      </c>
      <c r="I777">
        <f>VALUE(LEFT(H777,FIND(" ",H777)-1))</f>
        <v>1250</v>
      </c>
      <c r="J777" t="str">
        <f>TRIM(RIGHT(H777,LEN(H777)-FIND(" ",H777)))</f>
        <v>sqft</v>
      </c>
      <c r="K777" t="s">
        <v>40</v>
      </c>
      <c r="L777" t="s">
        <v>41</v>
      </c>
      <c r="N777" t="s">
        <v>1755</v>
      </c>
      <c r="Q777" t="s">
        <v>43</v>
      </c>
      <c r="R777">
        <v>2</v>
      </c>
      <c r="S777" t="s">
        <v>1646</v>
      </c>
      <c r="T777" s="1">
        <f t="shared" si="346"/>
        <v>2922</v>
      </c>
      <c r="U777">
        <v>45</v>
      </c>
      <c r="V777">
        <f>VALUE(U777)*100000</f>
        <v>4500000</v>
      </c>
    </row>
    <row r="778" spans="1:22" customFormat="1" hidden="1">
      <c r="A778" t="s">
        <v>1756</v>
      </c>
      <c r="G778" t="s">
        <v>23</v>
      </c>
      <c r="H778" t="s">
        <v>1302</v>
      </c>
      <c r="I778">
        <f>VALUE(LEFT(H778,FIND(" ",H778)-1))</f>
        <v>48</v>
      </c>
      <c r="J778" t="str">
        <f>TRIM(RIGHT(H778,LEN(H778)-FIND(" ",H778)))</f>
        <v>sqyrd</v>
      </c>
      <c r="K778" t="s">
        <v>43</v>
      </c>
      <c r="L778" t="s">
        <v>41</v>
      </c>
      <c r="N778" t="s">
        <v>40</v>
      </c>
      <c r="Q778" t="s">
        <v>274</v>
      </c>
      <c r="R778" t="s">
        <v>1461</v>
      </c>
      <c r="T778" s="1" t="e">
        <f t="shared" si="346"/>
        <v>#VALUE!</v>
      </c>
      <c r="U778">
        <v>43.2</v>
      </c>
      <c r="V778">
        <f>VALUE(U778)*100000</f>
        <v>4320000</v>
      </c>
    </row>
    <row r="779" spans="1:22" customFormat="1" hidden="1">
      <c r="A779" t="s">
        <v>1757</v>
      </c>
      <c r="G779" t="s">
        <v>32</v>
      </c>
      <c r="H779" t="s">
        <v>1270</v>
      </c>
      <c r="I779">
        <f>VALUE(LEFT(H779,FIND(" ",H779)-1))</f>
        <v>615</v>
      </c>
      <c r="J779" t="str">
        <f>TRIM(RIGHT(H779,LEN(H779)-FIND(" ",H779)))</f>
        <v>sqft</v>
      </c>
      <c r="K779" t="s">
        <v>40</v>
      </c>
      <c r="L779" t="s">
        <v>41</v>
      </c>
      <c r="N779" t="s">
        <v>179</v>
      </c>
      <c r="Q779" t="s">
        <v>43</v>
      </c>
      <c r="R779">
        <v>1</v>
      </c>
      <c r="S779" t="s">
        <v>1758</v>
      </c>
      <c r="T779" s="1">
        <f t="shared" si="346"/>
        <v>3252</v>
      </c>
      <c r="U779">
        <v>20</v>
      </c>
      <c r="V779">
        <f>VALUE(U779)*100000</f>
        <v>2000000</v>
      </c>
    </row>
    <row r="780" spans="1:22" ht="15.75">
      <c r="A780" s="24" t="s">
        <v>1759</v>
      </c>
      <c r="B780" s="24" t="str">
        <f>PROPER(TRIM(A780))</f>
        <v>2 Apartment For Sale In Ram Pura Surat</v>
      </c>
      <c r="C780" s="24" t="str">
        <f>LEFT(B780,FIND(" ",B780)-1)</f>
        <v>2</v>
      </c>
      <c r="D780" s="29" t="str">
        <f>MID(B780, FIND(" ", B780)+1, FIND("For", B780)-FIND(" ", B780)-1)</f>
        <v xml:space="preserve">Apartment </v>
      </c>
      <c r="E780" s="24" t="str">
        <f>TRIM(MID(B780, FIND("In", B780)+3, FIND("Surat", B780)-FIND("In", B780)-3))</f>
        <v>Ram Pura</v>
      </c>
      <c r="F780" s="24" t="str">
        <f>"surat"</f>
        <v>surat</v>
      </c>
      <c r="G780" s="24" t="s">
        <v>32</v>
      </c>
      <c r="H780" s="24" t="s">
        <v>50</v>
      </c>
      <c r="I780" s="34">
        <f>VALUE(LEFT(H780,FIND(" ",H780)-1))</f>
        <v>1250</v>
      </c>
      <c r="J780" s="24" t="str">
        <f>TRIM(RIGHT(H780,LEN(H780)-FIND(" ",H780)))</f>
        <v>sqft</v>
      </c>
      <c r="K780" s="27" t="s">
        <v>40</v>
      </c>
      <c r="L780" s="24" t="s">
        <v>41</v>
      </c>
      <c r="M780" s="24" t="str">
        <f>IF(LEFT(L780,5)="poss.","expected","ready")</f>
        <v>ready</v>
      </c>
      <c r="N780" s="24" t="s">
        <v>100</v>
      </c>
      <c r="O780" s="24" t="str">
        <f>IFERROR(LEFT(N780,FIND("out of",N780)-1),N780)</f>
        <v xml:space="preserve">3 </v>
      </c>
      <c r="P780" s="29" t="str">
        <f>IFERROR(RIGHT(N780,LEN(N780)-FIND("out of",N780)-6),"")</f>
        <v>5</v>
      </c>
      <c r="Q780" s="24" t="s">
        <v>43</v>
      </c>
      <c r="R780" s="24" t="s">
        <v>131</v>
      </c>
      <c r="S780" s="3" t="s">
        <v>1760</v>
      </c>
      <c r="T780" s="32">
        <f t="shared" si="346"/>
        <v>2616</v>
      </c>
      <c r="U780" s="24">
        <v>32.700000000000003</v>
      </c>
      <c r="V780" s="24">
        <f>VALUE(U780)*100000</f>
        <v>3270000.0000000005</v>
      </c>
    </row>
    <row r="781" spans="1:22" customFormat="1" hidden="1">
      <c r="A781" t="s">
        <v>1761</v>
      </c>
      <c r="G781" t="s">
        <v>32</v>
      </c>
      <c r="H781" t="s">
        <v>130</v>
      </c>
      <c r="I781">
        <f>VALUE(LEFT(H781,FIND(" ",H781)-1))</f>
        <v>650</v>
      </c>
      <c r="J781" t="str">
        <f>TRIM(RIGHT(H781,LEN(H781)-FIND(" ",H781)))</f>
        <v>sqft</v>
      </c>
      <c r="K781" t="s">
        <v>40</v>
      </c>
      <c r="L781" t="s">
        <v>41</v>
      </c>
      <c r="N781" t="s">
        <v>120</v>
      </c>
      <c r="Q781" t="s">
        <v>43</v>
      </c>
      <c r="R781">
        <v>1</v>
      </c>
      <c r="S781" t="s">
        <v>1148</v>
      </c>
      <c r="T781" s="1">
        <f t="shared" si="346"/>
        <v>7692</v>
      </c>
      <c r="U781">
        <v>50</v>
      </c>
      <c r="V781">
        <f>VALUE(U781)*100000</f>
        <v>5000000</v>
      </c>
    </row>
    <row r="782" spans="1:22" customFormat="1" hidden="1">
      <c r="A782" t="s">
        <v>540</v>
      </c>
      <c r="G782" t="s">
        <v>168</v>
      </c>
      <c r="H782" t="s">
        <v>1762</v>
      </c>
      <c r="I782">
        <f>VALUE(LEFT(H782,FIND(" ",H782)-1))</f>
        <v>1116</v>
      </c>
      <c r="J782" t="str">
        <f>TRIM(RIGHT(H782,LEN(H782)-FIND(" ",H782)))</f>
        <v>sqft</v>
      </c>
      <c r="K782" t="s">
        <v>523</v>
      </c>
      <c r="L782" t="s">
        <v>40</v>
      </c>
      <c r="N782">
        <v>3</v>
      </c>
      <c r="S782" t="s">
        <v>1763</v>
      </c>
      <c r="T782" s="1">
        <f t="shared" si="346"/>
        <v>1747</v>
      </c>
      <c r="U782">
        <v>19.5</v>
      </c>
      <c r="V782">
        <f>VALUE(U782)*100000</f>
        <v>1950000</v>
      </c>
    </row>
    <row r="783" spans="1:22" customFormat="1" hidden="1">
      <c r="A783" t="s">
        <v>1764</v>
      </c>
      <c r="G783" t="s">
        <v>168</v>
      </c>
      <c r="H783" t="s">
        <v>494</v>
      </c>
      <c r="I783">
        <f>VALUE(LEFT(H783,FIND(" ",H783)-1))</f>
        <v>648</v>
      </c>
      <c r="J783" t="str">
        <f>TRIM(RIGHT(H783,LEN(H783)-FIND(" ",H783)))</f>
        <v>sqft</v>
      </c>
      <c r="K783" t="s">
        <v>523</v>
      </c>
      <c r="L783" t="s">
        <v>40</v>
      </c>
      <c r="N783">
        <v>3</v>
      </c>
      <c r="S783" t="s">
        <v>1765</v>
      </c>
      <c r="T783" s="1">
        <f t="shared" si="346"/>
        <v>926</v>
      </c>
      <c r="U783">
        <v>6</v>
      </c>
      <c r="V783">
        <f>VALUE(U783)*100000</f>
        <v>600000</v>
      </c>
    </row>
    <row r="784" spans="1:22" customFormat="1" hidden="1">
      <c r="A784" t="s">
        <v>1766</v>
      </c>
      <c r="G784" t="s">
        <v>23</v>
      </c>
      <c r="H784" t="s">
        <v>212</v>
      </c>
      <c r="I784">
        <f>VALUE(LEFT(H784,FIND(" ",H784)-1))</f>
        <v>400</v>
      </c>
      <c r="J784" t="str">
        <f>TRIM(RIGHT(H784,LEN(H784)-FIND(" ",H784)))</f>
        <v>sqft</v>
      </c>
      <c r="K784" t="s">
        <v>40</v>
      </c>
      <c r="L784" t="s">
        <v>41</v>
      </c>
      <c r="N784" t="s">
        <v>668</v>
      </c>
      <c r="Q784" t="s">
        <v>28</v>
      </c>
      <c r="R784">
        <v>1</v>
      </c>
      <c r="S784" t="s">
        <v>1767</v>
      </c>
      <c r="T784" s="1">
        <f t="shared" si="346"/>
        <v>3818</v>
      </c>
      <c r="U784">
        <v>21</v>
      </c>
      <c r="V784">
        <f>VALUE(U784)*100000</f>
        <v>2100000</v>
      </c>
    </row>
    <row r="785" spans="1:22" customFormat="1" hidden="1">
      <c r="A785" t="s">
        <v>1768</v>
      </c>
      <c r="G785" t="s">
        <v>32</v>
      </c>
      <c r="H785" t="s">
        <v>573</v>
      </c>
      <c r="I785">
        <f>VALUE(LEFT(H785,FIND(" ",H785)-1))</f>
        <v>200</v>
      </c>
      <c r="J785" t="str">
        <f>TRIM(RIGHT(H785,LEN(H785)-FIND(" ",H785)))</f>
        <v>sqft</v>
      </c>
      <c r="K785" t="s">
        <v>40</v>
      </c>
      <c r="L785" t="s">
        <v>41</v>
      </c>
      <c r="N785" t="s">
        <v>281</v>
      </c>
      <c r="Q785">
        <v>1</v>
      </c>
      <c r="S785" t="s">
        <v>359</v>
      </c>
      <c r="T785" s="1">
        <f t="shared" si="346"/>
        <v>5000</v>
      </c>
      <c r="U785">
        <v>10</v>
      </c>
      <c r="V785">
        <f>VALUE(U785)*100000</f>
        <v>1000000</v>
      </c>
    </row>
    <row r="786" spans="1:22" ht="15.75">
      <c r="A786" s="24" t="s">
        <v>1769</v>
      </c>
      <c r="B786" s="24" t="str">
        <f>PROPER(TRIM(A786))</f>
        <v>2 Apartment For Sale In Salabatura Surat</v>
      </c>
      <c r="C786" s="24" t="str">
        <f>LEFT(B786,FIND(" ",B786)-1)</f>
        <v>2</v>
      </c>
      <c r="D786" s="29" t="str">
        <f>MID(B786, FIND(" ", B786)+1, FIND("For", B786)-FIND(" ", B786)-1)</f>
        <v xml:space="preserve">Apartment </v>
      </c>
      <c r="E786" s="24" t="str">
        <f>TRIM(MID(B786, FIND("In", B786)+3, FIND("Surat", B786)-FIND("In", B786)-3))</f>
        <v>Salabatura</v>
      </c>
      <c r="F786" s="24" t="str">
        <f>"surat"</f>
        <v>surat</v>
      </c>
      <c r="G786" s="24" t="s">
        <v>23</v>
      </c>
      <c r="H786" s="24" t="s">
        <v>238</v>
      </c>
      <c r="I786" s="34">
        <f>VALUE(LEFT(H786,FIND(" ",H786)-1))</f>
        <v>750</v>
      </c>
      <c r="J786" s="24" t="str">
        <f>TRIM(RIGHT(H786,LEN(H786)-FIND(" ",H786)))</f>
        <v>sqft</v>
      </c>
      <c r="K786" s="27" t="s">
        <v>40</v>
      </c>
      <c r="L786" s="24" t="s">
        <v>41</v>
      </c>
      <c r="M786" s="24" t="str">
        <f>IF(LEFT(L786,5)="poss.","expected","ready")</f>
        <v>ready</v>
      </c>
      <c r="N786" s="24" t="s">
        <v>295</v>
      </c>
      <c r="O786" s="24" t="str">
        <f>IFERROR(LEFT(N786,FIND("out of",N786)-1),N786)</f>
        <v xml:space="preserve">4 </v>
      </c>
      <c r="P786" s="29" t="str">
        <f>IFERROR(RIGHT(N786,LEN(N786)-FIND("out of",N786)-6),"")</f>
        <v>4</v>
      </c>
      <c r="Q786" s="24" t="s">
        <v>83</v>
      </c>
      <c r="R786" s="24" t="s">
        <v>44</v>
      </c>
      <c r="S786" s="3" t="s">
        <v>1770</v>
      </c>
      <c r="T786" s="32">
        <f t="shared" si="346"/>
        <v>3182</v>
      </c>
      <c r="U786" s="24">
        <v>35</v>
      </c>
      <c r="V786" s="24">
        <f>VALUE(U786)*100000</f>
        <v>3500000</v>
      </c>
    </row>
    <row r="787" spans="1:22" customFormat="1" hidden="1">
      <c r="A787" t="s">
        <v>879</v>
      </c>
      <c r="G787" t="s">
        <v>168</v>
      </c>
      <c r="H787" t="s">
        <v>554</v>
      </c>
      <c r="I787">
        <f>VALUE(LEFT(H787,FIND(" ",H787)-1))</f>
        <v>900</v>
      </c>
      <c r="J787" t="str">
        <f>TRIM(RIGHT(H787,LEN(H787)-FIND(" ",H787)))</f>
        <v>sqft</v>
      </c>
      <c r="K787">
        <v>3</v>
      </c>
      <c r="L787" t="s">
        <v>328</v>
      </c>
      <c r="N787" t="s">
        <v>25</v>
      </c>
      <c r="Q787" t="s">
        <v>131</v>
      </c>
      <c r="R787" t="s">
        <v>566</v>
      </c>
      <c r="S787" t="s">
        <v>985</v>
      </c>
      <c r="T787" s="1">
        <f t="shared" si="346"/>
        <v>2222</v>
      </c>
      <c r="U787">
        <v>20</v>
      </c>
      <c r="V787">
        <f>VALUE(U787)*100000</f>
        <v>2000000</v>
      </c>
    </row>
    <row r="788" spans="1:22" customFormat="1">
      <c r="A788" t="s">
        <v>1771</v>
      </c>
      <c r="B788" t="str">
        <f t="shared" ref="B788:B789" si="347">PROPER(TRIM(A788))</f>
        <v>1 Builder Floor For Sale In Kosamba Surat</v>
      </c>
      <c r="C788" t="str">
        <f t="shared" ref="C788:C789" si="348">LEFT(B788,FIND(" ",B788)-1)</f>
        <v>1</v>
      </c>
      <c r="D788" s="1" t="str">
        <f t="shared" ref="D788:D789" si="349">MID(B788, FIND(" ", B788)+1, FIND("For", B788)-FIND(" ", B788)-1)</f>
        <v xml:space="preserve">Builder Floor </v>
      </c>
      <c r="E788" t="str">
        <f t="shared" ref="E788:E789" si="350">TRIM(MID(B788, FIND("In", B788)+3, FIND("Surat", B788)-FIND("In", B788)-3))</f>
        <v>Kosamba</v>
      </c>
      <c r="F788" t="str">
        <f t="shared" ref="F788:F789" si="351">"surat"</f>
        <v>surat</v>
      </c>
      <c r="G788" t="s">
        <v>23</v>
      </c>
      <c r="H788" t="s">
        <v>251</v>
      </c>
      <c r="I788">
        <f>VALUE(LEFT(H788,FIND(" ",H788)-1))</f>
        <v>450</v>
      </c>
      <c r="J788" t="str">
        <f>TRIM(RIGHT(H788,LEN(H788)-FIND(" ",H788)))</f>
        <v>sqft</v>
      </c>
      <c r="K788" t="s">
        <v>40</v>
      </c>
      <c r="L788" t="s">
        <v>41</v>
      </c>
      <c r="M788" t="str">
        <f t="shared" ref="M788:M789" si="352">IF(LEFT(L788,5)="poss.","expected","ready")</f>
        <v>ready</v>
      </c>
      <c r="N788" t="s">
        <v>239</v>
      </c>
      <c r="O788" t="str">
        <f t="shared" ref="O788:O789" si="353">IFERROR(LEFT(N788,FIND("out of",N788)-1),N788)</f>
        <v xml:space="preserve">2 </v>
      </c>
      <c r="P788" s="1" t="str">
        <f t="shared" ref="P788:P789" si="354">IFERROR(RIGHT(N788,LEN(N788)-FIND("out of",N788)-6),"")</f>
        <v>4</v>
      </c>
      <c r="Q788" t="s">
        <v>28</v>
      </c>
      <c r="R788" t="s">
        <v>131</v>
      </c>
      <c r="S788" t="s">
        <v>1772</v>
      </c>
      <c r="T788" s="1">
        <f t="shared" si="346"/>
        <v>1061</v>
      </c>
      <c r="U788">
        <v>7</v>
      </c>
      <c r="V788">
        <f>VALUE(U788)*100000</f>
        <v>700000</v>
      </c>
    </row>
    <row r="789" spans="1:22" ht="15.75">
      <c r="A789" s="24" t="s">
        <v>1773</v>
      </c>
      <c r="B789" s="24" t="str">
        <f t="shared" si="347"/>
        <v>2 Apartment For Sale In Ravi Darshan Apartment, Citylight Area Surat</v>
      </c>
      <c r="C789" s="24" t="str">
        <f t="shared" si="348"/>
        <v>2</v>
      </c>
      <c r="D789" s="29" t="str">
        <f t="shared" si="349"/>
        <v xml:space="preserve">Apartment </v>
      </c>
      <c r="E789" s="24" t="str">
        <f t="shared" si="350"/>
        <v>Ravi Darshan Apartment, Citylight Area</v>
      </c>
      <c r="F789" s="24" t="str">
        <f t="shared" si="351"/>
        <v>surat</v>
      </c>
      <c r="G789" s="24" t="s">
        <v>23</v>
      </c>
      <c r="H789" s="24" t="s">
        <v>238</v>
      </c>
      <c r="I789" s="34">
        <f>VALUE(LEFT(H789,FIND(" ",H789)-1))</f>
        <v>750</v>
      </c>
      <c r="J789" s="24" t="str">
        <f>TRIM(RIGHT(H789,LEN(H789)-FIND(" ",H789)))</f>
        <v>sqft</v>
      </c>
      <c r="K789" s="27" t="s">
        <v>40</v>
      </c>
      <c r="L789" s="24" t="s">
        <v>41</v>
      </c>
      <c r="M789" s="24" t="str">
        <f t="shared" si="352"/>
        <v>ready</v>
      </c>
      <c r="N789" s="24" t="s">
        <v>60</v>
      </c>
      <c r="O789" s="24" t="str">
        <f t="shared" si="353"/>
        <v xml:space="preserve">7 </v>
      </c>
      <c r="P789" s="29" t="str">
        <f t="shared" si="354"/>
        <v>10</v>
      </c>
      <c r="Q789" s="24" t="s">
        <v>28</v>
      </c>
      <c r="R789" s="24" t="s">
        <v>44</v>
      </c>
      <c r="S789" s="3" t="s">
        <v>886</v>
      </c>
      <c r="T789" s="32">
        <f t="shared" si="346"/>
        <v>3889</v>
      </c>
      <c r="U789" s="24">
        <v>35</v>
      </c>
      <c r="V789" s="24">
        <f>VALUE(U789)*100000</f>
        <v>3500000</v>
      </c>
    </row>
    <row r="790" spans="1:22" customFormat="1" hidden="1">
      <c r="A790" t="s">
        <v>1774</v>
      </c>
      <c r="G790" t="s">
        <v>32</v>
      </c>
      <c r="H790" t="s">
        <v>1775</v>
      </c>
      <c r="I790">
        <f>VALUE(LEFT(H790,FIND(" ",H790)-1))</f>
        <v>1316</v>
      </c>
      <c r="J790" t="str">
        <f>TRIM(RIGHT(H790,LEN(H790)-FIND(" ",H790)))</f>
        <v>sqft</v>
      </c>
      <c r="K790" t="s">
        <v>40</v>
      </c>
      <c r="L790" t="s">
        <v>41</v>
      </c>
      <c r="N790" t="s">
        <v>134</v>
      </c>
      <c r="Q790" t="s">
        <v>28</v>
      </c>
      <c r="R790">
        <v>2</v>
      </c>
      <c r="S790" t="s">
        <v>1776</v>
      </c>
      <c r="T790" s="1">
        <f t="shared" si="346"/>
        <v>2888</v>
      </c>
      <c r="U790">
        <v>38</v>
      </c>
      <c r="V790">
        <f>VALUE(U790)*100000</f>
        <v>3800000</v>
      </c>
    </row>
    <row r="791" spans="1:22" customFormat="1" hidden="1">
      <c r="A791" t="s">
        <v>1777</v>
      </c>
      <c r="G791" t="s">
        <v>23</v>
      </c>
      <c r="H791" t="s">
        <v>1778</v>
      </c>
      <c r="I791">
        <f>VALUE(LEFT(H791,FIND(" ",H791)-1))</f>
        <v>25</v>
      </c>
      <c r="J791" t="str">
        <f>TRIM(RIGHT(H791,LEN(H791)-FIND(" ",H791)))</f>
        <v>sqm</v>
      </c>
      <c r="K791" t="s">
        <v>40</v>
      </c>
      <c r="L791" t="s">
        <v>41</v>
      </c>
      <c r="N791" t="s">
        <v>239</v>
      </c>
      <c r="S791" t="s">
        <v>1779</v>
      </c>
      <c r="T791" s="1">
        <f t="shared" si="346"/>
        <v>7231</v>
      </c>
      <c r="U791">
        <v>35</v>
      </c>
      <c r="V791">
        <f>VALUE(U791)*100000</f>
        <v>3500000</v>
      </c>
    </row>
    <row r="792" spans="1:22" customFormat="1" hidden="1">
      <c r="A792" t="s">
        <v>1602</v>
      </c>
      <c r="G792" t="s">
        <v>32</v>
      </c>
      <c r="H792" t="s">
        <v>1005</v>
      </c>
      <c r="I792">
        <f>VALUE(LEFT(H792,FIND(" ",H792)-1))</f>
        <v>670</v>
      </c>
      <c r="J792" t="str">
        <f>TRIM(RIGHT(H792,LEN(H792)-FIND(" ",H792)))</f>
        <v>sqft</v>
      </c>
      <c r="K792" t="s">
        <v>25</v>
      </c>
      <c r="L792" t="s">
        <v>41</v>
      </c>
      <c r="N792" t="s">
        <v>298</v>
      </c>
      <c r="Q792" t="s">
        <v>43</v>
      </c>
      <c r="R792" t="s">
        <v>131</v>
      </c>
      <c r="S792" t="s">
        <v>1780</v>
      </c>
      <c r="T792" s="1">
        <f t="shared" si="346"/>
        <v>4179</v>
      </c>
      <c r="U792">
        <v>28</v>
      </c>
      <c r="V792">
        <f>VALUE(U792)*100000</f>
        <v>2800000</v>
      </c>
    </row>
    <row r="793" spans="1:22" customFormat="1" hidden="1">
      <c r="A793" t="s">
        <v>1781</v>
      </c>
      <c r="G793" t="s">
        <v>32</v>
      </c>
      <c r="H793" t="s">
        <v>433</v>
      </c>
      <c r="I793">
        <f>VALUE(LEFT(H793,FIND(" ",H793)-1))</f>
        <v>1050</v>
      </c>
      <c r="J793" t="str">
        <f>TRIM(RIGHT(H793,LEN(H793)-FIND(" ",H793)))</f>
        <v>sqft</v>
      </c>
      <c r="K793" t="s">
        <v>40</v>
      </c>
      <c r="L793" t="s">
        <v>41</v>
      </c>
      <c r="N793" t="s">
        <v>352</v>
      </c>
      <c r="Q793" t="s">
        <v>83</v>
      </c>
      <c r="R793">
        <v>2</v>
      </c>
      <c r="S793" t="s">
        <v>263</v>
      </c>
      <c r="T793" s="1">
        <f t="shared" si="346"/>
        <v>3333</v>
      </c>
      <c r="U793">
        <v>35</v>
      </c>
      <c r="V793">
        <f>VALUE(U793)*100000</f>
        <v>3500000</v>
      </c>
    </row>
    <row r="794" spans="1:22" customFormat="1" hidden="1">
      <c r="A794" t="s">
        <v>581</v>
      </c>
      <c r="G794" t="s">
        <v>23</v>
      </c>
      <c r="H794" t="s">
        <v>1782</v>
      </c>
      <c r="I794">
        <f>VALUE(LEFT(H794,FIND(" ",H794)-1))</f>
        <v>590</v>
      </c>
      <c r="J794" t="str">
        <f>TRIM(RIGHT(H794,LEN(H794)-FIND(" ",H794)))</f>
        <v>sqft</v>
      </c>
      <c r="K794" t="s">
        <v>40</v>
      </c>
      <c r="L794" t="s">
        <v>41</v>
      </c>
      <c r="N794" t="s">
        <v>92</v>
      </c>
      <c r="Q794" t="s">
        <v>28</v>
      </c>
      <c r="R794">
        <v>1</v>
      </c>
      <c r="S794" t="s">
        <v>1000</v>
      </c>
      <c r="T794" s="1">
        <f t="shared" si="346"/>
        <v>2333</v>
      </c>
      <c r="U794">
        <v>17.5</v>
      </c>
      <c r="V794">
        <f>VALUE(U794)*100000</f>
        <v>1750000</v>
      </c>
    </row>
    <row r="795" spans="1:22" customFormat="1" hidden="1">
      <c r="A795" t="s">
        <v>1783</v>
      </c>
      <c r="G795" t="s">
        <v>32</v>
      </c>
      <c r="H795" t="s">
        <v>130</v>
      </c>
      <c r="I795">
        <f>VALUE(LEFT(H795,FIND(" ",H795)-1))</f>
        <v>650</v>
      </c>
      <c r="J795" t="str">
        <f>TRIM(RIGHT(H795,LEN(H795)-FIND(" ",H795)))</f>
        <v>sqft</v>
      </c>
      <c r="K795" t="s">
        <v>40</v>
      </c>
      <c r="L795" t="s">
        <v>41</v>
      </c>
      <c r="N795" t="s">
        <v>104</v>
      </c>
      <c r="Q795" t="s">
        <v>83</v>
      </c>
      <c r="R795">
        <v>2</v>
      </c>
      <c r="S795" t="s">
        <v>1784</v>
      </c>
      <c r="T795" s="1">
        <f t="shared" si="346"/>
        <v>1462</v>
      </c>
      <c r="U795">
        <v>9.5</v>
      </c>
      <c r="V795">
        <f>VALUE(U795)*100000</f>
        <v>950000</v>
      </c>
    </row>
    <row r="796" spans="1:22" customFormat="1">
      <c r="A796" t="s">
        <v>1785</v>
      </c>
      <c r="B796" t="str">
        <f>PROPER(TRIM(A796))</f>
        <v>2 Apartment For Sale In Silver Plaza Complex, Rander Surat</v>
      </c>
      <c r="C796" t="str">
        <f>LEFT(B796,FIND(" ",B796)-1)</f>
        <v>2</v>
      </c>
      <c r="D796" s="1" t="str">
        <f>MID(B796, FIND(" ", B796)+1, FIND("For", B796)-FIND(" ", B796)-1)</f>
        <v xml:space="preserve">Apartment </v>
      </c>
      <c r="E796" t="str">
        <f>TRIM(MID(B796, FIND("In", B796)+3, FIND("Surat", B796)-FIND("In", B796)-3))</f>
        <v>Silver Plaza Complex, Rander</v>
      </c>
      <c r="F796" t="str">
        <f>"surat"</f>
        <v>surat</v>
      </c>
      <c r="G796" t="s">
        <v>32</v>
      </c>
      <c r="H796" t="s">
        <v>333</v>
      </c>
      <c r="I796">
        <f>VALUE(LEFT(H796,FIND(" ",H796)-1))</f>
        <v>1100</v>
      </c>
      <c r="J796" t="str">
        <f>TRIM(RIGHT(H796,LEN(H796)-FIND(" ",H796)))</f>
        <v>sqft</v>
      </c>
      <c r="K796" t="s">
        <v>40</v>
      </c>
      <c r="L796" t="s">
        <v>41</v>
      </c>
      <c r="M796" t="str">
        <f>IF(LEFT(L796,5)="poss.","expected","ready")</f>
        <v>ready</v>
      </c>
      <c r="N796" t="s">
        <v>165</v>
      </c>
      <c r="O796" t="str">
        <f>IFERROR(LEFT(N796,FIND("out of",N796)-1),N796)</f>
        <v xml:space="preserve">7 </v>
      </c>
      <c r="P796" s="1" t="str">
        <f>IFERROR(RIGHT(N796,LEN(N796)-FIND("out of",N796)-6),"")</f>
        <v>13</v>
      </c>
      <c r="Q796" t="s">
        <v>28</v>
      </c>
      <c r="R796" t="s">
        <v>1786</v>
      </c>
      <c r="S796" t="s">
        <v>229</v>
      </c>
      <c r="T796" s="1">
        <f t="shared" si="346"/>
        <v>3636</v>
      </c>
      <c r="U796">
        <v>40</v>
      </c>
      <c r="V796">
        <f>VALUE(U796)*100000</f>
        <v>4000000</v>
      </c>
    </row>
    <row r="797" spans="1:22" customFormat="1" hidden="1">
      <c r="A797" t="s">
        <v>1787</v>
      </c>
      <c r="G797" t="s">
        <v>32</v>
      </c>
      <c r="H797" t="s">
        <v>463</v>
      </c>
      <c r="I797">
        <f>VALUE(LEFT(H797,FIND(" ",H797)-1))</f>
        <v>1120</v>
      </c>
      <c r="J797" t="str">
        <f>TRIM(RIGHT(H797,LEN(H797)-FIND(" ",H797)))</f>
        <v>sqft</v>
      </c>
      <c r="L797" t="s">
        <v>41</v>
      </c>
      <c r="N797" t="s">
        <v>40</v>
      </c>
      <c r="S797" t="s">
        <v>1788</v>
      </c>
      <c r="T797" s="1">
        <f t="shared" si="346"/>
        <v>3839</v>
      </c>
      <c r="U797">
        <v>43</v>
      </c>
      <c r="V797">
        <f>VALUE(U797)*100000</f>
        <v>4300000</v>
      </c>
    </row>
    <row r="798" spans="1:22" customFormat="1" hidden="1">
      <c r="A798" t="s">
        <v>1165</v>
      </c>
      <c r="G798" t="s">
        <v>32</v>
      </c>
      <c r="H798" t="s">
        <v>50</v>
      </c>
      <c r="I798">
        <f>VALUE(LEFT(H798,FIND(" ",H798)-1))</f>
        <v>1250</v>
      </c>
      <c r="J798" t="str">
        <f>TRIM(RIGHT(H798,LEN(H798)-FIND(" ",H798)))</f>
        <v>sqft</v>
      </c>
      <c r="K798" t="s">
        <v>28</v>
      </c>
      <c r="L798" t="s">
        <v>1789</v>
      </c>
      <c r="N798" t="s">
        <v>40</v>
      </c>
      <c r="Q798">
        <v>2</v>
      </c>
      <c r="S798" t="s">
        <v>52</v>
      </c>
      <c r="T798" s="1">
        <f t="shared" si="346"/>
        <v>3600</v>
      </c>
      <c r="U798">
        <v>45</v>
      </c>
      <c r="V798">
        <f>VALUE(U798)*100000</f>
        <v>4500000</v>
      </c>
    </row>
    <row r="799" spans="1:22" customFormat="1" hidden="1">
      <c r="A799" t="s">
        <v>1790</v>
      </c>
      <c r="G799" t="s">
        <v>32</v>
      </c>
      <c r="H799" t="s">
        <v>130</v>
      </c>
      <c r="I799">
        <f>VALUE(LEFT(H799,FIND(" ",H799)-1))</f>
        <v>650</v>
      </c>
      <c r="J799" t="str">
        <f>TRIM(RIGHT(H799,LEN(H799)-FIND(" ",H799)))</f>
        <v>sqft</v>
      </c>
      <c r="K799" t="s">
        <v>40</v>
      </c>
      <c r="L799" t="s">
        <v>41</v>
      </c>
      <c r="N799" t="s">
        <v>574</v>
      </c>
      <c r="Q799" t="s">
        <v>28</v>
      </c>
      <c r="R799">
        <v>1</v>
      </c>
      <c r="S799" t="s">
        <v>296</v>
      </c>
      <c r="T799" s="1">
        <f t="shared" si="346"/>
        <v>3462</v>
      </c>
      <c r="U799">
        <v>22.5</v>
      </c>
      <c r="V799">
        <f>VALUE(U799)*100000</f>
        <v>2250000</v>
      </c>
    </row>
    <row r="800" spans="1:22" customFormat="1">
      <c r="A800" t="s">
        <v>1791</v>
      </c>
      <c r="B800" t="str">
        <f>PROPER(TRIM(A800))</f>
        <v>3 Builder Floor For Sale In Swami Twin City 5, Sachin Surat</v>
      </c>
      <c r="C800" t="str">
        <f>LEFT(B800,FIND(" ",B800)-1)</f>
        <v>3</v>
      </c>
      <c r="D800" s="1" t="str">
        <f>MID(B800, FIND(" ", B800)+1, FIND("For", B800)-FIND(" ", B800)-1)</f>
        <v xml:space="preserve">Builder Floor </v>
      </c>
      <c r="E800" t="str">
        <f>TRIM(MID(B800, FIND("In", B800)+3, FIND("Surat", B800)-FIND("In", B800)-3))</f>
        <v>Swami Twin City 5, Sachin</v>
      </c>
      <c r="F800" t="str">
        <f>"surat"</f>
        <v>surat</v>
      </c>
      <c r="G800" t="s">
        <v>32</v>
      </c>
      <c r="H800" t="s">
        <v>525</v>
      </c>
      <c r="I800">
        <f>VALUE(LEFT(H800,FIND(" ",H800)-1))</f>
        <v>1400</v>
      </c>
      <c r="J800" t="str">
        <f>TRIM(RIGHT(H800,LEN(H800)-FIND(" ",H800)))</f>
        <v>sqft</v>
      </c>
      <c r="K800" t="s">
        <v>40</v>
      </c>
      <c r="L800" t="s">
        <v>41</v>
      </c>
      <c r="M800" t="str">
        <f>IF(LEFT(L800,5)="poss.","expected","ready")</f>
        <v>ready</v>
      </c>
      <c r="N800" t="s">
        <v>100</v>
      </c>
      <c r="O800" t="str">
        <f>IFERROR(LEFT(N800,FIND("out of",N800)-1),N800)</f>
        <v xml:space="preserve">3 </v>
      </c>
      <c r="P800" s="1" t="str">
        <f>IFERROR(RIGHT(N800,LEN(N800)-FIND("out of",N800)-6),"")</f>
        <v>5</v>
      </c>
      <c r="Q800" t="s">
        <v>83</v>
      </c>
      <c r="R800" t="s">
        <v>1792</v>
      </c>
      <c r="S800" t="s">
        <v>526</v>
      </c>
      <c r="T800" s="1">
        <f t="shared" si="346"/>
        <v>3571</v>
      </c>
      <c r="U800">
        <v>50</v>
      </c>
      <c r="V800">
        <f>VALUE(U800)*100000</f>
        <v>5000000</v>
      </c>
    </row>
    <row r="801" spans="1:22" customFormat="1" hidden="1">
      <c r="A801" t="s">
        <v>1444</v>
      </c>
      <c r="G801" t="s">
        <v>32</v>
      </c>
      <c r="H801" t="s">
        <v>212</v>
      </c>
      <c r="I801">
        <f>VALUE(LEFT(H801,FIND(" ",H801)-1))</f>
        <v>400</v>
      </c>
      <c r="J801" t="str">
        <f>TRIM(RIGHT(H801,LEN(H801)-FIND(" ",H801)))</f>
        <v>sqft</v>
      </c>
      <c r="K801" t="s">
        <v>40</v>
      </c>
      <c r="L801" t="s">
        <v>41</v>
      </c>
      <c r="N801" t="s">
        <v>239</v>
      </c>
      <c r="Q801" t="s">
        <v>83</v>
      </c>
      <c r="R801">
        <v>1</v>
      </c>
      <c r="S801" t="s">
        <v>1793</v>
      </c>
      <c r="T801" s="1">
        <f t="shared" si="346"/>
        <v>2375</v>
      </c>
      <c r="U801">
        <v>9.5</v>
      </c>
      <c r="V801">
        <f>VALUE(U801)*100000</f>
        <v>950000</v>
      </c>
    </row>
    <row r="802" spans="1:22" customFormat="1" hidden="1">
      <c r="A802" t="s">
        <v>250</v>
      </c>
      <c r="G802" t="s">
        <v>32</v>
      </c>
      <c r="H802" t="s">
        <v>130</v>
      </c>
      <c r="I802">
        <f>VALUE(LEFT(H802,FIND(" ",H802)-1))</f>
        <v>650</v>
      </c>
      <c r="J802" t="str">
        <f>TRIM(RIGHT(H802,LEN(H802)-FIND(" ",H802)))</f>
        <v>sqft</v>
      </c>
      <c r="K802" t="s">
        <v>40</v>
      </c>
      <c r="L802" t="s">
        <v>41</v>
      </c>
      <c r="N802" t="s">
        <v>239</v>
      </c>
      <c r="Q802" t="s">
        <v>83</v>
      </c>
      <c r="R802">
        <v>1</v>
      </c>
      <c r="S802" t="s">
        <v>1794</v>
      </c>
      <c r="T802" s="1">
        <f t="shared" si="346"/>
        <v>3308</v>
      </c>
      <c r="U802">
        <v>21.5</v>
      </c>
      <c r="V802">
        <f>VALUE(U802)*100000</f>
        <v>2150000</v>
      </c>
    </row>
    <row r="803" spans="1:22" customFormat="1">
      <c r="A803" t="s">
        <v>1795</v>
      </c>
      <c r="B803" t="str">
        <f>PROPER(TRIM(A803))</f>
        <v>1 Apartment For Sale In Sai Milan Residency, Palanpur Surat</v>
      </c>
      <c r="C803" t="str">
        <f>LEFT(B803,FIND(" ",B803)-1)</f>
        <v>1</v>
      </c>
      <c r="D803" s="1" t="str">
        <f>MID(B803, FIND(" ", B803)+1, FIND("For", B803)-FIND(" ", B803)-1)</f>
        <v xml:space="preserve">Apartment </v>
      </c>
      <c r="E803" t="str">
        <f>TRIM(MID(B803, FIND("In", B803)+3, FIND("Surat", B803)-FIND("In", B803)-3))</f>
        <v>Sai Milan Residency, Palanpur</v>
      </c>
      <c r="F803" t="str">
        <f>"surat"</f>
        <v>surat</v>
      </c>
      <c r="G803" t="s">
        <v>23</v>
      </c>
      <c r="H803" t="s">
        <v>1796</v>
      </c>
      <c r="I803">
        <f>VALUE(LEFT(H803,FIND(" ",H803)-1))</f>
        <v>449</v>
      </c>
      <c r="J803" t="str">
        <f>TRIM(RIGHT(H803,LEN(H803)-FIND(" ",H803)))</f>
        <v>sqft</v>
      </c>
      <c r="K803" t="s">
        <v>40</v>
      </c>
      <c r="L803" t="s">
        <v>41</v>
      </c>
      <c r="M803" t="str">
        <f>IF(LEFT(L803,5)="poss.","expected","ready")</f>
        <v>ready</v>
      </c>
      <c r="N803" t="s">
        <v>100</v>
      </c>
      <c r="O803" t="str">
        <f>IFERROR(LEFT(N803,FIND("out of",N803)-1),N803)</f>
        <v xml:space="preserve">3 </v>
      </c>
      <c r="P803" s="1" t="str">
        <f>IFERROR(RIGHT(N803,LEN(N803)-FIND("out of",N803)-6),"")</f>
        <v>5</v>
      </c>
      <c r="Q803" t="s">
        <v>43</v>
      </c>
      <c r="R803" t="s">
        <v>274</v>
      </c>
      <c r="S803" t="s">
        <v>1797</v>
      </c>
      <c r="T803" s="1">
        <f t="shared" si="346"/>
        <v>3582</v>
      </c>
      <c r="U803">
        <v>24</v>
      </c>
      <c r="V803">
        <f>VALUE(U803)*100000</f>
        <v>2400000</v>
      </c>
    </row>
    <row r="804" spans="1:22" customFormat="1" hidden="1">
      <c r="A804" t="s">
        <v>1798</v>
      </c>
      <c r="G804" t="s">
        <v>32</v>
      </c>
      <c r="H804" t="s">
        <v>410</v>
      </c>
      <c r="I804">
        <f>VALUE(LEFT(H804,FIND(" ",H804)-1))</f>
        <v>660</v>
      </c>
      <c r="J804" t="str">
        <f>TRIM(RIGHT(H804,LEN(H804)-FIND(" ",H804)))</f>
        <v>sqft</v>
      </c>
      <c r="K804" t="s">
        <v>40</v>
      </c>
      <c r="L804" t="s">
        <v>41</v>
      </c>
      <c r="N804" t="s">
        <v>367</v>
      </c>
      <c r="Q804" t="s">
        <v>28</v>
      </c>
      <c r="R804">
        <v>1</v>
      </c>
      <c r="S804" t="s">
        <v>411</v>
      </c>
      <c r="T804" s="1">
        <f t="shared" si="346"/>
        <v>3030</v>
      </c>
      <c r="U804">
        <v>20</v>
      </c>
      <c r="V804">
        <f>VALUE(U804)*100000</f>
        <v>2000000</v>
      </c>
    </row>
    <row r="805" spans="1:22" customFormat="1">
      <c r="A805" t="s">
        <v>842</v>
      </c>
      <c r="B805" t="str">
        <f>PROPER(TRIM(A805))</f>
        <v>2 Apartment For Sale In Shyam Enclave, Jahangirabad Surat</v>
      </c>
      <c r="C805" t="str">
        <f>LEFT(B805,FIND(" ",B805)-1)</f>
        <v>2</v>
      </c>
      <c r="D805" s="1" t="str">
        <f>MID(B805, FIND(" ", B805)+1, FIND("For", B805)-FIND(" ", B805)-1)</f>
        <v xml:space="preserve">Apartment </v>
      </c>
      <c r="E805" t="str">
        <f>TRIM(MID(B805, FIND("In", B805)+3, FIND("Surat", B805)-FIND("In", B805)-3))</f>
        <v>Shyam Enclave, Jahangirabad</v>
      </c>
      <c r="F805" t="str">
        <f>"surat"</f>
        <v>surat</v>
      </c>
      <c r="G805" t="s">
        <v>32</v>
      </c>
      <c r="H805" t="s">
        <v>1799</v>
      </c>
      <c r="I805">
        <f>VALUE(LEFT(H805,FIND(" ",H805)-1))</f>
        <v>1272</v>
      </c>
      <c r="J805" t="str">
        <f>TRIM(RIGHT(H805,LEN(H805)-FIND(" ",H805)))</f>
        <v>sqft</v>
      </c>
      <c r="K805" t="s">
        <v>40</v>
      </c>
      <c r="L805" t="s">
        <v>41</v>
      </c>
      <c r="M805" t="str">
        <f>IF(LEFT(L805,5)="poss.","expected","ready")</f>
        <v>ready</v>
      </c>
      <c r="N805" t="s">
        <v>68</v>
      </c>
      <c r="O805" t="str">
        <f>IFERROR(LEFT(N805,FIND("out of",N805)-1),N805)</f>
        <v xml:space="preserve">3 </v>
      </c>
      <c r="P805" s="1" t="str">
        <f>IFERROR(RIGHT(N805,LEN(N805)-FIND("out of",N805)-6),"")</f>
        <v>14</v>
      </c>
      <c r="Q805" t="s">
        <v>28</v>
      </c>
      <c r="R805" t="s">
        <v>843</v>
      </c>
      <c r="S805" t="s">
        <v>1800</v>
      </c>
      <c r="T805" s="1">
        <f t="shared" si="346"/>
        <v>2980</v>
      </c>
      <c r="U805">
        <v>37.9</v>
      </c>
      <c r="V805">
        <f>VALUE(U805)*100000</f>
        <v>3790000</v>
      </c>
    </row>
    <row r="806" spans="1:22" customFormat="1" hidden="1">
      <c r="A806" t="s">
        <v>58</v>
      </c>
      <c r="G806" t="s">
        <v>23</v>
      </c>
      <c r="H806" t="s">
        <v>958</v>
      </c>
      <c r="I806">
        <f>VALUE(LEFT(H806,FIND(" ",H806)-1))</f>
        <v>160</v>
      </c>
      <c r="J806" t="str">
        <f>TRIM(RIGHT(H806,LEN(H806)-FIND(" ",H806)))</f>
        <v>sqft</v>
      </c>
      <c r="K806" t="s">
        <v>40</v>
      </c>
      <c r="L806" t="s">
        <v>41</v>
      </c>
      <c r="N806" t="s">
        <v>239</v>
      </c>
      <c r="Q806">
        <v>4</v>
      </c>
      <c r="S806" t="s">
        <v>1801</v>
      </c>
      <c r="T806" s="1">
        <f t="shared" si="346"/>
        <v>8125</v>
      </c>
      <c r="U806">
        <v>26</v>
      </c>
      <c r="V806">
        <f>VALUE(U806)*100000</f>
        <v>2600000</v>
      </c>
    </row>
    <row r="807" spans="1:22" customFormat="1" hidden="1">
      <c r="A807" t="s">
        <v>1802</v>
      </c>
      <c r="G807" t="s">
        <v>23</v>
      </c>
      <c r="H807" t="s">
        <v>1803</v>
      </c>
      <c r="I807">
        <f>VALUE(LEFT(H807,FIND(" ",H807)-1))</f>
        <v>475</v>
      </c>
      <c r="J807" t="str">
        <f>TRIM(RIGHT(H807,LEN(H807)-FIND(" ",H807)))</f>
        <v>sqft</v>
      </c>
      <c r="K807" t="s">
        <v>25</v>
      </c>
      <c r="L807" t="s">
        <v>41</v>
      </c>
      <c r="N807" t="s">
        <v>120</v>
      </c>
      <c r="Q807" t="s">
        <v>28</v>
      </c>
      <c r="R807" t="s">
        <v>44</v>
      </c>
      <c r="S807" t="s">
        <v>1804</v>
      </c>
      <c r="T807" s="1">
        <f t="shared" si="346"/>
        <v>4159</v>
      </c>
      <c r="U807">
        <v>23.5</v>
      </c>
      <c r="V807">
        <f>VALUE(U807)*100000</f>
        <v>2350000</v>
      </c>
    </row>
    <row r="808" spans="1:22" customFormat="1">
      <c r="A808" t="s">
        <v>1805</v>
      </c>
      <c r="B808" t="str">
        <f>PROPER(TRIM(A808))</f>
        <v>1 Apartment For Sale In Majura Gate Surat, Majura Gate Surat</v>
      </c>
      <c r="C808" t="str">
        <f>LEFT(B808,FIND(" ",B808)-1)</f>
        <v>1</v>
      </c>
      <c r="D808" s="1" t="str">
        <f>MID(B808, FIND(" ", B808)+1, FIND("For", B808)-FIND(" ", B808)-1)</f>
        <v xml:space="preserve">Apartment </v>
      </c>
      <c r="E808" t="str">
        <f>TRIM(MID(B808, FIND("In", B808)+3, FIND("Surat", B808)-FIND("In", B808)-3))</f>
        <v>Majura Gate</v>
      </c>
      <c r="F808" t="str">
        <f>"surat"</f>
        <v>surat</v>
      </c>
      <c r="G808" t="s">
        <v>23</v>
      </c>
      <c r="H808" t="s">
        <v>123</v>
      </c>
      <c r="I808">
        <f>VALUE(LEFT(H808,FIND(" ",H808)-1))</f>
        <v>350</v>
      </c>
      <c r="J808" t="str">
        <f>TRIM(RIGHT(H808,LEN(H808)-FIND(" ",H808)))</f>
        <v>sqft</v>
      </c>
      <c r="K808" t="s">
        <v>40</v>
      </c>
      <c r="L808" t="s">
        <v>41</v>
      </c>
      <c r="M808" t="str">
        <f>IF(LEFT(L808,5)="poss.","expected","ready")</f>
        <v>ready</v>
      </c>
      <c r="N808" t="s">
        <v>239</v>
      </c>
      <c r="O808" t="str">
        <f>IFERROR(LEFT(N808,FIND("out of",N808)-1),N808)</f>
        <v xml:space="preserve">2 </v>
      </c>
      <c r="P808" s="1" t="str">
        <f>IFERROR(RIGHT(N808,LEN(N808)-FIND("out of",N808)-6),"")</f>
        <v>4</v>
      </c>
      <c r="Q808" t="s">
        <v>28</v>
      </c>
      <c r="R808" t="s">
        <v>1806</v>
      </c>
      <c r="S808" t="s">
        <v>397</v>
      </c>
      <c r="T808" s="1">
        <f t="shared" si="346"/>
        <v>2667</v>
      </c>
      <c r="U808">
        <v>10</v>
      </c>
      <c r="V808">
        <f>VALUE(U808)*100000</f>
        <v>1000000</v>
      </c>
    </row>
    <row r="809" spans="1:22" customFormat="1" hidden="1">
      <c r="A809" t="s">
        <v>1807</v>
      </c>
      <c r="G809" t="s">
        <v>406</v>
      </c>
      <c r="H809" t="s">
        <v>1808</v>
      </c>
      <c r="I809">
        <f>VALUE(LEFT(H809,FIND(" ",H809)-1))</f>
        <v>2240</v>
      </c>
      <c r="J809" t="str">
        <f>TRIM(RIGHT(H809,LEN(H809)-FIND(" ",H809)))</f>
        <v>sqft</v>
      </c>
      <c r="L809" t="s">
        <v>40</v>
      </c>
      <c r="S809" t="s">
        <v>602</v>
      </c>
      <c r="T809" s="1">
        <f t="shared" si="346"/>
        <v>1786</v>
      </c>
      <c r="U809">
        <v>40</v>
      </c>
      <c r="V809">
        <f>VALUE(U809)*100000</f>
        <v>4000000</v>
      </c>
    </row>
    <row r="810" spans="1:22" customFormat="1" hidden="1">
      <c r="A810" t="s">
        <v>1809</v>
      </c>
      <c r="G810" t="s">
        <v>32</v>
      </c>
      <c r="H810" t="s">
        <v>1810</v>
      </c>
      <c r="I810">
        <f>VALUE(LEFT(H810,FIND(" ",H810)-1))</f>
        <v>318</v>
      </c>
      <c r="J810" t="str">
        <f>TRIM(RIGHT(H810,LEN(H810)-FIND(" ",H810)))</f>
        <v>sqft</v>
      </c>
      <c r="K810" t="s">
        <v>40</v>
      </c>
      <c r="L810" t="s">
        <v>41</v>
      </c>
      <c r="N810" t="s">
        <v>120</v>
      </c>
      <c r="S810" t="s">
        <v>1811</v>
      </c>
      <c r="T810" s="1">
        <f t="shared" si="346"/>
        <v>11006</v>
      </c>
      <c r="U810">
        <v>35</v>
      </c>
      <c r="V810">
        <f>VALUE(U810)*100000</f>
        <v>3500000</v>
      </c>
    </row>
    <row r="811" spans="1:22" customFormat="1" hidden="1">
      <c r="A811" t="s">
        <v>1812</v>
      </c>
      <c r="G811" t="s">
        <v>23</v>
      </c>
      <c r="H811" t="s">
        <v>228</v>
      </c>
      <c r="I811">
        <f>VALUE(LEFT(H811,FIND(" ",H811)-1))</f>
        <v>500</v>
      </c>
      <c r="J811" t="str">
        <f>TRIM(RIGHT(H811,LEN(H811)-FIND(" ",H811)))</f>
        <v>sqft</v>
      </c>
      <c r="K811" t="s">
        <v>40</v>
      </c>
      <c r="L811" t="s">
        <v>41</v>
      </c>
      <c r="N811" t="s">
        <v>308</v>
      </c>
      <c r="Q811" t="s">
        <v>28</v>
      </c>
      <c r="R811" t="s">
        <v>88</v>
      </c>
      <c r="S811" t="s">
        <v>397</v>
      </c>
      <c r="T811" s="1">
        <f t="shared" si="346"/>
        <v>2667</v>
      </c>
      <c r="U811">
        <v>16</v>
      </c>
      <c r="V811">
        <f>VALUE(U811)*100000</f>
        <v>1600000</v>
      </c>
    </row>
    <row r="812" spans="1:22" customFormat="1" hidden="1">
      <c r="A812" t="s">
        <v>1813</v>
      </c>
      <c r="G812" t="s">
        <v>23</v>
      </c>
      <c r="H812" t="s">
        <v>1449</v>
      </c>
      <c r="I812">
        <f>VALUE(LEFT(H812,FIND(" ",H812)-1))</f>
        <v>455</v>
      </c>
      <c r="J812" t="str">
        <f>TRIM(RIGHT(H812,LEN(H812)-FIND(" ",H812)))</f>
        <v>sqft</v>
      </c>
      <c r="K812" t="s">
        <v>40</v>
      </c>
      <c r="L812" t="s">
        <v>41</v>
      </c>
      <c r="N812" t="s">
        <v>298</v>
      </c>
      <c r="Q812" t="s">
        <v>28</v>
      </c>
      <c r="R812">
        <v>1</v>
      </c>
      <c r="T812" s="1" t="e">
        <f t="shared" si="346"/>
        <v>#VALUE!</v>
      </c>
      <c r="U812">
        <v>21</v>
      </c>
      <c r="V812">
        <f>VALUE(U812)*100000</f>
        <v>2100000</v>
      </c>
    </row>
    <row r="813" spans="1:22" customFormat="1" hidden="1">
      <c r="A813" t="s">
        <v>1814</v>
      </c>
      <c r="G813" t="s">
        <v>32</v>
      </c>
      <c r="H813" t="s">
        <v>554</v>
      </c>
      <c r="I813">
        <f>VALUE(LEFT(H813,FIND(" ",H813)-1))</f>
        <v>900</v>
      </c>
      <c r="J813" t="str">
        <f>TRIM(RIGHT(H813,LEN(H813)-FIND(" ",H813)))</f>
        <v>sqft</v>
      </c>
      <c r="K813" t="s">
        <v>40</v>
      </c>
      <c r="L813" t="s">
        <v>41</v>
      </c>
      <c r="N813" t="s">
        <v>308</v>
      </c>
      <c r="Q813" t="s">
        <v>83</v>
      </c>
      <c r="R813">
        <v>1</v>
      </c>
      <c r="S813" t="s">
        <v>1725</v>
      </c>
      <c r="T813" s="1">
        <f t="shared" si="346"/>
        <v>2444</v>
      </c>
      <c r="U813">
        <v>22</v>
      </c>
      <c r="V813">
        <f>VALUE(U813)*100000</f>
        <v>2200000</v>
      </c>
    </row>
    <row r="814" spans="1:22" customFormat="1">
      <c r="A814" t="s">
        <v>1815</v>
      </c>
      <c r="B814" t="str">
        <f>PROPER(TRIM(A814))</f>
        <v>1 Apartment For Sale In True Reality Shree Umiya Residency, Udhna Surat</v>
      </c>
      <c r="C814" t="str">
        <f>LEFT(B814,FIND(" ",B814)-1)</f>
        <v>1</v>
      </c>
      <c r="D814" s="1" t="str">
        <f>MID(B814, FIND(" ", B814)+1, FIND("For", B814)-FIND(" ", B814)-1)</f>
        <v xml:space="preserve">Apartment </v>
      </c>
      <c r="E814" t="str">
        <f>TRIM(MID(B814, FIND("In", B814)+3, FIND("Surat", B814)-FIND("In", B814)-3))</f>
        <v>True Reality Shree Umiya Residency, Udhna</v>
      </c>
      <c r="F814" t="str">
        <f>"surat"</f>
        <v>surat</v>
      </c>
      <c r="G814" t="s">
        <v>32</v>
      </c>
      <c r="H814" t="s">
        <v>1816</v>
      </c>
      <c r="I814">
        <f>VALUE(LEFT(H814,FIND(" ",H814)-1))</f>
        <v>825</v>
      </c>
      <c r="J814" t="str">
        <f>TRIM(RIGHT(H814,LEN(H814)-FIND(" ",H814)))</f>
        <v>sqft</v>
      </c>
      <c r="K814" t="s">
        <v>40</v>
      </c>
      <c r="L814" t="s">
        <v>41</v>
      </c>
      <c r="M814" t="str">
        <f>IF(LEFT(L814,5)="poss.","expected","ready")</f>
        <v>ready</v>
      </c>
      <c r="N814" t="s">
        <v>104</v>
      </c>
      <c r="O814" t="str">
        <f>IFERROR(LEFT(N814,FIND("out of",N814)-1),N814)</f>
        <v xml:space="preserve">2 </v>
      </c>
      <c r="P814" s="1" t="str">
        <f>IFERROR(RIGHT(N814,LEN(N814)-FIND("out of",N814)-6),"")</f>
        <v>5</v>
      </c>
      <c r="Q814" t="s">
        <v>28</v>
      </c>
      <c r="R814" t="s">
        <v>171</v>
      </c>
      <c r="S814" t="s">
        <v>1817</v>
      </c>
      <c r="T814" s="1">
        <f t="shared" si="346"/>
        <v>2364</v>
      </c>
      <c r="U814">
        <v>19.5</v>
      </c>
      <c r="V814">
        <f>VALUE(U814)*100000</f>
        <v>1950000</v>
      </c>
    </row>
    <row r="815" spans="1:22" customFormat="1" hidden="1">
      <c r="A815" t="s">
        <v>1818</v>
      </c>
      <c r="G815" t="s">
        <v>32</v>
      </c>
      <c r="H815" t="s">
        <v>707</v>
      </c>
      <c r="I815">
        <f>VALUE(LEFT(H815,FIND(" ",H815)-1))</f>
        <v>630</v>
      </c>
      <c r="J815" t="str">
        <f>TRIM(RIGHT(H815,LEN(H815)-FIND(" ",H815)))</f>
        <v>sqft</v>
      </c>
      <c r="K815" t="s">
        <v>43</v>
      </c>
      <c r="L815" t="s">
        <v>41</v>
      </c>
      <c r="N815" t="s">
        <v>40</v>
      </c>
      <c r="Q815" t="s">
        <v>213</v>
      </c>
      <c r="R815">
        <v>1</v>
      </c>
      <c r="S815" t="s">
        <v>1819</v>
      </c>
      <c r="T815" s="1">
        <f t="shared" si="346"/>
        <v>7460</v>
      </c>
      <c r="U815">
        <v>47</v>
      </c>
      <c r="V815">
        <f>VALUE(U815)*100000</f>
        <v>4700000</v>
      </c>
    </row>
    <row r="816" spans="1:22" customFormat="1">
      <c r="A816" t="s">
        <v>1820</v>
      </c>
      <c r="B816" t="str">
        <f>PROPER(TRIM(A816))</f>
        <v>2 Apartment For Sale In Orchid Greens, Palanpur Surat</v>
      </c>
      <c r="C816" t="str">
        <f>LEFT(B816,FIND(" ",B816)-1)</f>
        <v>2</v>
      </c>
      <c r="D816" s="1" t="str">
        <f>MID(B816, FIND(" ", B816)+1, FIND("For", B816)-FIND(" ", B816)-1)</f>
        <v xml:space="preserve">Apartment </v>
      </c>
      <c r="E816" t="str">
        <f>TRIM(MID(B816, FIND("In", B816)+3, FIND("Surat", B816)-FIND("In", B816)-3))</f>
        <v>Orchid Greens, Palanpur</v>
      </c>
      <c r="F816" t="str">
        <f>"surat"</f>
        <v>surat</v>
      </c>
      <c r="G816" t="s">
        <v>23</v>
      </c>
      <c r="H816" t="s">
        <v>238</v>
      </c>
      <c r="I816">
        <f>VALUE(LEFT(H816,FIND(" ",H816)-1))</f>
        <v>750</v>
      </c>
      <c r="J816" t="str">
        <f>TRIM(RIGHT(H816,LEN(H816)-FIND(" ",H816)))</f>
        <v>sqft</v>
      </c>
      <c r="K816" t="s">
        <v>40</v>
      </c>
      <c r="L816" t="s">
        <v>41</v>
      </c>
      <c r="M816" t="str">
        <f>IF(LEFT(L816,5)="poss.","expected","ready")</f>
        <v>ready</v>
      </c>
      <c r="N816" t="s">
        <v>134</v>
      </c>
      <c r="O816" t="str">
        <f>IFERROR(LEFT(N816,FIND("out of",N816)-1),N816)</f>
        <v xml:space="preserve">7 </v>
      </c>
      <c r="P816" s="1" t="str">
        <f>IFERROR(RIGHT(N816,LEN(N816)-FIND("out of",N816)-6),"")</f>
        <v>14</v>
      </c>
      <c r="Q816" t="s">
        <v>28</v>
      </c>
      <c r="R816" t="s">
        <v>1821</v>
      </c>
      <c r="S816" t="s">
        <v>1822</v>
      </c>
      <c r="T816" s="1">
        <f t="shared" si="346"/>
        <v>3440</v>
      </c>
      <c r="U816">
        <v>43</v>
      </c>
      <c r="V816">
        <f>VALUE(U816)*100000</f>
        <v>4300000</v>
      </c>
    </row>
    <row r="817" spans="1:22" customFormat="1" hidden="1">
      <c r="A817" t="s">
        <v>1823</v>
      </c>
      <c r="G817" t="s">
        <v>32</v>
      </c>
      <c r="H817" t="s">
        <v>1550</v>
      </c>
      <c r="I817">
        <f>VALUE(LEFT(H817,FIND(" ",H817)-1))</f>
        <v>730</v>
      </c>
      <c r="J817" t="str">
        <f>TRIM(RIGHT(H817,LEN(H817)-FIND(" ",H817)))</f>
        <v>sqft</v>
      </c>
      <c r="K817" t="s">
        <v>40</v>
      </c>
      <c r="L817" t="s">
        <v>41</v>
      </c>
      <c r="N817" t="s">
        <v>295</v>
      </c>
      <c r="Q817" t="s">
        <v>28</v>
      </c>
      <c r="R817">
        <v>1</v>
      </c>
      <c r="S817" t="s">
        <v>1824</v>
      </c>
      <c r="T817" s="1">
        <f t="shared" si="346"/>
        <v>2329</v>
      </c>
      <c r="U817">
        <v>17</v>
      </c>
      <c r="V817">
        <f>VALUE(U817)*100000</f>
        <v>1700000</v>
      </c>
    </row>
    <row r="818" spans="1:22" customFormat="1">
      <c r="A818" t="s">
        <v>1825</v>
      </c>
      <c r="B818" t="str">
        <f t="shared" ref="B818:B819" si="355">PROPER(TRIM(A818))</f>
        <v>2 Apartment For Sale In Utran Surat</v>
      </c>
      <c r="C818" t="str">
        <f t="shared" ref="C818:C819" si="356">LEFT(B818,FIND(" ",B818)-1)</f>
        <v>2</v>
      </c>
      <c r="D818" s="1" t="str">
        <f t="shared" ref="D818:D819" si="357">MID(B818, FIND(" ", B818)+1, FIND("For", B818)-FIND(" ", B818)-1)</f>
        <v xml:space="preserve">Apartment </v>
      </c>
      <c r="E818" t="str">
        <f t="shared" ref="E818:E819" si="358">TRIM(MID(B818, FIND("In", B818)+3, FIND("Surat", B818)-FIND("In", B818)-3))</f>
        <v>Utran</v>
      </c>
      <c r="F818" t="str">
        <f t="shared" ref="F818:F819" si="359">"surat"</f>
        <v>surat</v>
      </c>
      <c r="G818" t="s">
        <v>23</v>
      </c>
      <c r="H818" t="s">
        <v>277</v>
      </c>
      <c r="I818">
        <f>VALUE(LEFT(H818,FIND(" ",H818)-1))</f>
        <v>850</v>
      </c>
      <c r="J818" t="str">
        <f>TRIM(RIGHT(H818,LEN(H818)-FIND(" ",H818)))</f>
        <v>sqft</v>
      </c>
      <c r="K818" t="s">
        <v>40</v>
      </c>
      <c r="L818" t="s">
        <v>41</v>
      </c>
      <c r="M818" t="str">
        <f t="shared" ref="M818:M819" si="360">IF(LEFT(L818,5)="poss.","expected","ready")</f>
        <v>ready</v>
      </c>
      <c r="N818" t="s">
        <v>112</v>
      </c>
      <c r="O818" t="str">
        <f t="shared" ref="O818:O819" si="361">IFERROR(LEFT(N818,FIND("out of",N818)-1),N818)</f>
        <v xml:space="preserve">5 </v>
      </c>
      <c r="P818" s="1" t="str">
        <f t="shared" ref="P818:P819" si="362">IFERROR(RIGHT(N818,LEN(N818)-FIND("out of",N818)-6),"")</f>
        <v>5</v>
      </c>
      <c r="Q818" t="s">
        <v>43</v>
      </c>
      <c r="R818" t="s">
        <v>274</v>
      </c>
      <c r="S818" t="s">
        <v>1826</v>
      </c>
      <c r="T818" s="1">
        <f t="shared" si="346"/>
        <v>3361</v>
      </c>
      <c r="U818">
        <v>40</v>
      </c>
      <c r="V818">
        <f>VALUE(U818)*100000</f>
        <v>4000000</v>
      </c>
    </row>
    <row r="819" spans="1:22" ht="15.75">
      <c r="A819" s="24" t="s">
        <v>1827</v>
      </c>
      <c r="B819" s="24" t="str">
        <f t="shared" si="355"/>
        <v>2 Apartment For Sale In Shrungal Palace, Bamroli Surat</v>
      </c>
      <c r="C819" s="24" t="str">
        <f t="shared" si="356"/>
        <v>2</v>
      </c>
      <c r="D819" s="29" t="str">
        <f t="shared" si="357"/>
        <v xml:space="preserve">Apartment </v>
      </c>
      <c r="E819" s="24" t="str">
        <f t="shared" si="358"/>
        <v>Shrungal Palace, Bamroli</v>
      </c>
      <c r="F819" s="24" t="str">
        <f t="shared" si="359"/>
        <v>surat</v>
      </c>
      <c r="G819" s="24" t="s">
        <v>32</v>
      </c>
      <c r="H819" s="24" t="s">
        <v>1828</v>
      </c>
      <c r="I819" s="34">
        <f>VALUE(LEFT(H819,FIND(" ",H819)-1))</f>
        <v>1236</v>
      </c>
      <c r="J819" s="24" t="str">
        <f>TRIM(RIGHT(H819,LEN(H819)-FIND(" ",H819)))</f>
        <v>sqft</v>
      </c>
      <c r="K819" s="27" t="s">
        <v>25</v>
      </c>
      <c r="L819" s="24" t="s">
        <v>41</v>
      </c>
      <c r="M819" s="24" t="str">
        <f t="shared" si="360"/>
        <v>ready</v>
      </c>
      <c r="N819" s="24" t="s">
        <v>42</v>
      </c>
      <c r="O819" s="24" t="str">
        <f t="shared" si="361"/>
        <v xml:space="preserve">5 </v>
      </c>
      <c r="P819" s="29" t="str">
        <f t="shared" si="362"/>
        <v>13</v>
      </c>
      <c r="Q819" s="24" t="s">
        <v>28</v>
      </c>
      <c r="R819" s="24" t="s">
        <v>44</v>
      </c>
      <c r="S819" s="3" t="s">
        <v>1829</v>
      </c>
      <c r="T819" s="32">
        <f t="shared" si="346"/>
        <v>3948</v>
      </c>
      <c r="U819" s="24">
        <v>48.8</v>
      </c>
      <c r="V819" s="24">
        <f>VALUE(U819)*100000</f>
        <v>4880000</v>
      </c>
    </row>
    <row r="820" spans="1:22" customFormat="1" hidden="1">
      <c r="A820" t="s">
        <v>1830</v>
      </c>
      <c r="G820" t="s">
        <v>23</v>
      </c>
      <c r="H820" t="s">
        <v>474</v>
      </c>
      <c r="I820">
        <f>VALUE(LEFT(H820,FIND(" ",H820)-1))</f>
        <v>380</v>
      </c>
      <c r="J820" t="str">
        <f>TRIM(RIGHT(H820,LEN(H820)-FIND(" ",H820)))</f>
        <v>sqft</v>
      </c>
      <c r="K820" t="s">
        <v>40</v>
      </c>
      <c r="L820" t="s">
        <v>41</v>
      </c>
      <c r="N820" t="s">
        <v>1507</v>
      </c>
      <c r="S820" t="s">
        <v>199</v>
      </c>
      <c r="T820" s="1">
        <f t="shared" si="346"/>
        <v>2632</v>
      </c>
      <c r="U820">
        <v>10</v>
      </c>
      <c r="V820">
        <f>VALUE(U820)*100000</f>
        <v>1000000</v>
      </c>
    </row>
    <row r="821" spans="1:22" customFormat="1" hidden="1">
      <c r="A821" t="s">
        <v>1831</v>
      </c>
      <c r="G821" t="s">
        <v>32</v>
      </c>
      <c r="H821" t="s">
        <v>811</v>
      </c>
      <c r="I821">
        <f>VALUE(LEFT(H821,FIND(" ",H821)-1))</f>
        <v>575</v>
      </c>
      <c r="J821" t="str">
        <f>TRIM(RIGHT(H821,LEN(H821)-FIND(" ",H821)))</f>
        <v>sqft</v>
      </c>
      <c r="K821" t="s">
        <v>40</v>
      </c>
      <c r="L821" t="s">
        <v>41</v>
      </c>
      <c r="N821" t="s">
        <v>295</v>
      </c>
      <c r="Q821" t="s">
        <v>28</v>
      </c>
      <c r="R821">
        <v>1</v>
      </c>
      <c r="S821" t="s">
        <v>1832</v>
      </c>
      <c r="T821" s="1">
        <f t="shared" si="346"/>
        <v>3652</v>
      </c>
      <c r="U821">
        <v>21</v>
      </c>
      <c r="V821">
        <f>VALUE(U821)*100000</f>
        <v>2100000</v>
      </c>
    </row>
    <row r="822" spans="1:22" customFormat="1">
      <c r="A822" t="s">
        <v>733</v>
      </c>
      <c r="B822" t="str">
        <f>PROPER(TRIM(A822))</f>
        <v>2 Apartment For Sale In Jt Stuti Highland, Palanpur Surat</v>
      </c>
      <c r="C822" t="str">
        <f>LEFT(B822,FIND(" ",B822)-1)</f>
        <v>2</v>
      </c>
      <c r="D822" s="1" t="str">
        <f>MID(B822, FIND(" ", B822)+1, FIND("For", B822)-FIND(" ", B822)-1)</f>
        <v xml:space="preserve">Apartment </v>
      </c>
      <c r="E822" t="str">
        <f>TRIM(MID(B822, FIND("In", B822)+3, FIND("Surat", B822)-FIND("In", B822)-3))</f>
        <v>Jt Stuti Highland, Palanpur</v>
      </c>
      <c r="F822" t="str">
        <f>"surat"</f>
        <v>surat</v>
      </c>
      <c r="G822" t="s">
        <v>23</v>
      </c>
      <c r="H822" t="s">
        <v>554</v>
      </c>
      <c r="I822">
        <f>VALUE(LEFT(H822,FIND(" ",H822)-1))</f>
        <v>900</v>
      </c>
      <c r="J822" t="str">
        <f>TRIM(RIGHT(H822,LEN(H822)-FIND(" ",H822)))</f>
        <v>sqft</v>
      </c>
      <c r="K822" t="s">
        <v>40</v>
      </c>
      <c r="L822" t="s">
        <v>41</v>
      </c>
      <c r="M822" t="str">
        <f>IF(LEFT(L822,5)="poss.","expected","ready")</f>
        <v>ready</v>
      </c>
      <c r="N822" t="s">
        <v>1314</v>
      </c>
      <c r="O822" t="str">
        <f>IFERROR(LEFT(N822,FIND("out of",N822)-1),N822)</f>
        <v xml:space="preserve">10 </v>
      </c>
      <c r="P822" s="1" t="str">
        <f>IFERROR(RIGHT(N822,LEN(N822)-FIND("out of",N822)-6),"")</f>
        <v>13</v>
      </c>
      <c r="Q822" t="s">
        <v>43</v>
      </c>
      <c r="R822" t="s">
        <v>1150</v>
      </c>
      <c r="S822" t="s">
        <v>1833</v>
      </c>
      <c r="T822" s="1">
        <f t="shared" si="346"/>
        <v>3527</v>
      </c>
      <c r="U822">
        <v>45</v>
      </c>
      <c r="V822">
        <f>VALUE(U822)*100000</f>
        <v>4500000</v>
      </c>
    </row>
    <row r="823" spans="1:22" customFormat="1" hidden="1">
      <c r="A823" t="s">
        <v>730</v>
      </c>
      <c r="G823" t="s">
        <v>32</v>
      </c>
      <c r="H823" t="s">
        <v>1834</v>
      </c>
      <c r="I823">
        <f>VALUE(LEFT(H823,FIND(" ",H823)-1))</f>
        <v>230</v>
      </c>
      <c r="J823" t="str">
        <f>TRIM(RIGHT(H823,LEN(H823)-FIND(" ",H823)))</f>
        <v>sqft</v>
      </c>
      <c r="K823" t="s">
        <v>40</v>
      </c>
      <c r="L823" t="s">
        <v>41</v>
      </c>
      <c r="N823" t="s">
        <v>205</v>
      </c>
      <c r="S823" t="s">
        <v>1835</v>
      </c>
      <c r="T823" s="1">
        <f t="shared" si="346"/>
        <v>7391</v>
      </c>
      <c r="U823">
        <v>17</v>
      </c>
      <c r="V823">
        <f>VALUE(U823)*100000</f>
        <v>1700000</v>
      </c>
    </row>
    <row r="824" spans="1:22" customFormat="1" hidden="1">
      <c r="A824" t="s">
        <v>1836</v>
      </c>
      <c r="G824" t="s">
        <v>23</v>
      </c>
      <c r="H824" t="s">
        <v>463</v>
      </c>
      <c r="I824">
        <f>VALUE(LEFT(H824,FIND(" ",H824)-1))</f>
        <v>1120</v>
      </c>
      <c r="J824" t="str">
        <f>TRIM(RIGHT(H824,LEN(H824)-FIND(" ",H824)))</f>
        <v>sqft</v>
      </c>
      <c r="K824" t="s">
        <v>40</v>
      </c>
      <c r="L824" t="s">
        <v>41</v>
      </c>
      <c r="N824" t="s">
        <v>1837</v>
      </c>
      <c r="Q824" t="s">
        <v>83</v>
      </c>
      <c r="R824" t="s">
        <v>1838</v>
      </c>
      <c r="T824" s="1" t="e">
        <f t="shared" si="346"/>
        <v>#VALUE!</v>
      </c>
      <c r="U824">
        <v>35</v>
      </c>
      <c r="V824">
        <f>VALUE(U824)*100000</f>
        <v>3500000</v>
      </c>
    </row>
    <row r="825" spans="1:22" customFormat="1">
      <c r="A825" t="s">
        <v>1785</v>
      </c>
      <c r="B825" t="str">
        <f>PROPER(TRIM(A825))</f>
        <v>2 Apartment For Sale In Silver Plaza Complex, Rander Surat</v>
      </c>
      <c r="C825" t="str">
        <f>LEFT(B825,FIND(" ",B825)-1)</f>
        <v>2</v>
      </c>
      <c r="D825" s="1" t="str">
        <f>MID(B825, FIND(" ", B825)+1, FIND("For", B825)-FIND(" ", B825)-1)</f>
        <v xml:space="preserve">Apartment </v>
      </c>
      <c r="E825" t="str">
        <f>TRIM(MID(B825, FIND("In", B825)+3, FIND("Surat", B825)-FIND("In", B825)-3))</f>
        <v>Silver Plaza Complex, Rander</v>
      </c>
      <c r="F825" t="str">
        <f>"surat"</f>
        <v>surat</v>
      </c>
      <c r="G825" t="s">
        <v>23</v>
      </c>
      <c r="H825" t="s">
        <v>1839</v>
      </c>
      <c r="I825">
        <f>VALUE(LEFT(H825,FIND(" ",H825)-1))</f>
        <v>878</v>
      </c>
      <c r="J825" t="str">
        <f>TRIM(RIGHT(H825,LEN(H825)-FIND(" ",H825)))</f>
        <v>sqft</v>
      </c>
      <c r="K825" t="s">
        <v>40</v>
      </c>
      <c r="L825" t="s">
        <v>41</v>
      </c>
      <c r="M825" t="str">
        <f>IF(LEFT(L825,5)="poss.","expected","ready")</f>
        <v>ready</v>
      </c>
      <c r="N825" t="s">
        <v>116</v>
      </c>
      <c r="O825" t="str">
        <f>IFERROR(LEFT(N825,FIND("out of",N825)-1),N825)</f>
        <v xml:space="preserve">1 </v>
      </c>
      <c r="P825" s="1" t="str">
        <f>IFERROR(RIGHT(N825,LEN(N825)-FIND("out of",N825)-6),"")</f>
        <v>7</v>
      </c>
      <c r="Q825" t="s">
        <v>28</v>
      </c>
      <c r="R825" t="s">
        <v>1786</v>
      </c>
      <c r="S825" t="s">
        <v>117</v>
      </c>
      <c r="T825" s="1">
        <f t="shared" si="346"/>
        <v>3304</v>
      </c>
      <c r="U825">
        <v>38</v>
      </c>
      <c r="V825">
        <f>VALUE(U825)*100000</f>
        <v>3800000</v>
      </c>
    </row>
    <row r="826" spans="1:22" customFormat="1" hidden="1">
      <c r="A826" t="s">
        <v>335</v>
      </c>
      <c r="G826" t="s">
        <v>23</v>
      </c>
      <c r="H826" t="s">
        <v>1840</v>
      </c>
      <c r="I826">
        <f>VALUE(LEFT(H826,FIND(" ",H826)-1))</f>
        <v>135</v>
      </c>
      <c r="J826" t="str">
        <f>TRIM(RIGHT(H826,LEN(H826)-FIND(" ",H826)))</f>
        <v>sqft</v>
      </c>
      <c r="K826" t="s">
        <v>25</v>
      </c>
      <c r="L826" t="s">
        <v>41</v>
      </c>
      <c r="N826" t="s">
        <v>120</v>
      </c>
      <c r="S826" t="s">
        <v>1841</v>
      </c>
      <c r="T826" s="1">
        <f t="shared" si="346"/>
        <v>12000</v>
      </c>
      <c r="U826">
        <v>27</v>
      </c>
      <c r="V826">
        <f>VALUE(U826)*100000</f>
        <v>2700000</v>
      </c>
    </row>
    <row r="827" spans="1:22" customFormat="1" hidden="1">
      <c r="A827" t="s">
        <v>1444</v>
      </c>
      <c r="G827" t="s">
        <v>32</v>
      </c>
      <c r="H827" t="s">
        <v>900</v>
      </c>
      <c r="I827">
        <f>VALUE(LEFT(H827,FIND(" ",H827)-1))</f>
        <v>300</v>
      </c>
      <c r="J827" t="str">
        <f>TRIM(RIGHT(H827,LEN(H827)-FIND(" ",H827)))</f>
        <v>sqft</v>
      </c>
      <c r="K827" t="s">
        <v>40</v>
      </c>
      <c r="L827" t="s">
        <v>41</v>
      </c>
      <c r="N827" t="s">
        <v>104</v>
      </c>
      <c r="Q827" t="s">
        <v>43</v>
      </c>
      <c r="R827">
        <v>1</v>
      </c>
      <c r="S827" t="s">
        <v>397</v>
      </c>
      <c r="T827" s="1">
        <f t="shared" si="346"/>
        <v>2667</v>
      </c>
      <c r="U827">
        <v>8</v>
      </c>
      <c r="V827">
        <f>VALUE(U827)*100000</f>
        <v>800000</v>
      </c>
    </row>
    <row r="828" spans="1:22" ht="15.75">
      <c r="A828" s="24" t="s">
        <v>1842</v>
      </c>
      <c r="B828" s="24" t="str">
        <f>PROPER(TRIM(A828))</f>
        <v>2 Apartment For Sale In Swayam Residency Surat</v>
      </c>
      <c r="C828" s="24" t="str">
        <f>LEFT(B828,FIND(" ",B828)-1)</f>
        <v>2</v>
      </c>
      <c r="D828" s="29" t="str">
        <f>MID(B828, FIND(" ", B828)+1, FIND("For", B828)-FIND(" ", B828)-1)</f>
        <v xml:space="preserve">Apartment </v>
      </c>
      <c r="E828" s="24" t="str">
        <f>TRIM(MID(B828, FIND("In", B828)+3, FIND("Surat", B828)-FIND("In", B828)-3))</f>
        <v>Swayam Residency</v>
      </c>
      <c r="F828" s="24" t="str">
        <f>"surat"</f>
        <v>surat</v>
      </c>
      <c r="G828" s="24" t="s">
        <v>32</v>
      </c>
      <c r="H828" s="24" t="s">
        <v>261</v>
      </c>
      <c r="I828" s="34">
        <f>VALUE(LEFT(H828,FIND(" ",H828)-1))</f>
        <v>1200</v>
      </c>
      <c r="J828" s="24" t="str">
        <f>TRIM(RIGHT(H828,LEN(H828)-FIND(" ",H828)))</f>
        <v>sqft</v>
      </c>
      <c r="K828" s="27" t="s">
        <v>40</v>
      </c>
      <c r="L828" s="24" t="s">
        <v>41</v>
      </c>
      <c r="M828" s="24" t="str">
        <f>IF(LEFT(L828,5)="poss.","expected","ready")</f>
        <v>ready</v>
      </c>
      <c r="N828" s="24" t="s">
        <v>367</v>
      </c>
      <c r="O828" s="24" t="str">
        <f>IFERROR(LEFT(N828,FIND("out of",N828)-1),N828)</f>
        <v xml:space="preserve">4 </v>
      </c>
      <c r="P828" s="29" t="str">
        <f>IFERROR(RIGHT(N828,LEN(N828)-FIND("out of",N828)-6),"")</f>
        <v>5</v>
      </c>
      <c r="Q828" s="24" t="s">
        <v>43</v>
      </c>
      <c r="R828" s="24" t="s">
        <v>44</v>
      </c>
      <c r="S828" s="3" t="s">
        <v>160</v>
      </c>
      <c r="T828" s="32">
        <f t="shared" si="346"/>
        <v>3500</v>
      </c>
      <c r="U828" s="24">
        <v>42</v>
      </c>
      <c r="V828" s="24">
        <f>VALUE(U828)*100000</f>
        <v>4200000</v>
      </c>
    </row>
    <row r="829" spans="1:22" customFormat="1" hidden="1">
      <c r="A829" t="s">
        <v>1843</v>
      </c>
      <c r="G829" t="s">
        <v>23</v>
      </c>
      <c r="H829" t="s">
        <v>1844</v>
      </c>
      <c r="I829">
        <f>VALUE(LEFT(H829,FIND(" ",H829)-1))</f>
        <v>265</v>
      </c>
      <c r="J829" t="str">
        <f>TRIM(RIGHT(H829,LEN(H829)-FIND(" ",H829)))</f>
        <v>sqm</v>
      </c>
      <c r="K829" t="s">
        <v>28</v>
      </c>
      <c r="L829" t="s">
        <v>41</v>
      </c>
      <c r="N829" t="s">
        <v>40</v>
      </c>
      <c r="Q829" t="s">
        <v>29</v>
      </c>
      <c r="R829" t="s">
        <v>1845</v>
      </c>
      <c r="S829" t="s">
        <v>1846</v>
      </c>
      <c r="T829" s="1">
        <f t="shared" ref="T829:T892" si="363">VALUE(SUBSTITUTE(SUBSTITUTE(S829,"â‚¹",""),"per sqft",""))</f>
        <v>3635</v>
      </c>
      <c r="U829">
        <v>36</v>
      </c>
      <c r="V829">
        <f>VALUE(U829)*100000</f>
        <v>3600000</v>
      </c>
    </row>
    <row r="830" spans="1:22" customFormat="1" hidden="1">
      <c r="A830" t="s">
        <v>1278</v>
      </c>
      <c r="G830" t="s">
        <v>168</v>
      </c>
      <c r="H830" t="s">
        <v>1060</v>
      </c>
      <c r="I830">
        <f>VALUE(LEFT(H830,FIND(" ",H830)-1))</f>
        <v>270</v>
      </c>
      <c r="J830" t="str">
        <f>TRIM(RIGHT(H830,LEN(H830)-FIND(" ",H830)))</f>
        <v>sqft</v>
      </c>
      <c r="K830">
        <v>4</v>
      </c>
      <c r="L830" t="s">
        <v>139</v>
      </c>
      <c r="N830" t="s">
        <v>40</v>
      </c>
      <c r="Q830">
        <v>1</v>
      </c>
      <c r="R830" t="s">
        <v>1847</v>
      </c>
      <c r="S830" t="s">
        <v>1848</v>
      </c>
      <c r="T830" s="1">
        <f t="shared" si="363"/>
        <v>11481</v>
      </c>
      <c r="U830">
        <v>31</v>
      </c>
      <c r="V830">
        <f>VALUE(U830)*100000</f>
        <v>3100000</v>
      </c>
    </row>
    <row r="831" spans="1:22" ht="15.75">
      <c r="A831" s="24" t="s">
        <v>1849</v>
      </c>
      <c r="B831" s="24" t="str">
        <f t="shared" ref="B831:B833" si="364">PROPER(TRIM(A831))</f>
        <v>2 Apartment For Sale In Athawa Lines Surat</v>
      </c>
      <c r="C831" s="24" t="str">
        <f t="shared" ref="C831:C833" si="365">LEFT(B831,FIND(" ",B831)-1)</f>
        <v>2</v>
      </c>
      <c r="D831" s="29" t="str">
        <f t="shared" ref="D831:D833" si="366">MID(B831, FIND(" ", B831)+1, FIND("For", B831)-FIND(" ", B831)-1)</f>
        <v xml:space="preserve">Apartment </v>
      </c>
      <c r="E831" s="24" t="str">
        <f t="shared" ref="E831:E833" si="367">TRIM(MID(B831, FIND("In", B831)+3, FIND("Surat", B831)-FIND("In", B831)-3))</f>
        <v>Athawa Lines</v>
      </c>
      <c r="F831" s="24" t="str">
        <f t="shared" ref="F831:F833" si="368">"surat"</f>
        <v>surat</v>
      </c>
      <c r="G831" s="24" t="s">
        <v>32</v>
      </c>
      <c r="H831" s="24" t="s">
        <v>1850</v>
      </c>
      <c r="I831" s="34">
        <f>VALUE(LEFT(H831,FIND(" ",H831)-1))</f>
        <v>669</v>
      </c>
      <c r="J831" s="28" t="str">
        <f>TRIM(RIGHT(H831,LEN(H831)-FIND(" ",H831)))</f>
        <v>sqft</v>
      </c>
      <c r="K831" s="24" t="s">
        <v>40</v>
      </c>
      <c r="L831" s="24" t="s">
        <v>41</v>
      </c>
      <c r="M831" s="27" t="str">
        <f t="shared" ref="M831:M833" si="369">IF(LEFT(L831,5)="poss.","expected","ready")</f>
        <v>ready</v>
      </c>
      <c r="N831" s="24" t="s">
        <v>901</v>
      </c>
      <c r="O831" s="24" t="str">
        <f t="shared" ref="O831:O833" si="370">IFERROR(LEFT(N831,FIND("out of",N831)-1),N831)</f>
        <v xml:space="preserve">1 </v>
      </c>
      <c r="P831" s="29" t="str">
        <f t="shared" ref="P831:P833" si="371">IFERROR(RIGHT(N831,LEN(N831)-FIND("out of",N831)-6),"")</f>
        <v>10</v>
      </c>
      <c r="Q831" s="24" t="s">
        <v>83</v>
      </c>
      <c r="R831" s="24" t="s">
        <v>328</v>
      </c>
      <c r="S831" s="3" t="s">
        <v>1851</v>
      </c>
      <c r="T831" s="32">
        <f t="shared" si="363"/>
        <v>6726</v>
      </c>
      <c r="U831" s="24">
        <v>45</v>
      </c>
      <c r="V831" s="24">
        <f>VALUE(U831)*100000</f>
        <v>4500000</v>
      </c>
    </row>
    <row r="832" spans="1:22" ht="15.75">
      <c r="A832" s="24" t="s">
        <v>1852</v>
      </c>
      <c r="B832" s="24" t="str">
        <f t="shared" si="364"/>
        <v>2 Apartment For Sale In Nest Buildcon Rhythm Residency And Plaza, Amroli Surat</v>
      </c>
      <c r="C832" s="24" t="str">
        <f t="shared" si="365"/>
        <v>2</v>
      </c>
      <c r="D832" s="29" t="str">
        <f t="shared" si="366"/>
        <v xml:space="preserve">Apartment </v>
      </c>
      <c r="E832" s="24" t="str">
        <f t="shared" si="367"/>
        <v>Nest Buildcon Rhythm Residency And Plaza, Amroli</v>
      </c>
      <c r="F832" s="24" t="str">
        <f t="shared" si="368"/>
        <v>surat</v>
      </c>
      <c r="G832" s="24" t="s">
        <v>32</v>
      </c>
      <c r="H832" s="24" t="s">
        <v>1853</v>
      </c>
      <c r="I832" s="34">
        <f>VALUE(LEFT(H832,FIND(" ",H832)-1))</f>
        <v>1013</v>
      </c>
      <c r="J832" s="28" t="str">
        <f>TRIM(RIGHT(H832,LEN(H832)-FIND(" ",H832)))</f>
        <v>sqft</v>
      </c>
      <c r="K832" s="24" t="s">
        <v>40</v>
      </c>
      <c r="L832" s="24" t="s">
        <v>41</v>
      </c>
      <c r="M832" s="27" t="str">
        <f t="shared" si="369"/>
        <v>ready</v>
      </c>
      <c r="N832" s="24" t="s">
        <v>112</v>
      </c>
      <c r="O832" s="24" t="str">
        <f t="shared" si="370"/>
        <v xml:space="preserve">5 </v>
      </c>
      <c r="P832" s="29" t="str">
        <f t="shared" si="371"/>
        <v>5</v>
      </c>
      <c r="Q832" s="24" t="s">
        <v>43</v>
      </c>
      <c r="R832" s="24" t="s">
        <v>44</v>
      </c>
      <c r="S832" s="3" t="s">
        <v>1854</v>
      </c>
      <c r="T832" s="32">
        <f t="shared" si="363"/>
        <v>2566</v>
      </c>
      <c r="U832" s="24">
        <v>26</v>
      </c>
      <c r="V832" s="24">
        <f>VALUE(U832)*100000</f>
        <v>2600000</v>
      </c>
    </row>
    <row r="833" spans="1:22" ht="15.75">
      <c r="A833" s="24" t="s">
        <v>1855</v>
      </c>
      <c r="B833" s="24" t="str">
        <f t="shared" si="364"/>
        <v>3 House For Sale In Astoria Greens Surat</v>
      </c>
      <c r="C833" s="24" t="str">
        <f t="shared" si="365"/>
        <v>3</v>
      </c>
      <c r="D833" s="29" t="str">
        <f t="shared" si="366"/>
        <v xml:space="preserve">House </v>
      </c>
      <c r="E833" s="24" t="str">
        <f t="shared" si="367"/>
        <v>Astoria Greens</v>
      </c>
      <c r="F833" s="24" t="str">
        <f t="shared" si="368"/>
        <v>surat</v>
      </c>
      <c r="G833" s="24" t="s">
        <v>23</v>
      </c>
      <c r="H833" s="24" t="s">
        <v>201</v>
      </c>
      <c r="I833" s="34">
        <f>VALUE(LEFT(H833,FIND(" ",H833)-1))</f>
        <v>1600</v>
      </c>
      <c r="J833" s="28" t="str">
        <f>TRIM(RIGHT(H833,LEN(H833)-FIND(" ",H833)))</f>
        <v>sqft</v>
      </c>
      <c r="K833" s="24" t="s">
        <v>40</v>
      </c>
      <c r="L833" s="24" t="s">
        <v>41</v>
      </c>
      <c r="M833" s="27" t="str">
        <f t="shared" si="369"/>
        <v>ready</v>
      </c>
      <c r="N833" s="24" t="s">
        <v>175</v>
      </c>
      <c r="O833" s="24" t="str">
        <f t="shared" si="370"/>
        <v xml:space="preserve">1 </v>
      </c>
      <c r="P833" s="29" t="str">
        <f t="shared" si="371"/>
        <v>2</v>
      </c>
      <c r="Q833" s="24" t="s">
        <v>28</v>
      </c>
      <c r="R833" s="24" t="s">
        <v>274</v>
      </c>
      <c r="S833" s="3" t="s">
        <v>1856</v>
      </c>
      <c r="T833" s="32">
        <f t="shared" si="363"/>
        <v>5181</v>
      </c>
      <c r="U833" s="24">
        <v>50</v>
      </c>
      <c r="V833" s="24">
        <f>VALUE(U833)*100000</f>
        <v>5000000</v>
      </c>
    </row>
    <row r="834" spans="1:22" customFormat="1" hidden="1">
      <c r="A834" t="s">
        <v>1210</v>
      </c>
      <c r="G834" t="s">
        <v>32</v>
      </c>
      <c r="H834" t="s">
        <v>228</v>
      </c>
      <c r="I834">
        <f>VALUE(LEFT(H834,FIND(" ",H834)-1))</f>
        <v>500</v>
      </c>
      <c r="J834" t="str">
        <f>TRIM(RIGHT(H834,LEN(H834)-FIND(" ",H834)))</f>
        <v>sqft</v>
      </c>
      <c r="K834" t="s">
        <v>40</v>
      </c>
      <c r="L834" t="s">
        <v>41</v>
      </c>
      <c r="N834" t="s">
        <v>308</v>
      </c>
      <c r="S834" t="s">
        <v>1857</v>
      </c>
      <c r="T834" s="1">
        <f t="shared" si="363"/>
        <v>6800</v>
      </c>
      <c r="U834">
        <v>34</v>
      </c>
      <c r="V834">
        <f>VALUE(U834)*100000</f>
        <v>3400000</v>
      </c>
    </row>
    <row r="835" spans="1:22" customFormat="1" hidden="1">
      <c r="A835" t="s">
        <v>1858</v>
      </c>
      <c r="G835" t="s">
        <v>23</v>
      </c>
      <c r="H835" t="s">
        <v>1859</v>
      </c>
      <c r="I835">
        <f>VALUE(LEFT(H835,FIND(" ",H835)-1))</f>
        <v>299</v>
      </c>
      <c r="J835" t="str">
        <f>TRIM(RIGHT(H835,LEN(H835)-FIND(" ",H835)))</f>
        <v>sqft</v>
      </c>
      <c r="K835" t="s">
        <v>25</v>
      </c>
      <c r="L835" t="s">
        <v>41</v>
      </c>
      <c r="N835" t="s">
        <v>239</v>
      </c>
      <c r="Q835">
        <v>1</v>
      </c>
      <c r="S835" t="s">
        <v>459</v>
      </c>
      <c r="T835" s="1">
        <f t="shared" si="363"/>
        <v>6667</v>
      </c>
      <c r="U835">
        <v>20</v>
      </c>
      <c r="V835">
        <f>VALUE(U835)*100000</f>
        <v>2000000</v>
      </c>
    </row>
    <row r="836" spans="1:22" ht="15.75">
      <c r="A836" s="24" t="s">
        <v>1860</v>
      </c>
      <c r="B836" s="24" t="str">
        <f>PROPER(TRIM(A836))</f>
        <v>2 Apartment For Sale In Bhatar Surat</v>
      </c>
      <c r="C836" s="24" t="str">
        <f>LEFT(B836,FIND(" ",B836)-1)</f>
        <v>2</v>
      </c>
      <c r="D836" s="29" t="str">
        <f>MID(B836, FIND(" ", B836)+1, FIND("For", B836)-FIND(" ", B836)-1)</f>
        <v xml:space="preserve">Apartment </v>
      </c>
      <c r="E836" s="24" t="str">
        <f>TRIM(MID(B836, FIND("In", B836)+3, FIND("Surat", B836)-FIND("In", B836)-3))</f>
        <v>Bhatar</v>
      </c>
      <c r="F836" s="24" t="str">
        <f>"surat"</f>
        <v>surat</v>
      </c>
      <c r="G836" s="24" t="s">
        <v>23</v>
      </c>
      <c r="H836" s="24" t="s">
        <v>1861</v>
      </c>
      <c r="I836" s="34">
        <f>VALUE(LEFT(H836,FIND(" ",H836)-1))</f>
        <v>1066</v>
      </c>
      <c r="J836" s="28" t="str">
        <f>TRIM(RIGHT(H836,LEN(H836)-FIND(" ",H836)))</f>
        <v>sqft</v>
      </c>
      <c r="K836" s="24" t="s">
        <v>40</v>
      </c>
      <c r="L836" s="24" t="s">
        <v>41</v>
      </c>
      <c r="M836" s="27" t="str">
        <f>IF(LEFT(L836,5)="poss.","expected","ready")</f>
        <v>ready</v>
      </c>
      <c r="N836" s="24" t="s">
        <v>1755</v>
      </c>
      <c r="O836" s="24" t="str">
        <f>IFERROR(LEFT(N836,FIND("out of",N836)-1),N836)</f>
        <v xml:space="preserve">9 </v>
      </c>
      <c r="P836" s="29" t="str">
        <f>IFERROR(RIGHT(N836,LEN(N836)-FIND("out of",N836)-6),"")</f>
        <v>10</v>
      </c>
      <c r="Q836" s="24" t="s">
        <v>28</v>
      </c>
      <c r="R836" s="28" t="s">
        <v>44</v>
      </c>
      <c r="S836" s="3" t="s">
        <v>1862</v>
      </c>
      <c r="T836" s="32">
        <f t="shared" si="363"/>
        <v>3752</v>
      </c>
      <c r="U836" s="24">
        <v>40</v>
      </c>
      <c r="V836" s="24">
        <f>VALUE(U836)*100000</f>
        <v>4000000</v>
      </c>
    </row>
    <row r="837" spans="1:22" customFormat="1" hidden="1">
      <c r="A837" t="s">
        <v>181</v>
      </c>
      <c r="G837" t="s">
        <v>168</v>
      </c>
      <c r="H837" t="s">
        <v>468</v>
      </c>
      <c r="I837">
        <f>VALUE(LEFT(H837,FIND(" ",H837)-1))</f>
        <v>1188</v>
      </c>
      <c r="J837" t="str">
        <f>TRIM(RIGHT(H837,LEN(H837)-FIND(" ",H837)))</f>
        <v>sqft</v>
      </c>
      <c r="K837" t="s">
        <v>40</v>
      </c>
      <c r="L837" t="s">
        <v>1863</v>
      </c>
      <c r="N837" t="s">
        <v>139</v>
      </c>
      <c r="Q837">
        <v>2</v>
      </c>
      <c r="R837">
        <v>2</v>
      </c>
      <c r="S837" t="s">
        <v>1864</v>
      </c>
      <c r="T837" s="1">
        <f t="shared" si="363"/>
        <v>2946</v>
      </c>
      <c r="U837">
        <v>35</v>
      </c>
      <c r="V837">
        <f>VALUE(U837)*100000</f>
        <v>3500000</v>
      </c>
    </row>
    <row r="838" spans="1:22" customFormat="1" hidden="1">
      <c r="A838" t="s">
        <v>1865</v>
      </c>
      <c r="G838" t="s">
        <v>406</v>
      </c>
      <c r="H838" t="s">
        <v>466</v>
      </c>
      <c r="I838">
        <f>VALUE(LEFT(H838,FIND(" ",H838)-1))</f>
        <v>1280</v>
      </c>
      <c r="J838" t="str">
        <f>TRIM(RIGHT(H838,LEN(H838)-FIND(" ",H838)))</f>
        <v>sqft</v>
      </c>
      <c r="L838" t="s">
        <v>40</v>
      </c>
      <c r="S838" t="s">
        <v>377</v>
      </c>
      <c r="T838" s="1">
        <f t="shared" si="363"/>
        <v>2500</v>
      </c>
      <c r="U838">
        <v>32</v>
      </c>
      <c r="V838">
        <f>VALUE(U838)*100000</f>
        <v>3200000</v>
      </c>
    </row>
    <row r="839" spans="1:22" customFormat="1" hidden="1">
      <c r="A839" t="s">
        <v>1866</v>
      </c>
      <c r="G839" t="s">
        <v>32</v>
      </c>
      <c r="H839" t="s">
        <v>130</v>
      </c>
      <c r="I839">
        <f>VALUE(LEFT(H839,FIND(" ",H839)-1))</f>
        <v>650</v>
      </c>
      <c r="J839" t="str">
        <f>TRIM(RIGHT(H839,LEN(H839)-FIND(" ",H839)))</f>
        <v>sqft</v>
      </c>
      <c r="K839" t="s">
        <v>40</v>
      </c>
      <c r="L839" t="s">
        <v>41</v>
      </c>
      <c r="N839" t="s">
        <v>583</v>
      </c>
      <c r="S839" t="s">
        <v>832</v>
      </c>
      <c r="T839" s="1">
        <f t="shared" si="363"/>
        <v>5385</v>
      </c>
      <c r="U839">
        <v>35</v>
      </c>
      <c r="V839">
        <f>VALUE(U839)*100000</f>
        <v>3500000</v>
      </c>
    </row>
    <row r="840" spans="1:22" customFormat="1" hidden="1">
      <c r="A840" t="s">
        <v>1867</v>
      </c>
      <c r="G840" t="s">
        <v>168</v>
      </c>
      <c r="H840" t="s">
        <v>494</v>
      </c>
      <c r="I840">
        <f>VALUE(LEFT(H840,FIND(" ",H840)-1))</f>
        <v>648</v>
      </c>
      <c r="J840" t="str">
        <f>TRIM(RIGHT(H840,LEN(H840)-FIND(" ",H840)))</f>
        <v>sqft</v>
      </c>
      <c r="L840" t="s">
        <v>40</v>
      </c>
      <c r="N840" t="s">
        <v>566</v>
      </c>
      <c r="S840" t="s">
        <v>1868</v>
      </c>
      <c r="T840" s="1">
        <f t="shared" si="363"/>
        <v>1852</v>
      </c>
      <c r="U840">
        <v>12</v>
      </c>
      <c r="V840">
        <f>VALUE(U840)*100000</f>
        <v>1200000</v>
      </c>
    </row>
    <row r="841" spans="1:22" customFormat="1" hidden="1">
      <c r="A841" t="s">
        <v>1869</v>
      </c>
      <c r="G841" t="s">
        <v>32</v>
      </c>
      <c r="H841" t="s">
        <v>1870</v>
      </c>
      <c r="I841">
        <f>VALUE(LEFT(H841,FIND(" ",H841)-1))</f>
        <v>753</v>
      </c>
      <c r="J841" t="str">
        <f>TRIM(RIGHT(H841,LEN(H841)-FIND(" ",H841)))</f>
        <v>sqft</v>
      </c>
      <c r="K841" t="s">
        <v>40</v>
      </c>
      <c r="L841" t="s">
        <v>41</v>
      </c>
      <c r="N841" t="s">
        <v>255</v>
      </c>
      <c r="Q841" t="s">
        <v>43</v>
      </c>
      <c r="R841" t="s">
        <v>721</v>
      </c>
      <c r="S841" t="s">
        <v>1871</v>
      </c>
      <c r="T841" s="1">
        <f t="shared" si="363"/>
        <v>1661</v>
      </c>
      <c r="U841">
        <v>12.5</v>
      </c>
      <c r="V841">
        <f>VALUE(U841)*100000</f>
        <v>1250000</v>
      </c>
    </row>
    <row r="842" spans="1:22" ht="15.75">
      <c r="A842" s="24" t="s">
        <v>1872</v>
      </c>
      <c r="B842" s="24" t="str">
        <f>PROPER(TRIM(A842))</f>
        <v>1 Apartment For Sale In Nova Residency, Jahangir Pura Surat</v>
      </c>
      <c r="C842" s="24" t="str">
        <f>LEFT(B842,FIND(" ",B842)-1)</f>
        <v>1</v>
      </c>
      <c r="D842" s="29" t="str">
        <f>MID(B842, FIND(" ", B842)+1, FIND("For", B842)-FIND(" ", B842)-1)</f>
        <v xml:space="preserve">Apartment </v>
      </c>
      <c r="E842" s="24" t="str">
        <f>TRIM(MID(B842, FIND("In", B842)+3, FIND("Surat", B842)-FIND("In", B842)-3))</f>
        <v>Nova Residency, Jahangir Pura</v>
      </c>
      <c r="F842" s="24" t="str">
        <f>"surat"</f>
        <v>surat</v>
      </c>
      <c r="G842" s="24" t="s">
        <v>32</v>
      </c>
      <c r="H842" s="24" t="s">
        <v>1873</v>
      </c>
      <c r="I842" s="34">
        <f>VALUE(LEFT(H842,FIND(" ",H842)-1))</f>
        <v>740</v>
      </c>
      <c r="J842" s="28" t="str">
        <f>TRIM(RIGHT(H842,LEN(H842)-FIND(" ",H842)))</f>
        <v>sqft</v>
      </c>
      <c r="K842" s="24" t="s">
        <v>40</v>
      </c>
      <c r="L842" s="24" t="s">
        <v>41</v>
      </c>
      <c r="M842" s="27" t="str">
        <f>IF(LEFT(L842,5)="poss.","expected","ready")</f>
        <v>ready</v>
      </c>
      <c r="N842" s="24" t="s">
        <v>367</v>
      </c>
      <c r="O842" s="24" t="str">
        <f>IFERROR(LEFT(N842,FIND("out of",N842)-1),N842)</f>
        <v xml:space="preserve">4 </v>
      </c>
      <c r="P842" s="29" t="str">
        <f>IFERROR(RIGHT(N842,LEN(N842)-FIND("out of",N842)-6),"")</f>
        <v>5</v>
      </c>
      <c r="Q842" s="24" t="s">
        <v>43</v>
      </c>
      <c r="R842" s="28" t="s">
        <v>586</v>
      </c>
      <c r="S842" s="3" t="s">
        <v>1874</v>
      </c>
      <c r="T842" s="32">
        <f t="shared" si="363"/>
        <v>2973</v>
      </c>
      <c r="U842" s="24">
        <v>22</v>
      </c>
      <c r="V842" s="24">
        <f>VALUE(U842)*100000</f>
        <v>2200000</v>
      </c>
    </row>
    <row r="843" spans="1:22" customFormat="1" hidden="1">
      <c r="A843" t="s">
        <v>1875</v>
      </c>
      <c r="G843" t="s">
        <v>23</v>
      </c>
      <c r="H843" t="s">
        <v>872</v>
      </c>
      <c r="I843">
        <f>VALUE(LEFT(H843,FIND(" ",H843)-1))</f>
        <v>12</v>
      </c>
      <c r="J843" t="str">
        <f>TRIM(RIGHT(H843,LEN(H843)-FIND(" ",H843)))</f>
        <v>sqft</v>
      </c>
      <c r="K843" t="s">
        <v>43</v>
      </c>
      <c r="L843" t="s">
        <v>41</v>
      </c>
      <c r="N843" t="s">
        <v>40</v>
      </c>
      <c r="Q843">
        <v>3</v>
      </c>
      <c r="R843">
        <v>2</v>
      </c>
      <c r="T843" s="1" t="e">
        <f t="shared" si="363"/>
        <v>#VALUE!</v>
      </c>
      <c r="U843">
        <v>40</v>
      </c>
      <c r="V843">
        <f>VALUE(U843)*100000</f>
        <v>4000000</v>
      </c>
    </row>
    <row r="844" spans="1:22" customFormat="1" hidden="1">
      <c r="A844" t="s">
        <v>1876</v>
      </c>
      <c r="G844" t="s">
        <v>23</v>
      </c>
      <c r="H844" t="s">
        <v>333</v>
      </c>
      <c r="I844">
        <f>VALUE(LEFT(H844,FIND(" ",H844)-1))</f>
        <v>1100</v>
      </c>
      <c r="J844" t="str">
        <f>TRIM(RIGHT(H844,LEN(H844)-FIND(" ",H844)))</f>
        <v>sqft</v>
      </c>
      <c r="K844" t="s">
        <v>25</v>
      </c>
      <c r="L844" t="s">
        <v>41</v>
      </c>
      <c r="N844" t="s">
        <v>295</v>
      </c>
      <c r="Q844">
        <v>2</v>
      </c>
      <c r="S844" t="s">
        <v>1877</v>
      </c>
      <c r="T844" s="1">
        <f t="shared" si="363"/>
        <v>45</v>
      </c>
      <c r="U844">
        <v>1</v>
      </c>
      <c r="V844">
        <f>VALUE(U844)*100000</f>
        <v>100000</v>
      </c>
    </row>
    <row r="845" spans="1:22" customFormat="1" hidden="1">
      <c r="A845" t="s">
        <v>1878</v>
      </c>
      <c r="G845" t="s">
        <v>168</v>
      </c>
      <c r="H845" t="s">
        <v>900</v>
      </c>
      <c r="I845">
        <f>VALUE(LEFT(H845,FIND(" ",H845)-1))</f>
        <v>300</v>
      </c>
      <c r="J845" t="str">
        <f>TRIM(RIGHT(H845,LEN(H845)-FIND(" ",H845)))</f>
        <v>sqft</v>
      </c>
      <c r="K845" t="s">
        <v>40</v>
      </c>
      <c r="L845" t="s">
        <v>1879</v>
      </c>
      <c r="N845" t="s">
        <v>139</v>
      </c>
      <c r="Q845">
        <v>1</v>
      </c>
      <c r="R845">
        <v>1</v>
      </c>
      <c r="S845" t="s">
        <v>1880</v>
      </c>
      <c r="T845" s="1">
        <f t="shared" si="363"/>
        <v>4503</v>
      </c>
      <c r="U845">
        <v>13.5</v>
      </c>
      <c r="V845">
        <f>VALUE(U845)*100000</f>
        <v>1350000</v>
      </c>
    </row>
    <row r="846" spans="1:22" customFormat="1" hidden="1">
      <c r="A846" t="s">
        <v>1881</v>
      </c>
      <c r="G846" t="s">
        <v>23</v>
      </c>
      <c r="H846" t="s">
        <v>1882</v>
      </c>
      <c r="I846">
        <f>VALUE(LEFT(H846,FIND(" ",H846)-1))</f>
        <v>293</v>
      </c>
      <c r="J846" t="str">
        <f>TRIM(RIGHT(H846,LEN(H846)-FIND(" ",H846)))</f>
        <v>sqft</v>
      </c>
      <c r="K846" t="s">
        <v>40</v>
      </c>
      <c r="L846" t="s">
        <v>41</v>
      </c>
      <c r="N846" t="s">
        <v>205</v>
      </c>
      <c r="S846" t="s">
        <v>1883</v>
      </c>
      <c r="T846" s="1">
        <f t="shared" si="363"/>
        <v>5802</v>
      </c>
      <c r="U846">
        <v>17</v>
      </c>
      <c r="V846">
        <f>VALUE(U846)*100000</f>
        <v>1700000</v>
      </c>
    </row>
    <row r="847" spans="1:22" customFormat="1" hidden="1">
      <c r="A847" t="s">
        <v>1884</v>
      </c>
      <c r="G847" t="s">
        <v>32</v>
      </c>
      <c r="H847" t="s">
        <v>811</v>
      </c>
      <c r="I847">
        <f>VALUE(LEFT(H847,FIND(" ",H847)-1))</f>
        <v>575</v>
      </c>
      <c r="J847" t="str">
        <f>TRIM(RIGHT(H847,LEN(H847)-FIND(" ",H847)))</f>
        <v>sqft</v>
      </c>
      <c r="K847" t="s">
        <v>40</v>
      </c>
      <c r="L847" t="s">
        <v>41</v>
      </c>
      <c r="N847" t="s">
        <v>239</v>
      </c>
      <c r="Q847" t="s">
        <v>28</v>
      </c>
      <c r="R847">
        <v>1</v>
      </c>
      <c r="S847" t="s">
        <v>669</v>
      </c>
      <c r="T847" s="1">
        <f t="shared" si="363"/>
        <v>2783</v>
      </c>
      <c r="U847">
        <v>16</v>
      </c>
      <c r="V847">
        <f>VALUE(U847)*100000</f>
        <v>1600000</v>
      </c>
    </row>
    <row r="848" spans="1:22" ht="15.75">
      <c r="A848" s="24" t="s">
        <v>1885</v>
      </c>
      <c r="B848" s="24" t="str">
        <f t="shared" ref="B848:B849" si="372">PROPER(TRIM(A848))</f>
        <v>2 Apartment For Sale In Vaishnodevi Amour Jahagirabad, Jahangirabad Surat</v>
      </c>
      <c r="C848" s="24" t="str">
        <f t="shared" ref="C848:C849" si="373">LEFT(B848,FIND(" ",B848)-1)</f>
        <v>2</v>
      </c>
      <c r="D848" s="29" t="str">
        <f t="shared" ref="D848:D849" si="374">MID(B848, FIND(" ", B848)+1, FIND("For", B848)-FIND(" ", B848)-1)</f>
        <v xml:space="preserve">Apartment </v>
      </c>
      <c r="E848" s="24" t="str">
        <f t="shared" ref="E848:E849" si="375">TRIM(MID(B848, FIND("In", B848)+3, FIND("Surat", B848)-FIND("In", B848)-3))</f>
        <v>Vaishnodevi Amour Jahagirabad, Jahangirabad</v>
      </c>
      <c r="F848" s="24" t="str">
        <f t="shared" ref="F848:F849" si="376">"surat"</f>
        <v>surat</v>
      </c>
      <c r="G848" s="24" t="s">
        <v>32</v>
      </c>
      <c r="H848" s="24" t="s">
        <v>834</v>
      </c>
      <c r="I848" s="34">
        <f>VALUE(LEFT(H848,FIND(" ",H848)-1))</f>
        <v>1190</v>
      </c>
      <c r="J848" s="28" t="str">
        <f>TRIM(RIGHT(H848,LEN(H848)-FIND(" ",H848)))</f>
        <v>sqft</v>
      </c>
      <c r="K848" s="24" t="s">
        <v>40</v>
      </c>
      <c r="L848" s="24" t="s">
        <v>41</v>
      </c>
      <c r="M848" s="27" t="str">
        <f t="shared" ref="M848:M849" si="377">IF(LEFT(L848,5)="poss.","expected","ready")</f>
        <v>ready</v>
      </c>
      <c r="N848" s="24" t="s">
        <v>128</v>
      </c>
      <c r="O848" s="24" t="str">
        <f t="shared" ref="O848:O849" si="378">IFERROR(LEFT(N848,FIND("out of",N848)-1),N848)</f>
        <v xml:space="preserve">1 </v>
      </c>
      <c r="P848" s="29" t="str">
        <f t="shared" ref="P848:P849" si="379">IFERROR(RIGHT(N848,LEN(N848)-FIND("out of",N848)-6),"")</f>
        <v>5</v>
      </c>
      <c r="Q848" s="24" t="s">
        <v>28</v>
      </c>
      <c r="R848" s="28" t="s">
        <v>1886</v>
      </c>
      <c r="S848" s="3" t="s">
        <v>1887</v>
      </c>
      <c r="T848" s="32">
        <f t="shared" si="363"/>
        <v>2689</v>
      </c>
      <c r="U848" s="24">
        <v>32</v>
      </c>
      <c r="V848" s="24">
        <f>VALUE(U848)*100000</f>
        <v>3200000</v>
      </c>
    </row>
    <row r="849" spans="1:22" customFormat="1">
      <c r="A849" t="s">
        <v>1888</v>
      </c>
      <c r="B849" t="str">
        <f t="shared" si="372"/>
        <v>1 Apartment For Sale In Rameshwaram Terrace, Pal Gam Surat</v>
      </c>
      <c r="C849" t="str">
        <f t="shared" si="373"/>
        <v>1</v>
      </c>
      <c r="D849" s="1" t="str">
        <f t="shared" si="374"/>
        <v xml:space="preserve">Apartment </v>
      </c>
      <c r="E849" t="str">
        <f t="shared" si="375"/>
        <v>Rameshwaram Terrace, Pal Gam</v>
      </c>
      <c r="F849" t="str">
        <f t="shared" si="376"/>
        <v>surat</v>
      </c>
      <c r="G849" t="s">
        <v>32</v>
      </c>
      <c r="H849" t="s">
        <v>238</v>
      </c>
      <c r="I849">
        <f>VALUE(LEFT(H849,FIND(" ",H849)-1))</f>
        <v>750</v>
      </c>
      <c r="J849" t="str">
        <f>TRIM(RIGHT(H849,LEN(H849)-FIND(" ",H849)))</f>
        <v>sqft</v>
      </c>
      <c r="K849" t="s">
        <v>40</v>
      </c>
      <c r="L849" t="s">
        <v>41</v>
      </c>
      <c r="M849" t="str">
        <f t="shared" si="377"/>
        <v>ready</v>
      </c>
      <c r="N849" t="s">
        <v>100</v>
      </c>
      <c r="O849" t="str">
        <f t="shared" si="378"/>
        <v xml:space="preserve">3 </v>
      </c>
      <c r="P849" s="1" t="str">
        <f t="shared" si="379"/>
        <v>5</v>
      </c>
      <c r="Q849" t="s">
        <v>28</v>
      </c>
      <c r="R849" t="s">
        <v>44</v>
      </c>
      <c r="S849" t="s">
        <v>1889</v>
      </c>
      <c r="T849" s="1">
        <f t="shared" si="363"/>
        <v>3733</v>
      </c>
      <c r="U849">
        <v>28</v>
      </c>
      <c r="V849">
        <f>VALUE(U849)*100000</f>
        <v>2800000</v>
      </c>
    </row>
    <row r="850" spans="1:22" customFormat="1" hidden="1">
      <c r="A850" t="s">
        <v>1830</v>
      </c>
      <c r="G850" t="s">
        <v>23</v>
      </c>
      <c r="H850" t="s">
        <v>304</v>
      </c>
      <c r="I850">
        <f>VALUE(LEFT(H850,FIND(" ",H850)-1))</f>
        <v>150</v>
      </c>
      <c r="J850" t="str">
        <f>TRIM(RIGHT(H850,LEN(H850)-FIND(" ",H850)))</f>
        <v>sqft</v>
      </c>
      <c r="K850" t="s">
        <v>40</v>
      </c>
      <c r="L850" t="s">
        <v>41</v>
      </c>
      <c r="N850" t="s">
        <v>1890</v>
      </c>
      <c r="S850" t="s">
        <v>932</v>
      </c>
      <c r="T850" s="1">
        <f t="shared" si="363"/>
        <v>6333</v>
      </c>
      <c r="U850">
        <v>9.5</v>
      </c>
      <c r="V850">
        <f>VALUE(U850)*100000</f>
        <v>950000</v>
      </c>
    </row>
    <row r="851" spans="1:22" customFormat="1" hidden="1">
      <c r="A851" t="s">
        <v>1891</v>
      </c>
      <c r="G851" t="s">
        <v>23</v>
      </c>
      <c r="H851" t="s">
        <v>50</v>
      </c>
      <c r="I851">
        <f>VALUE(LEFT(H851,FIND(" ",H851)-1))</f>
        <v>1250</v>
      </c>
      <c r="J851" t="str">
        <f>TRIM(RIGHT(H851,LEN(H851)-FIND(" ",H851)))</f>
        <v>sqft</v>
      </c>
      <c r="K851" t="s">
        <v>40</v>
      </c>
      <c r="L851" t="s">
        <v>41</v>
      </c>
      <c r="N851" t="s">
        <v>255</v>
      </c>
      <c r="Q851" t="s">
        <v>43</v>
      </c>
      <c r="R851" t="s">
        <v>1892</v>
      </c>
      <c r="T851" s="1" t="e">
        <f t="shared" si="363"/>
        <v>#VALUE!</v>
      </c>
      <c r="U851">
        <v>38</v>
      </c>
      <c r="V851">
        <f>VALUE(U851)*100000</f>
        <v>3800000</v>
      </c>
    </row>
    <row r="852" spans="1:22" customFormat="1">
      <c r="A852" t="s">
        <v>1893</v>
      </c>
      <c r="B852" t="str">
        <f>PROPER(TRIM(A852))</f>
        <v>2 Apartment For Sale In Raj Hans Society, Adajan Patiya Surat</v>
      </c>
      <c r="C852" t="str">
        <f>LEFT(B852,FIND(" ",B852)-1)</f>
        <v>2</v>
      </c>
      <c r="D852" s="1" t="str">
        <f>MID(B852, FIND(" ", B852)+1, FIND("For", B852)-FIND(" ", B852)-1)</f>
        <v xml:space="preserve">Apartment </v>
      </c>
      <c r="E852" t="str">
        <f>TRIM(MID(B852, FIND("In", B852)+3, FIND("Surat", B852)-FIND("In", B852)-3))</f>
        <v>Raj Hans Society, Adajan Patiya</v>
      </c>
      <c r="F852" t="str">
        <f>"surat"</f>
        <v>surat</v>
      </c>
      <c r="G852" t="s">
        <v>32</v>
      </c>
      <c r="H852" t="s">
        <v>115</v>
      </c>
      <c r="I852">
        <f>VALUE(LEFT(H852,FIND(" ",H852)-1))</f>
        <v>1150</v>
      </c>
      <c r="J852" t="str">
        <f>TRIM(RIGHT(H852,LEN(H852)-FIND(" ",H852)))</f>
        <v>sqft</v>
      </c>
      <c r="K852" t="s">
        <v>40</v>
      </c>
      <c r="L852" t="s">
        <v>41</v>
      </c>
      <c r="M852" t="str">
        <f>IF(LEFT(L852,5)="poss.","expected","ready")</f>
        <v>ready</v>
      </c>
      <c r="N852" t="s">
        <v>112</v>
      </c>
      <c r="O852" t="str">
        <f>IFERROR(LEFT(N852,FIND("out of",N852)-1),N852)</f>
        <v xml:space="preserve">5 </v>
      </c>
      <c r="P852" s="1" t="str">
        <f>IFERROR(RIGHT(N852,LEN(N852)-FIND("out of",N852)-6),"")</f>
        <v>5</v>
      </c>
      <c r="Q852" t="s">
        <v>28</v>
      </c>
      <c r="R852" t="s">
        <v>44</v>
      </c>
      <c r="S852" t="s">
        <v>117</v>
      </c>
      <c r="T852" s="1">
        <f t="shared" si="363"/>
        <v>3304</v>
      </c>
      <c r="U852">
        <v>38</v>
      </c>
      <c r="V852">
        <f>VALUE(U852)*100000</f>
        <v>3800000</v>
      </c>
    </row>
    <row r="853" spans="1:22" customFormat="1" hidden="1">
      <c r="A853" t="s">
        <v>360</v>
      </c>
      <c r="G853" t="s">
        <v>23</v>
      </c>
      <c r="H853" t="s">
        <v>1894</v>
      </c>
      <c r="I853">
        <f>VALUE(LEFT(H853,FIND(" ",H853)-1))</f>
        <v>870</v>
      </c>
      <c r="J853" t="str">
        <f>TRIM(RIGHT(H853,LEN(H853)-FIND(" ",H853)))</f>
        <v>sqft</v>
      </c>
      <c r="K853" t="s">
        <v>40</v>
      </c>
      <c r="L853" t="s">
        <v>41</v>
      </c>
      <c r="N853" t="s">
        <v>281</v>
      </c>
      <c r="Q853" t="s">
        <v>43</v>
      </c>
      <c r="R853">
        <v>1</v>
      </c>
      <c r="T853" s="1" t="e">
        <f t="shared" si="363"/>
        <v>#VALUE!</v>
      </c>
      <c r="U853">
        <v>26</v>
      </c>
      <c r="V853">
        <f>VALUE(U853)*100000</f>
        <v>2600000</v>
      </c>
    </row>
    <row r="854" spans="1:22" customFormat="1" hidden="1">
      <c r="A854" t="s">
        <v>587</v>
      </c>
      <c r="G854" t="s">
        <v>168</v>
      </c>
      <c r="H854" t="s">
        <v>1895</v>
      </c>
      <c r="I854">
        <f>VALUE(LEFT(H854,FIND(" ",H854)-1))</f>
        <v>810</v>
      </c>
      <c r="J854" t="str">
        <f>TRIM(RIGHT(H854,LEN(H854)-FIND(" ",H854)))</f>
        <v>sqft</v>
      </c>
      <c r="K854" t="s">
        <v>1896</v>
      </c>
      <c r="L854" t="s">
        <v>40</v>
      </c>
      <c r="N854">
        <v>1</v>
      </c>
      <c r="Q854" t="s">
        <v>523</v>
      </c>
      <c r="S854" t="s">
        <v>1897</v>
      </c>
      <c r="T854" s="1">
        <f t="shared" si="363"/>
        <v>1790</v>
      </c>
      <c r="U854">
        <v>14.5</v>
      </c>
      <c r="V854">
        <f>VALUE(U854)*100000</f>
        <v>1450000</v>
      </c>
    </row>
    <row r="855" spans="1:22" ht="15.75">
      <c r="A855" s="24" t="s">
        <v>1898</v>
      </c>
      <c r="B855" s="24" t="str">
        <f t="shared" ref="B855:B856" si="380">PROPER(TRIM(A855))</f>
        <v>1 House For Sale In Palan Pur Patiya Surat</v>
      </c>
      <c r="C855" s="24" t="str">
        <f t="shared" ref="C855:C856" si="381">LEFT(B855,FIND(" ",B855)-1)</f>
        <v>1</v>
      </c>
      <c r="D855" s="29" t="str">
        <f t="shared" ref="D855:D856" si="382">MID(B855, FIND(" ", B855)+1, FIND("For", B855)-FIND(" ", B855)-1)</f>
        <v xml:space="preserve">House </v>
      </c>
      <c r="E855" s="24" t="str">
        <f t="shared" ref="E855:E856" si="383">TRIM(MID(B855, FIND("In", B855)+3, FIND("Surat", B855)-FIND("In", B855)-3))</f>
        <v>Palan Pur Patiya</v>
      </c>
      <c r="F855" s="24" t="str">
        <f t="shared" ref="F855:F856" si="384">"surat"</f>
        <v>surat</v>
      </c>
      <c r="G855" s="24" t="s">
        <v>32</v>
      </c>
      <c r="H855" s="24" t="s">
        <v>47</v>
      </c>
      <c r="I855" s="34">
        <f>VALUE(LEFT(H855,FIND(" ",H855)-1))</f>
        <v>700</v>
      </c>
      <c r="J855" s="28" t="str">
        <f>TRIM(RIGHT(H855,LEN(H855)-FIND(" ",H855)))</f>
        <v>sqft</v>
      </c>
      <c r="K855" s="24" t="s">
        <v>40</v>
      </c>
      <c r="L855" s="24" t="s">
        <v>41</v>
      </c>
      <c r="M855" s="27" t="str">
        <f t="shared" ref="M855:M856" si="385">IF(LEFT(L855,5)="poss.","expected","ready")</f>
        <v>ready</v>
      </c>
      <c r="N855" s="24" t="s">
        <v>367</v>
      </c>
      <c r="O855" s="24" t="str">
        <f t="shared" ref="O855:O856" si="386">IFERROR(LEFT(N855,FIND("out of",N855)-1),N855)</f>
        <v xml:space="preserve">4 </v>
      </c>
      <c r="P855" s="29" t="str">
        <f t="shared" ref="P855:P856" si="387">IFERROR(RIGHT(N855,LEN(N855)-FIND("out of",N855)-6),"")</f>
        <v>5</v>
      </c>
      <c r="Q855" s="24" t="s">
        <v>43</v>
      </c>
      <c r="R855" s="28" t="s">
        <v>131</v>
      </c>
      <c r="S855" s="3" t="s">
        <v>539</v>
      </c>
      <c r="T855" s="32">
        <f t="shared" si="363"/>
        <v>3429</v>
      </c>
      <c r="U855" s="24">
        <v>24</v>
      </c>
      <c r="V855" s="24">
        <f>VALUE(U855)*100000</f>
        <v>2400000</v>
      </c>
    </row>
    <row r="856" spans="1:22" ht="15.75">
      <c r="A856" s="24" t="s">
        <v>1899</v>
      </c>
      <c r="B856" s="24" t="str">
        <f t="shared" si="380"/>
        <v>2 Apartment For Sale In Anand Mahal Road Surat</v>
      </c>
      <c r="C856" s="24" t="str">
        <f t="shared" si="381"/>
        <v>2</v>
      </c>
      <c r="D856" s="29" t="str">
        <f t="shared" si="382"/>
        <v xml:space="preserve">Apartment </v>
      </c>
      <c r="E856" s="24" t="str">
        <f t="shared" si="383"/>
        <v>Anand Mahal Road</v>
      </c>
      <c r="F856" s="24" t="str">
        <f t="shared" si="384"/>
        <v>surat</v>
      </c>
      <c r="G856" s="24" t="s">
        <v>23</v>
      </c>
      <c r="H856" s="24" t="s">
        <v>233</v>
      </c>
      <c r="I856" s="34">
        <f>VALUE(LEFT(H856,FIND(" ",H856)-1))</f>
        <v>970</v>
      </c>
      <c r="J856" s="28" t="str">
        <f>TRIM(RIGHT(H856,LEN(H856)-FIND(" ",H856)))</f>
        <v>sqft</v>
      </c>
      <c r="K856" s="24" t="s">
        <v>40</v>
      </c>
      <c r="L856" s="24" t="s">
        <v>41</v>
      </c>
      <c r="M856" s="27" t="str">
        <f t="shared" si="385"/>
        <v>ready</v>
      </c>
      <c r="N856" s="24" t="s">
        <v>325</v>
      </c>
      <c r="O856" s="24" t="str">
        <f t="shared" si="386"/>
        <v xml:space="preserve">4 </v>
      </c>
      <c r="P856" s="29" t="str">
        <f t="shared" si="387"/>
        <v>10</v>
      </c>
      <c r="Q856" s="24" t="s">
        <v>28</v>
      </c>
      <c r="R856" s="28" t="s">
        <v>29</v>
      </c>
      <c r="S856" s="3" t="s">
        <v>397</v>
      </c>
      <c r="T856" s="32">
        <f t="shared" si="363"/>
        <v>2667</v>
      </c>
      <c r="U856" s="24">
        <v>32</v>
      </c>
      <c r="V856" s="24">
        <f>VALUE(U856)*100000</f>
        <v>3200000</v>
      </c>
    </row>
    <row r="857" spans="1:22" customFormat="1" hidden="1">
      <c r="A857" t="s">
        <v>1900</v>
      </c>
      <c r="G857" t="s">
        <v>32</v>
      </c>
      <c r="H857" t="s">
        <v>410</v>
      </c>
      <c r="I857">
        <f>VALUE(LEFT(H857,FIND(" ",H857)-1))</f>
        <v>660</v>
      </c>
      <c r="J857" t="str">
        <f>TRIM(RIGHT(H857,LEN(H857)-FIND(" ",H857)))</f>
        <v>sqft</v>
      </c>
      <c r="K857" t="s">
        <v>40</v>
      </c>
      <c r="L857" t="s">
        <v>41</v>
      </c>
      <c r="N857" t="s">
        <v>100</v>
      </c>
      <c r="Q857" t="s">
        <v>28</v>
      </c>
      <c r="R857">
        <v>1</v>
      </c>
      <c r="S857" t="s">
        <v>1651</v>
      </c>
      <c r="T857" s="1">
        <f t="shared" si="363"/>
        <v>2424</v>
      </c>
      <c r="U857">
        <v>16</v>
      </c>
      <c r="V857">
        <f>VALUE(U857)*100000</f>
        <v>1600000</v>
      </c>
    </row>
    <row r="858" spans="1:22" customFormat="1" hidden="1">
      <c r="A858" t="s">
        <v>1250</v>
      </c>
      <c r="G858" t="s">
        <v>32</v>
      </c>
      <c r="H858" t="s">
        <v>245</v>
      </c>
      <c r="I858">
        <f>VALUE(LEFT(H858,FIND(" ",H858)-1))</f>
        <v>550</v>
      </c>
      <c r="J858" t="str">
        <f>TRIM(RIGHT(H858,LEN(H858)-FIND(" ",H858)))</f>
        <v>sqft</v>
      </c>
      <c r="K858" t="s">
        <v>40</v>
      </c>
      <c r="L858" t="s">
        <v>41</v>
      </c>
      <c r="N858" t="s">
        <v>295</v>
      </c>
      <c r="Q858" t="s">
        <v>43</v>
      </c>
      <c r="R858">
        <v>1</v>
      </c>
      <c r="S858" t="s">
        <v>1094</v>
      </c>
      <c r="T858" s="1">
        <f t="shared" si="363"/>
        <v>1818</v>
      </c>
      <c r="U858">
        <v>10</v>
      </c>
      <c r="V858">
        <f>VALUE(U858)*100000</f>
        <v>1000000</v>
      </c>
    </row>
    <row r="859" spans="1:22" customFormat="1" hidden="1">
      <c r="A859" t="s">
        <v>1901</v>
      </c>
      <c r="G859" t="s">
        <v>32</v>
      </c>
      <c r="H859" t="s">
        <v>815</v>
      </c>
      <c r="I859">
        <f>VALUE(LEFT(H859,FIND(" ",H859)-1))</f>
        <v>1500</v>
      </c>
      <c r="J859" t="str">
        <f>TRIM(RIGHT(H859,LEN(H859)-FIND(" ",H859)))</f>
        <v>sqft</v>
      </c>
      <c r="K859" t="s">
        <v>25</v>
      </c>
      <c r="L859" t="s">
        <v>41</v>
      </c>
      <c r="N859" t="s">
        <v>60</v>
      </c>
      <c r="Q859" t="s">
        <v>83</v>
      </c>
      <c r="R859">
        <v>2</v>
      </c>
      <c r="S859" t="s">
        <v>397</v>
      </c>
      <c r="T859" s="1">
        <f t="shared" si="363"/>
        <v>2667</v>
      </c>
      <c r="U859">
        <v>40</v>
      </c>
      <c r="V859">
        <f>VALUE(U859)*100000</f>
        <v>4000000</v>
      </c>
    </row>
    <row r="860" spans="1:22" customFormat="1" hidden="1">
      <c r="A860" t="s">
        <v>1902</v>
      </c>
      <c r="G860" t="s">
        <v>168</v>
      </c>
      <c r="H860" t="s">
        <v>1903</v>
      </c>
      <c r="I860">
        <f>VALUE(LEFT(H860,FIND(" ",H860)-1))</f>
        <v>567</v>
      </c>
      <c r="J860" t="str">
        <f>TRIM(RIGHT(H860,LEN(H860)-FIND(" ",H860)))</f>
        <v>sqft</v>
      </c>
      <c r="K860" t="s">
        <v>566</v>
      </c>
      <c r="L860" t="s">
        <v>40</v>
      </c>
      <c r="N860">
        <v>3</v>
      </c>
      <c r="S860" t="s">
        <v>1904</v>
      </c>
      <c r="T860" s="1">
        <f t="shared" si="363"/>
        <v>7496</v>
      </c>
      <c r="U860">
        <v>42.5</v>
      </c>
      <c r="V860">
        <f>VALUE(U860)*100000</f>
        <v>4250000</v>
      </c>
    </row>
    <row r="861" spans="1:22" customFormat="1" hidden="1">
      <c r="A861" t="s">
        <v>1905</v>
      </c>
      <c r="G861" t="s">
        <v>23</v>
      </c>
      <c r="H861" t="s">
        <v>47</v>
      </c>
      <c r="I861">
        <f>VALUE(LEFT(H861,FIND(" ",H861)-1))</f>
        <v>700</v>
      </c>
      <c r="J861" t="str">
        <f>TRIM(RIGHT(H861,LEN(H861)-FIND(" ",H861)))</f>
        <v>sqft</v>
      </c>
      <c r="K861" t="s">
        <v>40</v>
      </c>
      <c r="L861" t="s">
        <v>41</v>
      </c>
      <c r="N861" t="s">
        <v>367</v>
      </c>
      <c r="Q861" t="s">
        <v>43</v>
      </c>
      <c r="R861" t="s">
        <v>382</v>
      </c>
      <c r="T861" s="1" t="e">
        <f t="shared" si="363"/>
        <v>#VALUE!</v>
      </c>
      <c r="U861">
        <v>45</v>
      </c>
      <c r="V861">
        <f>VALUE(U861)*100000</f>
        <v>4500000</v>
      </c>
    </row>
    <row r="862" spans="1:22" customFormat="1" hidden="1">
      <c r="A862" t="s">
        <v>347</v>
      </c>
      <c r="G862" t="s">
        <v>23</v>
      </c>
      <c r="H862" t="s">
        <v>245</v>
      </c>
      <c r="I862">
        <f>VALUE(LEFT(H862,FIND(" ",H862)-1))</f>
        <v>550</v>
      </c>
      <c r="J862" t="str">
        <f>TRIM(RIGHT(H862,LEN(H862)-FIND(" ",H862)))</f>
        <v>sqft</v>
      </c>
      <c r="K862" t="s">
        <v>40</v>
      </c>
      <c r="L862" t="s">
        <v>41</v>
      </c>
      <c r="N862" t="s">
        <v>205</v>
      </c>
      <c r="Q862" t="s">
        <v>192</v>
      </c>
      <c r="S862" t="s">
        <v>832</v>
      </c>
      <c r="T862" s="1">
        <f t="shared" si="363"/>
        <v>5385</v>
      </c>
      <c r="U862">
        <v>35</v>
      </c>
      <c r="V862">
        <f>VALUE(U862)*100000</f>
        <v>3500000</v>
      </c>
    </row>
    <row r="863" spans="1:22" ht="15.75">
      <c r="A863" s="24" t="s">
        <v>1906</v>
      </c>
      <c r="B863" s="24" t="str">
        <f t="shared" ref="B863:B864" si="388">PROPER(TRIM(A863))</f>
        <v>2 Apartment For Sale In Nan Pura Surat</v>
      </c>
      <c r="C863" s="24" t="str">
        <f t="shared" ref="C863:C864" si="389">LEFT(B863,FIND(" ",B863)-1)</f>
        <v>2</v>
      </c>
      <c r="D863" s="29" t="str">
        <f t="shared" ref="D863:D864" si="390">MID(B863, FIND(" ", B863)+1, FIND("For", B863)-FIND(" ", B863)-1)</f>
        <v xml:space="preserve">Apartment </v>
      </c>
      <c r="E863" s="24" t="str">
        <f t="shared" ref="E863:E864" si="391">TRIM(MID(B863, FIND("In", B863)+3, FIND("Surat", B863)-FIND("In", B863)-3))</f>
        <v>Nan Pura</v>
      </c>
      <c r="F863" s="24" t="str">
        <f t="shared" ref="F863:F864" si="392">"surat"</f>
        <v>surat</v>
      </c>
      <c r="G863" s="24" t="s">
        <v>32</v>
      </c>
      <c r="H863" s="24" t="s">
        <v>1907</v>
      </c>
      <c r="I863" s="34">
        <f>VALUE(LEFT(H863,FIND(" ",H863)-1))</f>
        <v>820</v>
      </c>
      <c r="J863" s="28" t="str">
        <f>TRIM(RIGHT(H863,LEN(H863)-FIND(" ",H863)))</f>
        <v>sqft</v>
      </c>
      <c r="K863" s="24" t="s">
        <v>40</v>
      </c>
      <c r="L863" s="24" t="s">
        <v>41</v>
      </c>
      <c r="M863" s="27" t="str">
        <f t="shared" ref="M863:M864" si="393">IF(LEFT(L863,5)="poss.","expected","ready")</f>
        <v>ready</v>
      </c>
      <c r="N863" s="24" t="s">
        <v>361</v>
      </c>
      <c r="O863" s="24" t="str">
        <f t="shared" ref="O863:O864" si="394">IFERROR(LEFT(N863,FIND("out of",N863)-1),N863)</f>
        <v xml:space="preserve">8 </v>
      </c>
      <c r="P863" s="29" t="str">
        <f t="shared" ref="P863:P864" si="395">IFERROR(RIGHT(N863,LEN(N863)-FIND("out of",N863)-6),"")</f>
        <v>9</v>
      </c>
      <c r="Q863" s="24" t="s">
        <v>83</v>
      </c>
      <c r="R863" s="28" t="s">
        <v>131</v>
      </c>
      <c r="S863" s="3" t="s">
        <v>1908</v>
      </c>
      <c r="T863" s="32">
        <f t="shared" si="363"/>
        <v>2317</v>
      </c>
      <c r="U863" s="24">
        <v>19</v>
      </c>
      <c r="V863" s="24">
        <f>VALUE(U863)*100000</f>
        <v>1900000</v>
      </c>
    </row>
    <row r="864" spans="1:22" customFormat="1">
      <c r="A864" t="s">
        <v>1909</v>
      </c>
      <c r="B864" t="str">
        <f t="shared" si="388"/>
        <v>3 Apartment For Sale In Amroli Surat</v>
      </c>
      <c r="C864" t="str">
        <f t="shared" si="389"/>
        <v>3</v>
      </c>
      <c r="D864" s="1" t="str">
        <f t="shared" si="390"/>
        <v xml:space="preserve">Apartment </v>
      </c>
      <c r="E864" t="str">
        <f t="shared" si="391"/>
        <v>Amroli</v>
      </c>
      <c r="F864" t="str">
        <f t="shared" si="392"/>
        <v>surat</v>
      </c>
      <c r="G864" t="s">
        <v>32</v>
      </c>
      <c r="H864" t="s">
        <v>294</v>
      </c>
      <c r="I864">
        <f>VALUE(LEFT(H864,FIND(" ",H864)-1))</f>
        <v>1300</v>
      </c>
      <c r="J864" t="str">
        <f>TRIM(RIGHT(H864,LEN(H864)-FIND(" ",H864)))</f>
        <v>sqft</v>
      </c>
      <c r="K864" t="s">
        <v>40</v>
      </c>
      <c r="L864" t="s">
        <v>41</v>
      </c>
      <c r="M864" t="str">
        <f t="shared" si="393"/>
        <v>ready</v>
      </c>
      <c r="N864" t="s">
        <v>205</v>
      </c>
      <c r="O864" t="str">
        <f t="shared" si="394"/>
        <v xml:space="preserve">1 </v>
      </c>
      <c r="P864" s="1" t="str">
        <f t="shared" si="395"/>
        <v>4</v>
      </c>
      <c r="Q864" t="s">
        <v>28</v>
      </c>
      <c r="R864" t="s">
        <v>274</v>
      </c>
      <c r="S864" t="s">
        <v>329</v>
      </c>
      <c r="T864" s="1">
        <f t="shared" si="363"/>
        <v>3077</v>
      </c>
      <c r="U864">
        <v>40</v>
      </c>
      <c r="V864">
        <f>VALUE(U864)*100000</f>
        <v>4000000</v>
      </c>
    </row>
    <row r="865" spans="1:22" customFormat="1" hidden="1">
      <c r="A865" t="s">
        <v>572</v>
      </c>
      <c r="G865" t="s">
        <v>23</v>
      </c>
      <c r="H865" t="s">
        <v>1910</v>
      </c>
      <c r="I865">
        <f>VALUE(LEFT(H865,FIND(" ",H865)-1))</f>
        <v>30</v>
      </c>
      <c r="J865" t="str">
        <f>TRIM(RIGHT(H865,LEN(H865)-FIND(" ",H865)))</f>
        <v>sqm</v>
      </c>
      <c r="K865" t="s">
        <v>40</v>
      </c>
      <c r="L865" t="s">
        <v>41</v>
      </c>
      <c r="N865" t="s">
        <v>401</v>
      </c>
      <c r="Q865" t="s">
        <v>721</v>
      </c>
      <c r="S865" t="s">
        <v>1911</v>
      </c>
      <c r="T865" s="1">
        <f t="shared" si="363"/>
        <v>10174</v>
      </c>
      <c r="U865">
        <v>35</v>
      </c>
      <c r="V865">
        <f>VALUE(U865)*100000</f>
        <v>3500000</v>
      </c>
    </row>
    <row r="866" spans="1:22" customFormat="1" hidden="1">
      <c r="A866" t="s">
        <v>1912</v>
      </c>
      <c r="G866" t="s">
        <v>23</v>
      </c>
      <c r="H866" t="s">
        <v>1913</v>
      </c>
      <c r="I866">
        <f>VALUE(LEFT(H866,FIND(" ",H866)-1))</f>
        <v>80</v>
      </c>
      <c r="J866" t="str">
        <f>TRIM(RIGHT(H866,LEN(H866)-FIND(" ",H866)))</f>
        <v>sqm</v>
      </c>
      <c r="K866" t="s">
        <v>43</v>
      </c>
      <c r="L866" t="s">
        <v>41</v>
      </c>
      <c r="N866" t="s">
        <v>40</v>
      </c>
      <c r="Q866" t="s">
        <v>44</v>
      </c>
      <c r="R866" t="s">
        <v>171</v>
      </c>
      <c r="T866" s="1" t="e">
        <f t="shared" si="363"/>
        <v>#VALUE!</v>
      </c>
      <c r="U866">
        <v>22</v>
      </c>
      <c r="V866">
        <f>VALUE(U866)*100000</f>
        <v>2200000</v>
      </c>
    </row>
    <row r="867" spans="1:22" customFormat="1" hidden="1">
      <c r="A867" t="s">
        <v>1914</v>
      </c>
      <c r="G867" t="s">
        <v>32</v>
      </c>
      <c r="H867" t="s">
        <v>201</v>
      </c>
      <c r="I867">
        <f>VALUE(LEFT(H867,FIND(" ",H867)-1))</f>
        <v>1600</v>
      </c>
      <c r="J867" t="str">
        <f>TRIM(RIGHT(H867,LEN(H867)-FIND(" ",H867)))</f>
        <v>sqft</v>
      </c>
      <c r="K867" t="s">
        <v>40</v>
      </c>
      <c r="L867" t="s">
        <v>41</v>
      </c>
      <c r="N867" t="s">
        <v>367</v>
      </c>
      <c r="Q867" t="s">
        <v>43</v>
      </c>
      <c r="R867">
        <v>1</v>
      </c>
      <c r="S867" t="s">
        <v>1548</v>
      </c>
      <c r="T867" s="1">
        <f t="shared" si="363"/>
        <v>1562</v>
      </c>
      <c r="U867">
        <v>25</v>
      </c>
      <c r="V867">
        <f>VALUE(U867)*100000</f>
        <v>2500000</v>
      </c>
    </row>
    <row r="868" spans="1:22" customFormat="1" hidden="1">
      <c r="A868" t="s">
        <v>1836</v>
      </c>
      <c r="G868" t="s">
        <v>32</v>
      </c>
      <c r="H868" t="s">
        <v>463</v>
      </c>
      <c r="I868">
        <f>VALUE(LEFT(H868,FIND(" ",H868)-1))</f>
        <v>1120</v>
      </c>
      <c r="J868" t="str">
        <f>TRIM(RIGHT(H868,LEN(H868)-FIND(" ",H868)))</f>
        <v>sqft</v>
      </c>
      <c r="K868" t="s">
        <v>40</v>
      </c>
      <c r="L868" t="s">
        <v>41</v>
      </c>
      <c r="N868" t="s">
        <v>1239</v>
      </c>
      <c r="Q868" t="s">
        <v>28</v>
      </c>
      <c r="R868" t="s">
        <v>1838</v>
      </c>
      <c r="S868" t="s">
        <v>1864</v>
      </c>
      <c r="T868" s="1">
        <f t="shared" si="363"/>
        <v>2946</v>
      </c>
      <c r="U868">
        <v>33</v>
      </c>
      <c r="V868">
        <f>VALUE(U868)*100000</f>
        <v>3300000</v>
      </c>
    </row>
    <row r="869" spans="1:22" customFormat="1">
      <c r="A869" t="s">
        <v>1915</v>
      </c>
      <c r="B869" t="str">
        <f t="shared" ref="B869:B870" si="396">PROPER(TRIM(A869))</f>
        <v>2 Apartment For Sale In Saradar Complex, Adajan Surat</v>
      </c>
      <c r="C869" t="str">
        <f t="shared" ref="C869:C870" si="397">LEFT(B869,FIND(" ",B869)-1)</f>
        <v>2</v>
      </c>
      <c r="D869" s="1" t="str">
        <f t="shared" ref="D869:D870" si="398">MID(B869, FIND(" ", B869)+1, FIND("For", B869)-FIND(" ", B869)-1)</f>
        <v xml:space="preserve">Apartment </v>
      </c>
      <c r="E869" t="str">
        <f t="shared" ref="E869:E870" si="399">TRIM(MID(B869, FIND("In", B869)+3, FIND("Surat", B869)-FIND("In", B869)-3))</f>
        <v>Saradar Complex, Adajan</v>
      </c>
      <c r="F869" t="str">
        <f t="shared" ref="F869:F870" si="400">"surat"</f>
        <v>surat</v>
      </c>
      <c r="G869" t="s">
        <v>23</v>
      </c>
      <c r="H869" t="s">
        <v>410</v>
      </c>
      <c r="I869">
        <f>VALUE(LEFT(H869,FIND(" ",H869)-1))</f>
        <v>660</v>
      </c>
      <c r="J869" t="str">
        <f>TRIM(RIGHT(H869,LEN(H869)-FIND(" ",H869)))</f>
        <v>sqft</v>
      </c>
      <c r="K869" t="s">
        <v>40</v>
      </c>
      <c r="L869" t="s">
        <v>41</v>
      </c>
      <c r="M869" t="str">
        <f t="shared" ref="M869:M870" si="401">IF(LEFT(L869,5)="poss.","expected","ready")</f>
        <v>ready</v>
      </c>
      <c r="N869" t="s">
        <v>295</v>
      </c>
      <c r="O869" t="str">
        <f t="shared" ref="O869:O870" si="402">IFERROR(LEFT(N869,FIND("out of",N869)-1),N869)</f>
        <v xml:space="preserve">4 </v>
      </c>
      <c r="P869" s="1" t="str">
        <f t="shared" ref="P869:P870" si="403">IFERROR(RIGHT(N869,LEN(N869)-FIND("out of",N869)-6),"")</f>
        <v>4</v>
      </c>
      <c r="Q869" t="s">
        <v>83</v>
      </c>
      <c r="R869" t="s">
        <v>131</v>
      </c>
      <c r="S869" t="s">
        <v>395</v>
      </c>
      <c r="T869" s="1">
        <f t="shared" si="363"/>
        <v>2787</v>
      </c>
      <c r="U869">
        <v>24</v>
      </c>
      <c r="V869">
        <f>VALUE(U869)*100000</f>
        <v>2400000</v>
      </c>
    </row>
    <row r="870" spans="1:22" customFormat="1">
      <c r="A870" t="s">
        <v>1916</v>
      </c>
      <c r="B870" t="str">
        <f t="shared" si="396"/>
        <v>2 Apartment For Sale In Siddhi Vinayak Green, Laskana Surat</v>
      </c>
      <c r="C870" t="str">
        <f t="shared" si="397"/>
        <v>2</v>
      </c>
      <c r="D870" s="1" t="str">
        <f t="shared" si="398"/>
        <v xml:space="preserve">Apartment </v>
      </c>
      <c r="E870" t="str">
        <f t="shared" si="399"/>
        <v>Siddhi Vinayak Green, Laskana</v>
      </c>
      <c r="F870" t="str">
        <f t="shared" si="400"/>
        <v>surat</v>
      </c>
      <c r="G870" t="s">
        <v>23</v>
      </c>
      <c r="H870" t="s">
        <v>927</v>
      </c>
      <c r="I870">
        <f>VALUE(LEFT(H870,FIND(" ",H870)-1))</f>
        <v>710</v>
      </c>
      <c r="J870" t="str">
        <f>TRIM(RIGHT(H870,LEN(H870)-FIND(" ",H870)))</f>
        <v>sqft</v>
      </c>
      <c r="K870" t="s">
        <v>40</v>
      </c>
      <c r="L870" t="s">
        <v>41</v>
      </c>
      <c r="M870" t="str">
        <f t="shared" si="401"/>
        <v>ready</v>
      </c>
      <c r="N870" t="s">
        <v>367</v>
      </c>
      <c r="O870" t="str">
        <f t="shared" si="402"/>
        <v xml:space="preserve">4 </v>
      </c>
      <c r="P870" s="1" t="str">
        <f t="shared" si="403"/>
        <v>5</v>
      </c>
      <c r="Q870" t="s">
        <v>28</v>
      </c>
      <c r="R870" t="s">
        <v>1917</v>
      </c>
      <c r="S870" t="s">
        <v>1918</v>
      </c>
      <c r="T870" s="1">
        <f t="shared" si="363"/>
        <v>2839</v>
      </c>
      <c r="U870">
        <v>32</v>
      </c>
      <c r="V870">
        <f>VALUE(U870)*100000</f>
        <v>3200000</v>
      </c>
    </row>
    <row r="871" spans="1:22" customFormat="1" hidden="1">
      <c r="A871" t="s">
        <v>1919</v>
      </c>
      <c r="G871" t="s">
        <v>32</v>
      </c>
      <c r="H871" t="s">
        <v>1920</v>
      </c>
      <c r="I871">
        <f>VALUE(LEFT(H871,FIND(" ",H871)-1))</f>
        <v>614</v>
      </c>
      <c r="J871" t="str">
        <f>TRIM(RIGHT(H871,LEN(H871)-FIND(" ",H871)))</f>
        <v>sqft</v>
      </c>
      <c r="K871" t="s">
        <v>40</v>
      </c>
      <c r="L871" t="s">
        <v>41</v>
      </c>
      <c r="N871" t="s">
        <v>367</v>
      </c>
      <c r="Q871">
        <v>1</v>
      </c>
      <c r="S871" t="s">
        <v>1921</v>
      </c>
      <c r="T871" s="1">
        <f t="shared" si="363"/>
        <v>6840</v>
      </c>
      <c r="U871">
        <v>42</v>
      </c>
      <c r="V871">
        <f>VALUE(U871)*100000</f>
        <v>4200000</v>
      </c>
    </row>
    <row r="872" spans="1:22" customFormat="1" hidden="1">
      <c r="A872" t="s">
        <v>1922</v>
      </c>
      <c r="G872" t="s">
        <v>32</v>
      </c>
      <c r="H872" t="s">
        <v>1923</v>
      </c>
      <c r="I872">
        <f>VALUE(LEFT(H872,FIND(" ",H872)-1))</f>
        <v>716</v>
      </c>
      <c r="J872" t="str">
        <f>TRIM(RIGHT(H872,LEN(H872)-FIND(" ",H872)))</f>
        <v>sqft</v>
      </c>
      <c r="K872" t="s">
        <v>40</v>
      </c>
      <c r="L872" t="s">
        <v>41</v>
      </c>
      <c r="N872" t="s">
        <v>367</v>
      </c>
      <c r="Q872" t="s">
        <v>43</v>
      </c>
      <c r="R872" t="s">
        <v>213</v>
      </c>
      <c r="S872" t="s">
        <v>1924</v>
      </c>
      <c r="T872" s="1">
        <f t="shared" si="363"/>
        <v>2514</v>
      </c>
      <c r="U872">
        <v>18</v>
      </c>
      <c r="V872">
        <f>VALUE(U872)*100000</f>
        <v>1800000</v>
      </c>
    </row>
    <row r="873" spans="1:22" ht="15.75">
      <c r="A873" s="24" t="s">
        <v>770</v>
      </c>
      <c r="B873" s="27" t="str">
        <f>PROPER(TRIM(A873))</f>
        <v>2 Apartment For Sale In Swapna Srusthi Residency Plots, Bhestan Surat</v>
      </c>
      <c r="C873" s="24" t="str">
        <f>LEFT(B873,FIND(" ",B873)-1)</f>
        <v>2</v>
      </c>
      <c r="D873" s="29" t="str">
        <f>MID(B873, FIND(" ", B873)+1, FIND("For", B873)-FIND(" ", B873)-1)</f>
        <v xml:space="preserve">Apartment </v>
      </c>
      <c r="E873" s="24" t="str">
        <f>TRIM(MID(B873, FIND("In", B873)+3, FIND("Surat", B873)-FIND("In", B873)-3))</f>
        <v>Swapna Srusthi Residency Plots, Bhestan</v>
      </c>
      <c r="F873" s="24" t="str">
        <f>"surat"</f>
        <v>surat</v>
      </c>
      <c r="G873" s="24" t="s">
        <v>23</v>
      </c>
      <c r="H873" s="24" t="s">
        <v>277</v>
      </c>
      <c r="I873" s="34">
        <f>VALUE(LEFT(H873,FIND(" ",H873)-1))</f>
        <v>850</v>
      </c>
      <c r="J873" s="28" t="str">
        <f>TRIM(RIGHT(H873,LEN(H873)-FIND(" ",H873)))</f>
        <v>sqft</v>
      </c>
      <c r="K873" s="24" t="s">
        <v>40</v>
      </c>
      <c r="L873" s="24" t="s">
        <v>41</v>
      </c>
      <c r="M873" s="27" t="str">
        <f>IF(LEFT(L873,5)="poss.","expected","ready")</f>
        <v>ready</v>
      </c>
      <c r="N873" s="24" t="s">
        <v>100</v>
      </c>
      <c r="O873" s="24" t="str">
        <f>IFERROR(LEFT(N873,FIND("out of",N873)-1),N873)</f>
        <v xml:space="preserve">3 </v>
      </c>
      <c r="P873" s="29" t="str">
        <f>IFERROR(RIGHT(N873,LEN(N873)-FIND("out of",N873)-6),"")</f>
        <v>5</v>
      </c>
      <c r="Q873" s="24" t="s">
        <v>28</v>
      </c>
      <c r="R873" s="28" t="s">
        <v>44</v>
      </c>
      <c r="S873" s="3" t="s">
        <v>1925</v>
      </c>
      <c r="T873" s="32">
        <f t="shared" si="363"/>
        <v>2731</v>
      </c>
      <c r="U873" s="24">
        <v>23.2</v>
      </c>
      <c r="V873" s="24">
        <f>VALUE(U873)*100000</f>
        <v>2320000</v>
      </c>
    </row>
    <row r="874" spans="1:22" customFormat="1" hidden="1">
      <c r="A874" t="s">
        <v>1926</v>
      </c>
      <c r="G874" t="s">
        <v>32</v>
      </c>
      <c r="H874" t="s">
        <v>99</v>
      </c>
      <c r="I874">
        <f>VALUE(LEFT(H874,FIND(" ",H874)-1))</f>
        <v>1000</v>
      </c>
      <c r="J874" t="str">
        <f>TRIM(RIGHT(H874,LEN(H874)-FIND(" ",H874)))</f>
        <v>sqft</v>
      </c>
      <c r="K874" t="s">
        <v>40</v>
      </c>
      <c r="L874" t="s">
        <v>41</v>
      </c>
      <c r="N874" t="s">
        <v>295</v>
      </c>
      <c r="Q874" t="s">
        <v>83</v>
      </c>
      <c r="R874">
        <v>2</v>
      </c>
      <c r="S874" t="s">
        <v>160</v>
      </c>
      <c r="T874" s="1">
        <f t="shared" si="363"/>
        <v>3500</v>
      </c>
      <c r="U874">
        <v>35</v>
      </c>
      <c r="V874">
        <f>VALUE(U874)*100000</f>
        <v>3500000</v>
      </c>
    </row>
    <row r="875" spans="1:22" customFormat="1" hidden="1">
      <c r="A875" t="s">
        <v>1927</v>
      </c>
      <c r="G875" t="s">
        <v>168</v>
      </c>
      <c r="H875" t="s">
        <v>1577</v>
      </c>
      <c r="I875">
        <f>VALUE(LEFT(H875,FIND(" ",H875)-1))</f>
        <v>918</v>
      </c>
      <c r="J875" t="str">
        <f>TRIM(RIGHT(H875,LEN(H875)-FIND(" ",H875)))</f>
        <v>sqft</v>
      </c>
      <c r="K875">
        <v>2</v>
      </c>
      <c r="L875" t="s">
        <v>40</v>
      </c>
      <c r="N875">
        <v>3</v>
      </c>
      <c r="Q875" t="s">
        <v>1928</v>
      </c>
      <c r="R875" t="s">
        <v>523</v>
      </c>
      <c r="S875" t="s">
        <v>1929</v>
      </c>
      <c r="T875" s="1">
        <f t="shared" si="363"/>
        <v>2179</v>
      </c>
      <c r="U875">
        <v>20</v>
      </c>
      <c r="V875">
        <f>VALUE(U875)*100000</f>
        <v>2000000</v>
      </c>
    </row>
    <row r="876" spans="1:22" ht="15.75">
      <c r="A876" s="24" t="s">
        <v>1930</v>
      </c>
      <c r="B876" s="24" t="str">
        <f>PROPER(TRIM(A876))</f>
        <v>2 Apartment For Sale In Gordhan Green Valley, Dindoli Surat</v>
      </c>
      <c r="C876" s="24" t="str">
        <f>LEFT(B876,FIND(" ",B876)-1)</f>
        <v>2</v>
      </c>
      <c r="D876" s="29" t="str">
        <f>MID(B876, FIND(" ", B876)+1, FIND("For", B876)-FIND(" ", B876)-1)</f>
        <v xml:space="preserve">Apartment </v>
      </c>
      <c r="E876" s="24" t="str">
        <f>TRIM(MID(B876, FIND("In", B876)+3, FIND("Surat", B876)-FIND("In", B876)-3))</f>
        <v>Gordhan Green Valley, Dindoli</v>
      </c>
      <c r="F876" s="24" t="str">
        <f>"surat"</f>
        <v>surat</v>
      </c>
      <c r="G876" s="24" t="s">
        <v>32</v>
      </c>
      <c r="H876" s="24" t="s">
        <v>1931</v>
      </c>
      <c r="I876" s="34">
        <f>VALUE(LEFT(H876,FIND(" ",H876)-1))</f>
        <v>1064</v>
      </c>
      <c r="J876" s="28" t="str">
        <f>TRIM(RIGHT(H876,LEN(H876)-FIND(" ",H876)))</f>
        <v>sqft</v>
      </c>
      <c r="K876" s="24" t="s">
        <v>25</v>
      </c>
      <c r="L876" s="24" t="s">
        <v>41</v>
      </c>
      <c r="M876" s="27" t="str">
        <f>IF(LEFT(L876,5)="poss.","expected","ready")</f>
        <v>ready</v>
      </c>
      <c r="N876" s="24" t="s">
        <v>100</v>
      </c>
      <c r="O876" s="24" t="str">
        <f>IFERROR(LEFT(N876,FIND("out of",N876)-1),N876)</f>
        <v xml:space="preserve">3 </v>
      </c>
      <c r="P876" s="29" t="str">
        <f>IFERROR(RIGHT(N876,LEN(N876)-FIND("out of",N876)-6),"")</f>
        <v>5</v>
      </c>
      <c r="Q876" s="24" t="s">
        <v>28</v>
      </c>
      <c r="R876" s="28" t="s">
        <v>382</v>
      </c>
      <c r="S876" s="3" t="s">
        <v>1932</v>
      </c>
      <c r="T876" s="32">
        <f t="shared" si="363"/>
        <v>3289</v>
      </c>
      <c r="U876" s="24">
        <v>35</v>
      </c>
      <c r="V876" s="24">
        <f>VALUE(U876)*100000</f>
        <v>3500000</v>
      </c>
    </row>
    <row r="877" spans="1:22" customFormat="1" hidden="1">
      <c r="A877" t="s">
        <v>1933</v>
      </c>
      <c r="G877" t="s">
        <v>23</v>
      </c>
      <c r="H877" t="s">
        <v>900</v>
      </c>
      <c r="I877">
        <f>VALUE(LEFT(H877,FIND(" ",H877)-1))</f>
        <v>300</v>
      </c>
      <c r="J877" t="str">
        <f>TRIM(RIGHT(H877,LEN(H877)-FIND(" ",H877)))</f>
        <v>sqft</v>
      </c>
      <c r="K877" t="s">
        <v>40</v>
      </c>
      <c r="L877" t="s">
        <v>41</v>
      </c>
      <c r="N877" t="s">
        <v>1663</v>
      </c>
      <c r="S877" t="s">
        <v>1148</v>
      </c>
      <c r="T877" s="1">
        <f t="shared" si="363"/>
        <v>7692</v>
      </c>
      <c r="U877">
        <v>25</v>
      </c>
      <c r="V877">
        <f>VALUE(U877)*100000</f>
        <v>2500000</v>
      </c>
    </row>
    <row r="878" spans="1:22" customFormat="1" hidden="1">
      <c r="A878" t="s">
        <v>575</v>
      </c>
      <c r="G878" t="s">
        <v>168</v>
      </c>
      <c r="H878" t="s">
        <v>74</v>
      </c>
      <c r="I878">
        <f>VALUE(LEFT(H878,FIND(" ",H878)-1))</f>
        <v>480</v>
      </c>
      <c r="J878" t="str">
        <f>TRIM(RIGHT(H878,LEN(H878)-FIND(" ",H878)))</f>
        <v>sqft</v>
      </c>
      <c r="K878">
        <v>1</v>
      </c>
      <c r="L878" t="s">
        <v>139</v>
      </c>
      <c r="N878" t="s">
        <v>40</v>
      </c>
      <c r="Q878">
        <v>1</v>
      </c>
      <c r="R878" t="s">
        <v>1934</v>
      </c>
      <c r="S878" t="s">
        <v>1935</v>
      </c>
      <c r="T878" s="1">
        <f t="shared" si="363"/>
        <v>938</v>
      </c>
      <c r="U878">
        <v>4.5</v>
      </c>
      <c r="V878">
        <f>VALUE(U878)*100000</f>
        <v>450000</v>
      </c>
    </row>
    <row r="879" spans="1:22" ht="15.75">
      <c r="A879" s="24" t="s">
        <v>1936</v>
      </c>
      <c r="B879" s="24" t="str">
        <f>PROPER(TRIM(A879))</f>
        <v>2 House For Sale In Parvat Patiya Surat</v>
      </c>
      <c r="C879" s="24" t="str">
        <f>LEFT(B879,FIND(" ",B879)-1)</f>
        <v>2</v>
      </c>
      <c r="D879" s="29" t="str">
        <f>MID(B879, FIND(" ", B879)+1, FIND("For", B879)-FIND(" ", B879)-1)</f>
        <v xml:space="preserve">House </v>
      </c>
      <c r="E879" s="24" t="str">
        <f>TRIM(MID(B879, FIND("In", B879)+3, FIND("Surat", B879)-FIND("In", B879)-3))</f>
        <v>Parvat Patiya</v>
      </c>
      <c r="F879" s="24" t="str">
        <f>"surat"</f>
        <v>surat</v>
      </c>
      <c r="G879" s="24" t="s">
        <v>23</v>
      </c>
      <c r="H879" s="24" t="s">
        <v>99</v>
      </c>
      <c r="I879" s="34">
        <f>VALUE(LEFT(H879,FIND(" ",H879)-1))</f>
        <v>1000</v>
      </c>
      <c r="J879" s="28" t="str">
        <f>TRIM(RIGHT(H879,LEN(H879)-FIND(" ",H879)))</f>
        <v>sqft</v>
      </c>
      <c r="K879" s="24" t="s">
        <v>40</v>
      </c>
      <c r="L879" s="24" t="s">
        <v>41</v>
      </c>
      <c r="M879" s="27" t="str">
        <f>IF(LEFT(L879,5)="poss.","expected","ready")</f>
        <v>ready</v>
      </c>
      <c r="N879" s="24" t="s">
        <v>92</v>
      </c>
      <c r="O879" s="24" t="str">
        <f>IFERROR(LEFT(N879,FIND("out of",N879)-1),N879)</f>
        <v xml:space="preserve">3 </v>
      </c>
      <c r="P879" s="29" t="str">
        <f>IFERROR(RIGHT(N879,LEN(N879)-FIND("out of",N879)-6),"")</f>
        <v>3</v>
      </c>
      <c r="Q879" s="24" t="s">
        <v>43</v>
      </c>
      <c r="R879" s="28" t="s">
        <v>44</v>
      </c>
      <c r="S879" s="3" t="s">
        <v>397</v>
      </c>
      <c r="T879" s="32">
        <f t="shared" si="363"/>
        <v>2667</v>
      </c>
      <c r="U879" s="24">
        <v>20</v>
      </c>
      <c r="V879" s="24">
        <f>VALUE(U879)*100000</f>
        <v>2000000</v>
      </c>
    </row>
    <row r="880" spans="1:22" customFormat="1" hidden="1">
      <c r="A880" t="s">
        <v>471</v>
      </c>
      <c r="G880" t="s">
        <v>32</v>
      </c>
      <c r="H880" t="s">
        <v>354</v>
      </c>
      <c r="I880">
        <f>VALUE(LEFT(H880,FIND(" ",H880)-1))</f>
        <v>1025</v>
      </c>
      <c r="J880" t="str">
        <f>TRIM(RIGHT(H880,LEN(H880)-FIND(" ",H880)))</f>
        <v>sqft</v>
      </c>
      <c r="K880" t="s">
        <v>40</v>
      </c>
      <c r="L880" t="s">
        <v>41</v>
      </c>
      <c r="N880" t="s">
        <v>367</v>
      </c>
      <c r="Q880" t="s">
        <v>43</v>
      </c>
      <c r="R880">
        <v>2</v>
      </c>
      <c r="S880" t="s">
        <v>1937</v>
      </c>
      <c r="T880" s="1">
        <f t="shared" si="363"/>
        <v>3415</v>
      </c>
      <c r="U880">
        <v>35</v>
      </c>
      <c r="V880">
        <f>VALUE(U880)*100000</f>
        <v>3500000</v>
      </c>
    </row>
    <row r="881" spans="1:22" customFormat="1" hidden="1">
      <c r="A881" t="s">
        <v>1843</v>
      </c>
      <c r="G881" t="s">
        <v>32</v>
      </c>
      <c r="H881" t="s">
        <v>1938</v>
      </c>
      <c r="I881">
        <f>VALUE(LEFT(H881,FIND(" ",H881)-1))</f>
        <v>3240</v>
      </c>
      <c r="J881" t="str">
        <f>TRIM(RIGHT(H881,LEN(H881)-FIND(" ",H881)))</f>
        <v>sqft</v>
      </c>
      <c r="K881" t="s">
        <v>83</v>
      </c>
      <c r="L881" t="s">
        <v>41</v>
      </c>
      <c r="N881" t="s">
        <v>40</v>
      </c>
      <c r="Q881">
        <v>2</v>
      </c>
      <c r="S881" t="s">
        <v>1514</v>
      </c>
      <c r="T881" s="1">
        <f t="shared" si="363"/>
        <v>1080</v>
      </c>
      <c r="U881">
        <v>35</v>
      </c>
      <c r="V881">
        <f>VALUE(U881)*100000</f>
        <v>3500000</v>
      </c>
    </row>
    <row r="882" spans="1:22" customFormat="1" hidden="1">
      <c r="A882" t="s">
        <v>1939</v>
      </c>
      <c r="G882" t="s">
        <v>32</v>
      </c>
      <c r="H882" t="s">
        <v>900</v>
      </c>
      <c r="I882">
        <f>VALUE(LEFT(H882,FIND(" ",H882)-1))</f>
        <v>300</v>
      </c>
      <c r="J882" t="str">
        <f>TRIM(RIGHT(H882,LEN(H882)-FIND(" ",H882)))</f>
        <v>sqft</v>
      </c>
      <c r="K882" t="s">
        <v>40</v>
      </c>
      <c r="L882" t="s">
        <v>41</v>
      </c>
      <c r="N882" t="s">
        <v>120</v>
      </c>
      <c r="S882" t="s">
        <v>571</v>
      </c>
      <c r="T882" s="1">
        <f t="shared" si="363"/>
        <v>6000</v>
      </c>
      <c r="U882">
        <v>18</v>
      </c>
      <c r="V882">
        <f>VALUE(U882)*100000</f>
        <v>1800000</v>
      </c>
    </row>
    <row r="883" spans="1:22" customFormat="1" hidden="1">
      <c r="A883" t="s">
        <v>253</v>
      </c>
      <c r="G883" t="s">
        <v>32</v>
      </c>
      <c r="H883" t="s">
        <v>1940</v>
      </c>
      <c r="I883">
        <f>VALUE(LEFT(H883,FIND(" ",H883)-1))</f>
        <v>1380</v>
      </c>
      <c r="J883" t="str">
        <f>TRIM(RIGHT(H883,LEN(H883)-FIND(" ",H883)))</f>
        <v>sqft</v>
      </c>
      <c r="K883" t="s">
        <v>40</v>
      </c>
      <c r="L883" t="s">
        <v>41</v>
      </c>
      <c r="N883" t="s">
        <v>239</v>
      </c>
      <c r="Q883" t="s">
        <v>28</v>
      </c>
      <c r="R883">
        <v>1</v>
      </c>
      <c r="S883" t="s">
        <v>1941</v>
      </c>
      <c r="T883" s="1">
        <f t="shared" si="363"/>
        <v>2862</v>
      </c>
      <c r="U883">
        <v>39.5</v>
      </c>
      <c r="V883">
        <f>VALUE(U883)*100000</f>
        <v>3950000</v>
      </c>
    </row>
    <row r="884" spans="1:22" customFormat="1" hidden="1">
      <c r="A884" t="s">
        <v>1942</v>
      </c>
      <c r="G884" t="s">
        <v>168</v>
      </c>
      <c r="H884" t="s">
        <v>554</v>
      </c>
      <c r="I884">
        <f>VALUE(LEFT(H884,FIND(" ",H884)-1))</f>
        <v>900</v>
      </c>
      <c r="J884" t="str">
        <f>TRIM(RIGHT(H884,LEN(H884)-FIND(" ",H884)))</f>
        <v>sqft</v>
      </c>
      <c r="K884">
        <v>1</v>
      </c>
      <c r="L884" t="s">
        <v>139</v>
      </c>
      <c r="N884" t="s">
        <v>25</v>
      </c>
      <c r="Q884" t="s">
        <v>566</v>
      </c>
      <c r="S884" t="s">
        <v>1456</v>
      </c>
      <c r="T884" s="1">
        <f t="shared" si="363"/>
        <v>389</v>
      </c>
      <c r="U884">
        <v>3.5</v>
      </c>
      <c r="V884">
        <f>VALUE(U884)*100000</f>
        <v>350000</v>
      </c>
    </row>
    <row r="885" spans="1:22" customFormat="1" hidden="1">
      <c r="A885" t="s">
        <v>899</v>
      </c>
      <c r="G885" t="s">
        <v>23</v>
      </c>
      <c r="H885" t="s">
        <v>1229</v>
      </c>
      <c r="I885">
        <f>VALUE(LEFT(H885,FIND(" ",H885)-1))</f>
        <v>190</v>
      </c>
      <c r="J885" t="str">
        <f>TRIM(RIGHT(H885,LEN(H885)-FIND(" ",H885)))</f>
        <v>sqft</v>
      </c>
      <c r="K885" t="s">
        <v>40</v>
      </c>
      <c r="L885" t="s">
        <v>41</v>
      </c>
      <c r="N885" t="s">
        <v>852</v>
      </c>
      <c r="S885" t="s">
        <v>1943</v>
      </c>
      <c r="T885" s="1">
        <f t="shared" si="363"/>
        <v>9474</v>
      </c>
      <c r="U885">
        <v>18</v>
      </c>
      <c r="V885">
        <f>VALUE(U885)*100000</f>
        <v>1800000</v>
      </c>
    </row>
    <row r="886" spans="1:22" customFormat="1" hidden="1">
      <c r="A886" t="s">
        <v>1944</v>
      </c>
      <c r="G886" t="s">
        <v>23</v>
      </c>
      <c r="H886" t="s">
        <v>1945</v>
      </c>
      <c r="I886">
        <f>VALUE(LEFT(H886,FIND(" ",H886)-1))</f>
        <v>512</v>
      </c>
      <c r="J886" t="str">
        <f>TRIM(RIGHT(H886,LEN(H886)-FIND(" ",H886)))</f>
        <v>sqft</v>
      </c>
      <c r="K886" t="s">
        <v>43</v>
      </c>
      <c r="L886" t="s">
        <v>41</v>
      </c>
      <c r="N886" t="s">
        <v>885</v>
      </c>
      <c r="Q886">
        <v>1</v>
      </c>
      <c r="T886" s="1" t="e">
        <f t="shared" si="363"/>
        <v>#VALUE!</v>
      </c>
      <c r="U886">
        <v>15.5</v>
      </c>
      <c r="V886">
        <f>VALUE(U886)*100000</f>
        <v>1550000</v>
      </c>
    </row>
    <row r="887" spans="1:22" customFormat="1" hidden="1">
      <c r="A887" t="s">
        <v>1946</v>
      </c>
      <c r="G887" t="s">
        <v>32</v>
      </c>
      <c r="H887" t="s">
        <v>573</v>
      </c>
      <c r="I887">
        <f>VALUE(LEFT(H887,FIND(" ",H887)-1))</f>
        <v>200</v>
      </c>
      <c r="J887" t="str">
        <f>TRIM(RIGHT(H887,LEN(H887)-FIND(" ",H887)))</f>
        <v>sqft</v>
      </c>
      <c r="K887" t="s">
        <v>40</v>
      </c>
      <c r="L887" t="s">
        <v>41</v>
      </c>
      <c r="N887" t="s">
        <v>401</v>
      </c>
      <c r="S887" t="s">
        <v>319</v>
      </c>
      <c r="T887" s="1">
        <f t="shared" si="363"/>
        <v>7500</v>
      </c>
      <c r="U887">
        <v>15</v>
      </c>
      <c r="V887">
        <f>VALUE(U887)*100000</f>
        <v>1500000</v>
      </c>
    </row>
    <row r="888" spans="1:22" customFormat="1" hidden="1">
      <c r="A888" t="s">
        <v>1947</v>
      </c>
      <c r="G888" t="s">
        <v>406</v>
      </c>
      <c r="H888" t="s">
        <v>1762</v>
      </c>
      <c r="I888">
        <f>VALUE(LEFT(H888,FIND(" ",H888)-1))</f>
        <v>1116</v>
      </c>
      <c r="J888" t="str">
        <f>TRIM(RIGHT(H888,LEN(H888)-FIND(" ",H888)))</f>
        <v>sqft</v>
      </c>
      <c r="L888" t="s">
        <v>40</v>
      </c>
      <c r="S888" t="s">
        <v>1948</v>
      </c>
      <c r="T888" s="1">
        <f t="shared" si="363"/>
        <v>1120</v>
      </c>
      <c r="U888">
        <v>12.5</v>
      </c>
      <c r="V888">
        <f>VALUE(U888)*100000</f>
        <v>1250000</v>
      </c>
    </row>
    <row r="889" spans="1:22" customFormat="1" hidden="1">
      <c r="A889" t="s">
        <v>1949</v>
      </c>
      <c r="G889" t="s">
        <v>32</v>
      </c>
      <c r="H889" t="s">
        <v>99</v>
      </c>
      <c r="I889">
        <f>VALUE(LEFT(H889,FIND(" ",H889)-1))</f>
        <v>1000</v>
      </c>
      <c r="J889" t="str">
        <f>TRIM(RIGHT(H889,LEN(H889)-FIND(" ",H889)))</f>
        <v>sqft</v>
      </c>
      <c r="K889" t="s">
        <v>28</v>
      </c>
      <c r="L889" t="s">
        <v>41</v>
      </c>
      <c r="N889" t="s">
        <v>40</v>
      </c>
      <c r="Q889">
        <v>3</v>
      </c>
      <c r="S889" t="s">
        <v>1605</v>
      </c>
      <c r="T889" s="1">
        <f t="shared" si="363"/>
        <v>2300</v>
      </c>
      <c r="U889">
        <v>23</v>
      </c>
      <c r="V889">
        <f>VALUE(U889)*100000</f>
        <v>2300000</v>
      </c>
    </row>
    <row r="890" spans="1:22" ht="15.75">
      <c r="A890" s="24" t="s">
        <v>1950</v>
      </c>
      <c r="B890" s="24" t="str">
        <f>PROPER(TRIM(A890))</f>
        <v>1 Apartment For Sale In Indrajit Apartment Near Milk Palace Surat</v>
      </c>
      <c r="C890" s="24" t="str">
        <f>LEFT(B890,FIND(" ",B890)-1)</f>
        <v>1</v>
      </c>
      <c r="D890" s="29" t="str">
        <f>MID(B890, FIND(" ", B890)+1, FIND("For", B890)-FIND(" ", B890)-1)</f>
        <v xml:space="preserve">Apartment </v>
      </c>
      <c r="E890" s="24" t="str">
        <f>TRIM(MID(B890, FIND("In", B890)+3, FIND("Surat", B890)-FIND("In", B890)-3))</f>
        <v>Indrajit Apartment Near Milk Palace</v>
      </c>
      <c r="F890" s="24" t="str">
        <f>"surat"</f>
        <v>surat</v>
      </c>
      <c r="G890" s="24" t="s">
        <v>23</v>
      </c>
      <c r="H890" s="24" t="s">
        <v>1951</v>
      </c>
      <c r="I890" s="34">
        <f>VALUE(LEFT(H890,FIND(" ",H890)-1))</f>
        <v>530</v>
      </c>
      <c r="J890" s="28" t="str">
        <f>TRIM(RIGHT(H890,LEN(H890)-FIND(" ",H890)))</f>
        <v>sqft</v>
      </c>
      <c r="K890" s="24" t="s">
        <v>40</v>
      </c>
      <c r="L890" s="24" t="s">
        <v>41</v>
      </c>
      <c r="M890" s="27" t="str">
        <f>IF(LEFT(L890,5)="poss.","expected","ready")</f>
        <v>ready</v>
      </c>
      <c r="N890" s="24" t="s">
        <v>288</v>
      </c>
      <c r="O890" s="24" t="str">
        <f>IFERROR(LEFT(N890,FIND("out of",N890)-1),N890)</f>
        <v xml:space="preserve">1 </v>
      </c>
      <c r="P890" s="29" t="str">
        <f>IFERROR(RIGHT(N890,LEN(N890)-FIND("out of",N890)-6),"")</f>
        <v>3</v>
      </c>
      <c r="Q890" s="24" t="s">
        <v>28</v>
      </c>
      <c r="R890" s="28" t="s">
        <v>88</v>
      </c>
      <c r="S890" s="3" t="s">
        <v>534</v>
      </c>
      <c r="T890" s="32">
        <f t="shared" si="363"/>
        <v>2714</v>
      </c>
      <c r="U890" s="24">
        <v>19</v>
      </c>
      <c r="V890" s="27">
        <f>VALUE(U890)*100000</f>
        <v>1900000</v>
      </c>
    </row>
    <row r="891" spans="1:22" customFormat="1" hidden="1">
      <c r="A891" t="s">
        <v>1952</v>
      </c>
      <c r="G891" t="s">
        <v>32</v>
      </c>
      <c r="H891" t="s">
        <v>1601</v>
      </c>
      <c r="I891">
        <f>VALUE(LEFT(H891,FIND(" ",H891)-1))</f>
        <v>840</v>
      </c>
      <c r="J891" t="str">
        <f>TRIM(RIGHT(H891,LEN(H891)-FIND(" ",H891)))</f>
        <v>sqft</v>
      </c>
      <c r="K891" t="s">
        <v>28</v>
      </c>
      <c r="L891" t="s">
        <v>41</v>
      </c>
      <c r="N891" t="s">
        <v>40</v>
      </c>
      <c r="Q891" t="s">
        <v>213</v>
      </c>
      <c r="R891">
        <v>1</v>
      </c>
      <c r="S891" t="s">
        <v>1953</v>
      </c>
      <c r="T891" s="1">
        <f t="shared" si="363"/>
        <v>5357</v>
      </c>
      <c r="U891">
        <v>45</v>
      </c>
      <c r="V891">
        <f>VALUE(U891)*100000</f>
        <v>4500000</v>
      </c>
    </row>
    <row r="892" spans="1:22" ht="15.75">
      <c r="A892" s="24" t="s">
        <v>1954</v>
      </c>
      <c r="B892" s="24" t="str">
        <f>PROPER(TRIM(A892))</f>
        <v>1 Apartment For Sale In Millenium Park, Dindoli Surat</v>
      </c>
      <c r="C892" s="24" t="str">
        <f>LEFT(B892,FIND(" ",B892)-1)</f>
        <v>1</v>
      </c>
      <c r="D892" s="29" t="str">
        <f>MID(B892, FIND(" ", B892)+1, FIND("For", B892)-FIND(" ", B892)-1)</f>
        <v xml:space="preserve">Apartment </v>
      </c>
      <c r="E892" s="24" t="str">
        <f>TRIM(MID(B892, FIND("In", B892)+3, FIND("Surat", B892)-FIND("In", B892)-3))</f>
        <v>Millenium Park, Dindoli</v>
      </c>
      <c r="F892" s="24" t="str">
        <f>"surat"</f>
        <v>surat</v>
      </c>
      <c r="G892" s="24" t="s">
        <v>32</v>
      </c>
      <c r="H892" s="24" t="s">
        <v>123</v>
      </c>
      <c r="I892" s="34">
        <f>VALUE(LEFT(H892,FIND(" ",H892)-1))</f>
        <v>350</v>
      </c>
      <c r="J892" s="28" t="str">
        <f>TRIM(RIGHT(H892,LEN(H892)-FIND(" ",H892)))</f>
        <v>sqft</v>
      </c>
      <c r="K892" s="24" t="s">
        <v>40</v>
      </c>
      <c r="L892" s="24" t="s">
        <v>41</v>
      </c>
      <c r="M892" s="27" t="str">
        <f>IF(LEFT(L892,5)="poss.","expected","ready")</f>
        <v>ready</v>
      </c>
      <c r="N892" s="24" t="s">
        <v>295</v>
      </c>
      <c r="O892" s="24" t="str">
        <f>IFERROR(LEFT(N892,FIND("out of",N892)-1),N892)</f>
        <v xml:space="preserve">4 </v>
      </c>
      <c r="P892" s="29" t="str">
        <f>IFERROR(RIGHT(N892,LEN(N892)-FIND("out of",N892)-6),"")</f>
        <v>4</v>
      </c>
      <c r="Q892" s="24" t="s">
        <v>28</v>
      </c>
      <c r="R892" s="28" t="s">
        <v>131</v>
      </c>
      <c r="S892" s="3" t="s">
        <v>129</v>
      </c>
      <c r="T892" s="32">
        <f t="shared" si="363"/>
        <v>2857</v>
      </c>
      <c r="U892" s="24">
        <v>10</v>
      </c>
      <c r="V892" s="27">
        <f>VALUE(U892)*100000</f>
        <v>1000000</v>
      </c>
    </row>
    <row r="893" spans="1:22" customFormat="1" hidden="1">
      <c r="A893" t="s">
        <v>1955</v>
      </c>
      <c r="G893" t="s">
        <v>32</v>
      </c>
      <c r="H893" t="s">
        <v>333</v>
      </c>
      <c r="I893">
        <f>VALUE(LEFT(H893,FIND(" ",H893)-1))</f>
        <v>1100</v>
      </c>
      <c r="J893" t="str">
        <f>TRIM(RIGHT(H893,LEN(H893)-FIND(" ",H893)))</f>
        <v>sqft</v>
      </c>
      <c r="K893" t="s">
        <v>40</v>
      </c>
      <c r="L893" t="s">
        <v>41</v>
      </c>
      <c r="N893" t="s">
        <v>255</v>
      </c>
      <c r="Q893" t="s">
        <v>213</v>
      </c>
      <c r="R893">
        <v>2</v>
      </c>
      <c r="S893" t="s">
        <v>1956</v>
      </c>
      <c r="T893" s="1">
        <f t="shared" ref="T893:T956" si="404">VALUE(SUBSTITUTE(SUBSTITUTE(S893,"â‚¹",""),"per sqft",""))</f>
        <v>2409</v>
      </c>
      <c r="U893">
        <v>26.5</v>
      </c>
      <c r="V893">
        <f>VALUE(U893)*100000</f>
        <v>2650000</v>
      </c>
    </row>
    <row r="894" spans="1:22" customFormat="1" hidden="1">
      <c r="A894" t="s">
        <v>1866</v>
      </c>
      <c r="G894" t="s">
        <v>32</v>
      </c>
      <c r="H894" t="s">
        <v>123</v>
      </c>
      <c r="I894">
        <f>VALUE(LEFT(H894,FIND(" ",H894)-1))</f>
        <v>350</v>
      </c>
      <c r="J894" t="str">
        <f>TRIM(RIGHT(H894,LEN(H894)-FIND(" ",H894)))</f>
        <v>sqft</v>
      </c>
      <c r="K894" t="s">
        <v>40</v>
      </c>
      <c r="L894" t="s">
        <v>41</v>
      </c>
      <c r="N894" t="s">
        <v>75</v>
      </c>
      <c r="Q894">
        <v>1</v>
      </c>
      <c r="S894" t="s">
        <v>1957</v>
      </c>
      <c r="T894" s="1">
        <f t="shared" si="404"/>
        <v>9143</v>
      </c>
      <c r="U894">
        <v>32</v>
      </c>
      <c r="V894">
        <f>VALUE(U894)*100000</f>
        <v>3200000</v>
      </c>
    </row>
    <row r="895" spans="1:22" customFormat="1" hidden="1">
      <c r="A895" t="s">
        <v>1958</v>
      </c>
      <c r="G895" t="s">
        <v>23</v>
      </c>
      <c r="H895" t="s">
        <v>95</v>
      </c>
      <c r="I895">
        <f>VALUE(LEFT(H895,FIND(" ",H895)-1))</f>
        <v>800</v>
      </c>
      <c r="J895" t="str">
        <f>TRIM(RIGHT(H895,LEN(H895)-FIND(" ",H895)))</f>
        <v>sqft</v>
      </c>
      <c r="K895" t="s">
        <v>28</v>
      </c>
      <c r="L895" t="s">
        <v>41</v>
      </c>
      <c r="N895" t="s">
        <v>25</v>
      </c>
      <c r="Q895">
        <v>2</v>
      </c>
      <c r="S895" t="s">
        <v>1959</v>
      </c>
      <c r="T895" s="1">
        <f t="shared" si="404"/>
        <v>3625</v>
      </c>
      <c r="U895">
        <v>29</v>
      </c>
      <c r="V895">
        <f>VALUE(U895)*100000</f>
        <v>2900000</v>
      </c>
    </row>
    <row r="896" spans="1:22" customFormat="1" hidden="1">
      <c r="A896" t="s">
        <v>1960</v>
      </c>
      <c r="G896" t="s">
        <v>23</v>
      </c>
      <c r="H896" t="s">
        <v>130</v>
      </c>
      <c r="I896">
        <f>VALUE(LEFT(H896,FIND(" ",H896)-1))</f>
        <v>650</v>
      </c>
      <c r="J896" t="str">
        <f>TRIM(RIGHT(H896,LEN(H896)-FIND(" ",H896)))</f>
        <v>sqft</v>
      </c>
      <c r="K896" t="s">
        <v>40</v>
      </c>
      <c r="L896" t="s">
        <v>41</v>
      </c>
      <c r="N896" t="s">
        <v>128</v>
      </c>
      <c r="Q896" t="s">
        <v>43</v>
      </c>
      <c r="R896" t="s">
        <v>171</v>
      </c>
      <c r="T896" s="1" t="e">
        <f t="shared" si="404"/>
        <v>#VALUE!</v>
      </c>
      <c r="U896">
        <v>25</v>
      </c>
      <c r="V896">
        <f>VALUE(U896)*100000</f>
        <v>2500000</v>
      </c>
    </row>
    <row r="897" spans="1:22" customFormat="1" hidden="1">
      <c r="A897" t="s">
        <v>423</v>
      </c>
      <c r="G897" t="s">
        <v>32</v>
      </c>
      <c r="H897" t="s">
        <v>119</v>
      </c>
      <c r="I897">
        <f>VALUE(LEFT(H897,FIND(" ",H897)-1))</f>
        <v>432</v>
      </c>
      <c r="J897" t="str">
        <f>TRIM(RIGHT(H897,LEN(H897)-FIND(" ",H897)))</f>
        <v>sqft</v>
      </c>
      <c r="K897" t="s">
        <v>25</v>
      </c>
      <c r="L897" t="s">
        <v>41</v>
      </c>
      <c r="N897" t="s">
        <v>120</v>
      </c>
      <c r="Q897" t="s">
        <v>28</v>
      </c>
      <c r="R897" t="s">
        <v>274</v>
      </c>
      <c r="S897" t="s">
        <v>121</v>
      </c>
      <c r="T897" s="1">
        <f t="shared" si="404"/>
        <v>3009</v>
      </c>
      <c r="U897">
        <v>13</v>
      </c>
      <c r="V897">
        <f>VALUE(U897)*100000</f>
        <v>1300000</v>
      </c>
    </row>
    <row r="898" spans="1:22" customFormat="1" hidden="1">
      <c r="A898" t="s">
        <v>1866</v>
      </c>
      <c r="G898" t="s">
        <v>23</v>
      </c>
      <c r="H898" t="s">
        <v>304</v>
      </c>
      <c r="I898">
        <f>VALUE(LEFT(H898,FIND(" ",H898)-1))</f>
        <v>150</v>
      </c>
      <c r="J898" t="str">
        <f>TRIM(RIGHT(H898,LEN(H898)-FIND(" ",H898)))</f>
        <v>sqft</v>
      </c>
      <c r="K898" t="s">
        <v>40</v>
      </c>
      <c r="L898" t="s">
        <v>41</v>
      </c>
      <c r="N898" t="s">
        <v>75</v>
      </c>
      <c r="S898" t="s">
        <v>1961</v>
      </c>
      <c r="T898" s="1">
        <f t="shared" si="404"/>
        <v>15600</v>
      </c>
      <c r="U898">
        <v>39</v>
      </c>
      <c r="V898">
        <f>VALUE(U898)*100000</f>
        <v>3900000</v>
      </c>
    </row>
    <row r="899" spans="1:22" ht="15.75">
      <c r="A899" s="24" t="s">
        <v>1962</v>
      </c>
      <c r="B899" s="24" t="str">
        <f t="shared" ref="B899:B900" si="405">PROPER(TRIM(A899))</f>
        <v>2 Apartment For Sale In Katar Gam Surat</v>
      </c>
      <c r="C899" s="24" t="str">
        <f t="shared" ref="C899:C900" si="406">LEFT(B899,FIND(" ",B899)-1)</f>
        <v>2</v>
      </c>
      <c r="D899" s="29" t="str">
        <f t="shared" ref="D899:D900" si="407">MID(B899, FIND(" ", B899)+1, FIND("For", B899)-FIND(" ", B899)-1)</f>
        <v xml:space="preserve">Apartment </v>
      </c>
      <c r="E899" s="24" t="str">
        <f t="shared" ref="E899:E900" si="408">TRIM(MID(B899, FIND("In", B899)+3, FIND("Surat", B899)-FIND("In", B899)-3))</f>
        <v>Katar Gam</v>
      </c>
      <c r="F899" s="24" t="str">
        <f t="shared" ref="F899:F900" si="409">"surat"</f>
        <v>surat</v>
      </c>
      <c r="G899" s="24" t="s">
        <v>32</v>
      </c>
      <c r="H899" s="24" t="s">
        <v>757</v>
      </c>
      <c r="I899" s="34">
        <f>VALUE(LEFT(H899,FIND(" ",H899)-1))</f>
        <v>570</v>
      </c>
      <c r="J899" s="28" t="str">
        <f>TRIM(RIGHT(H899,LEN(H899)-FIND(" ",H899)))</f>
        <v>sqft</v>
      </c>
      <c r="K899" s="24" t="s">
        <v>40</v>
      </c>
      <c r="L899" s="24" t="s">
        <v>41</v>
      </c>
      <c r="M899" s="27" t="str">
        <f t="shared" ref="M899:M900" si="410">IF(LEFT(L899,5)="poss.","expected","ready")</f>
        <v>ready</v>
      </c>
      <c r="N899" s="24" t="s">
        <v>295</v>
      </c>
      <c r="O899" s="24" t="str">
        <f t="shared" ref="O899:O900" si="411">IFERROR(LEFT(N899,FIND("out of",N899)-1),N899)</f>
        <v xml:space="preserve">4 </v>
      </c>
      <c r="P899" s="29" t="str">
        <f t="shared" ref="P899:P900" si="412">IFERROR(RIGHT(N899,LEN(N899)-FIND("out of",N899)-6),"")</f>
        <v>4</v>
      </c>
      <c r="Q899" s="24" t="s">
        <v>28</v>
      </c>
      <c r="R899" s="28" t="s">
        <v>44</v>
      </c>
      <c r="S899" s="3" t="s">
        <v>1963</v>
      </c>
      <c r="T899" s="32">
        <f t="shared" si="404"/>
        <v>4423</v>
      </c>
      <c r="U899" s="28">
        <v>25.2</v>
      </c>
      <c r="V899" s="24">
        <f>VALUE(U899)*100000</f>
        <v>2520000</v>
      </c>
    </row>
    <row r="900" spans="1:22" ht="15.75">
      <c r="A900" s="24" t="s">
        <v>1964</v>
      </c>
      <c r="B900" s="24" t="str">
        <f t="shared" si="405"/>
        <v>3 Apartment For Sale In Pragati Nagar, Piplod Surat</v>
      </c>
      <c r="C900" s="24" t="str">
        <f t="shared" si="406"/>
        <v>3</v>
      </c>
      <c r="D900" s="29" t="str">
        <f t="shared" si="407"/>
        <v xml:space="preserve">Apartment </v>
      </c>
      <c r="E900" s="24" t="str">
        <f t="shared" si="408"/>
        <v>Pragati Nagar, Piplod</v>
      </c>
      <c r="F900" s="24" t="str">
        <f t="shared" si="409"/>
        <v>surat</v>
      </c>
      <c r="G900" s="24" t="s">
        <v>32</v>
      </c>
      <c r="H900" s="24" t="s">
        <v>1965</v>
      </c>
      <c r="I900" s="34">
        <f>VALUE(LEFT(H900,FIND(" ",H900)-1))</f>
        <v>1355</v>
      </c>
      <c r="J900" s="28" t="str">
        <f>TRIM(RIGHT(H900,LEN(H900)-FIND(" ",H900)))</f>
        <v>sqft</v>
      </c>
      <c r="K900" s="24" t="s">
        <v>40</v>
      </c>
      <c r="L900" s="24" t="s">
        <v>41</v>
      </c>
      <c r="M900" s="27" t="str">
        <f t="shared" si="410"/>
        <v>ready</v>
      </c>
      <c r="N900" s="24" t="s">
        <v>648</v>
      </c>
      <c r="O900" s="24" t="str">
        <f t="shared" si="411"/>
        <v xml:space="preserve">5 </v>
      </c>
      <c r="P900" s="29" t="str">
        <f t="shared" si="412"/>
        <v>7</v>
      </c>
      <c r="Q900" s="24" t="s">
        <v>28</v>
      </c>
      <c r="R900" s="28" t="s">
        <v>274</v>
      </c>
      <c r="S900" s="3" t="s">
        <v>1966</v>
      </c>
      <c r="T900" s="32">
        <f t="shared" si="404"/>
        <v>3100</v>
      </c>
      <c r="U900" s="28">
        <v>42</v>
      </c>
      <c r="V900" s="24">
        <f>VALUE(U900)*100000</f>
        <v>4200000</v>
      </c>
    </row>
    <row r="901" spans="1:22" customFormat="1" hidden="1">
      <c r="A901" t="s">
        <v>1967</v>
      </c>
      <c r="G901" t="s">
        <v>23</v>
      </c>
      <c r="H901" t="s">
        <v>238</v>
      </c>
      <c r="I901">
        <f>VALUE(LEFT(H901,FIND(" ",H901)-1))</f>
        <v>750</v>
      </c>
      <c r="J901" t="str">
        <f>TRIM(RIGHT(H901,LEN(H901)-FIND(" ",H901)))</f>
        <v>sqft</v>
      </c>
      <c r="K901" t="s">
        <v>25</v>
      </c>
      <c r="L901" t="s">
        <v>41</v>
      </c>
      <c r="N901" t="s">
        <v>175</v>
      </c>
      <c r="Q901">
        <v>1</v>
      </c>
      <c r="S901" t="s">
        <v>459</v>
      </c>
      <c r="T901" s="1">
        <f t="shared" si="404"/>
        <v>6667</v>
      </c>
      <c r="U901">
        <v>50</v>
      </c>
      <c r="V901">
        <f>VALUE(U901)*100000</f>
        <v>5000000</v>
      </c>
    </row>
    <row r="902" spans="1:22" customFormat="1">
      <c r="A902" t="s">
        <v>1968</v>
      </c>
      <c r="B902" t="str">
        <f>PROPER(TRIM(A902))</f>
        <v>1 Builder Floor For Sale In Ambika Heaven, Dindoli, Surat Surat</v>
      </c>
      <c r="C902" t="str">
        <f>LEFT(B902,FIND(" ",B902)-1)</f>
        <v>1</v>
      </c>
      <c r="D902" s="1" t="str">
        <f>MID(B902, FIND(" ", B902)+1, FIND("For", B902)-FIND(" ", B902)-1)</f>
        <v xml:space="preserve">Builder Floor </v>
      </c>
      <c r="E902" t="str">
        <f>TRIM(MID(B902, FIND("In", B902)+3, FIND("Surat", B902)-FIND("In", B902)-3))</f>
        <v>Ambika Heaven, Dindoli,</v>
      </c>
      <c r="F902" t="str">
        <f>"surat"</f>
        <v>surat</v>
      </c>
      <c r="G902" t="s">
        <v>32</v>
      </c>
      <c r="H902" t="s">
        <v>635</v>
      </c>
      <c r="I902">
        <f>VALUE(LEFT(H902,FIND(" ",H902)-1))</f>
        <v>504</v>
      </c>
      <c r="J902" t="str">
        <f>TRIM(RIGHT(H902,LEN(H902)-FIND(" ",H902)))</f>
        <v>sqft</v>
      </c>
      <c r="K902" t="s">
        <v>40</v>
      </c>
      <c r="L902" t="s">
        <v>41</v>
      </c>
      <c r="M902" t="str">
        <f>IF(LEFT(L902,5)="poss.","expected","ready")</f>
        <v>ready</v>
      </c>
      <c r="N902" t="s">
        <v>104</v>
      </c>
      <c r="O902" t="str">
        <f>IFERROR(LEFT(N902,FIND("out of",N902)-1),N902)</f>
        <v xml:space="preserve">2 </v>
      </c>
      <c r="P902" s="1" t="str">
        <f>IFERROR(RIGHT(N902,LEN(N902)-FIND("out of",N902)-6),"")</f>
        <v>5</v>
      </c>
      <c r="Q902" t="s">
        <v>43</v>
      </c>
      <c r="R902" t="s">
        <v>1969</v>
      </c>
      <c r="S902" t="s">
        <v>526</v>
      </c>
      <c r="T902" s="1">
        <f t="shared" si="404"/>
        <v>3571</v>
      </c>
      <c r="U902">
        <v>18</v>
      </c>
      <c r="V902">
        <f>VALUE(U902)*100000</f>
        <v>1800000</v>
      </c>
    </row>
    <row r="903" spans="1:22" customFormat="1" hidden="1">
      <c r="A903" t="s">
        <v>1970</v>
      </c>
      <c r="G903" t="s">
        <v>32</v>
      </c>
      <c r="H903" t="s">
        <v>834</v>
      </c>
      <c r="I903">
        <f>VALUE(LEFT(H903,FIND(" ",H903)-1))</f>
        <v>1190</v>
      </c>
      <c r="J903" t="str">
        <f>TRIM(RIGHT(H903,LEN(H903)-FIND(" ",H903)))</f>
        <v>sqft</v>
      </c>
      <c r="K903" t="s">
        <v>40</v>
      </c>
      <c r="L903" t="s">
        <v>41</v>
      </c>
      <c r="N903" t="s">
        <v>255</v>
      </c>
      <c r="Q903" t="s">
        <v>28</v>
      </c>
      <c r="R903">
        <v>2</v>
      </c>
      <c r="S903" t="s">
        <v>1971</v>
      </c>
      <c r="T903" s="1">
        <f t="shared" si="404"/>
        <v>2353</v>
      </c>
      <c r="U903">
        <v>28</v>
      </c>
      <c r="V903">
        <f>VALUE(U903)*100000</f>
        <v>2800000</v>
      </c>
    </row>
    <row r="904" spans="1:22" customFormat="1" hidden="1">
      <c r="A904" t="s">
        <v>496</v>
      </c>
      <c r="G904" t="s">
        <v>32</v>
      </c>
      <c r="H904" t="s">
        <v>47</v>
      </c>
      <c r="I904">
        <f>VALUE(LEFT(H904,FIND(" ",H904)-1))</f>
        <v>700</v>
      </c>
      <c r="J904" t="str">
        <f>TRIM(RIGHT(H904,LEN(H904)-FIND(" ",H904)))</f>
        <v>sqft</v>
      </c>
      <c r="K904" t="s">
        <v>40</v>
      </c>
      <c r="L904" t="s">
        <v>41</v>
      </c>
      <c r="N904" t="s">
        <v>75</v>
      </c>
      <c r="Q904" t="s">
        <v>28</v>
      </c>
      <c r="R904">
        <v>2</v>
      </c>
      <c r="S904" t="s">
        <v>1972</v>
      </c>
      <c r="T904" s="1">
        <f t="shared" si="404"/>
        <v>2501</v>
      </c>
      <c r="U904">
        <v>17.5</v>
      </c>
      <c r="V904">
        <f>VALUE(U904)*100000</f>
        <v>1750000</v>
      </c>
    </row>
    <row r="905" spans="1:22" ht="15.75">
      <c r="A905" s="24" t="s">
        <v>80</v>
      </c>
      <c r="B905" s="24" t="str">
        <f>PROPER(TRIM(A905))</f>
        <v>2 Apartment For Sale In Adajan Surat</v>
      </c>
      <c r="C905" s="24" t="str">
        <f>LEFT(B905,FIND(" ",B905)-1)</f>
        <v>2</v>
      </c>
      <c r="D905" s="29" t="str">
        <f>MID(B905, FIND(" ", B905)+1, FIND("For", B905)-FIND(" ", B905)-1)</f>
        <v xml:space="preserve">Apartment </v>
      </c>
      <c r="E905" s="24" t="str">
        <f>TRIM(MID(B905, FIND("In", B905)+3, FIND("Surat", B905)-FIND("In", B905)-3))</f>
        <v>Adajan</v>
      </c>
      <c r="F905" s="24" t="str">
        <f>"surat"</f>
        <v>surat</v>
      </c>
      <c r="G905" s="24" t="s">
        <v>32</v>
      </c>
      <c r="H905" s="24" t="s">
        <v>1973</v>
      </c>
      <c r="I905" s="34">
        <f>VALUE(LEFT(H905,FIND(" ",H905)-1))</f>
        <v>1084</v>
      </c>
      <c r="J905" s="28" t="str">
        <f>TRIM(RIGHT(H905,LEN(H905)-FIND(" ",H905)))</f>
        <v>sqft</v>
      </c>
      <c r="K905" s="24" t="s">
        <v>40</v>
      </c>
      <c r="L905" s="24" t="s">
        <v>41</v>
      </c>
      <c r="M905" s="27" t="str">
        <f>IF(LEFT(L905,5)="poss.","expected","ready")</f>
        <v>ready</v>
      </c>
      <c r="N905" s="24" t="s">
        <v>112</v>
      </c>
      <c r="O905" s="24" t="str">
        <f>IFERROR(LEFT(N905,FIND("out of",N905)-1),N905)</f>
        <v xml:space="preserve">5 </v>
      </c>
      <c r="P905" s="29" t="str">
        <f>IFERROR(RIGHT(N905,LEN(N905)-FIND("out of",N905)-6),"")</f>
        <v>5</v>
      </c>
      <c r="Q905" s="24" t="s">
        <v>43</v>
      </c>
      <c r="R905" s="28" t="s">
        <v>259</v>
      </c>
      <c r="S905" s="3" t="s">
        <v>1974</v>
      </c>
      <c r="T905" s="32">
        <f t="shared" si="404"/>
        <v>3090</v>
      </c>
      <c r="U905" s="28">
        <v>33.5</v>
      </c>
      <c r="V905" s="24">
        <f>VALUE(U905)*100000</f>
        <v>3350000</v>
      </c>
    </row>
    <row r="906" spans="1:22" customFormat="1" hidden="1">
      <c r="A906" t="s">
        <v>118</v>
      </c>
      <c r="G906" t="s">
        <v>32</v>
      </c>
      <c r="H906" t="s">
        <v>228</v>
      </c>
      <c r="I906">
        <f>VALUE(LEFT(H906,FIND(" ",H906)-1))</f>
        <v>500</v>
      </c>
      <c r="J906" t="str">
        <f>TRIM(RIGHT(H906,LEN(H906)-FIND(" ",H906)))</f>
        <v>sqft</v>
      </c>
      <c r="K906" t="s">
        <v>40</v>
      </c>
      <c r="L906" t="s">
        <v>41</v>
      </c>
      <c r="N906" t="s">
        <v>120</v>
      </c>
      <c r="Q906" t="s">
        <v>28</v>
      </c>
      <c r="R906">
        <v>1</v>
      </c>
      <c r="S906" t="s">
        <v>1009</v>
      </c>
      <c r="T906" s="1">
        <f t="shared" si="404"/>
        <v>2400</v>
      </c>
      <c r="U906">
        <v>12</v>
      </c>
      <c r="V906">
        <f>VALUE(U906)*100000</f>
        <v>1200000</v>
      </c>
    </row>
    <row r="907" spans="1:22" customFormat="1" hidden="1">
      <c r="A907" t="s">
        <v>1269</v>
      </c>
      <c r="G907" t="s">
        <v>32</v>
      </c>
      <c r="H907" t="s">
        <v>522</v>
      </c>
      <c r="I907">
        <f>VALUE(LEFT(H907,FIND(" ",H907)-1))</f>
        <v>420</v>
      </c>
      <c r="J907" t="str">
        <f>TRIM(RIGHT(H907,LEN(H907)-FIND(" ",H907)))</f>
        <v>sqft</v>
      </c>
      <c r="K907" t="s">
        <v>40</v>
      </c>
      <c r="L907" t="s">
        <v>41</v>
      </c>
      <c r="N907" t="s">
        <v>401</v>
      </c>
      <c r="S907" t="s">
        <v>459</v>
      </c>
      <c r="T907" s="1">
        <f t="shared" si="404"/>
        <v>6667</v>
      </c>
      <c r="U907">
        <v>28</v>
      </c>
      <c r="V907">
        <f>VALUE(U907)*100000</f>
        <v>2800000</v>
      </c>
    </row>
    <row r="908" spans="1:22" customFormat="1" hidden="1">
      <c r="A908" t="s">
        <v>1975</v>
      </c>
      <c r="G908" t="s">
        <v>23</v>
      </c>
      <c r="H908" t="s">
        <v>95</v>
      </c>
      <c r="I908">
        <f>VALUE(LEFT(H908,FIND(" ",H908)-1))</f>
        <v>800</v>
      </c>
      <c r="J908" t="str">
        <f>TRIM(RIGHT(H908,LEN(H908)-FIND(" ",H908)))</f>
        <v>sqft</v>
      </c>
      <c r="K908" t="s">
        <v>40</v>
      </c>
      <c r="L908" t="s">
        <v>41</v>
      </c>
      <c r="N908" t="s">
        <v>112</v>
      </c>
      <c r="Q908" t="s">
        <v>28</v>
      </c>
      <c r="R908">
        <v>2</v>
      </c>
      <c r="S908" t="s">
        <v>1976</v>
      </c>
      <c r="T908" s="1">
        <f t="shared" si="404"/>
        <v>2522</v>
      </c>
      <c r="U908">
        <v>29.5</v>
      </c>
      <c r="V908">
        <f>VALUE(U908)*100000</f>
        <v>2950000</v>
      </c>
    </row>
    <row r="909" spans="1:22" customFormat="1" hidden="1">
      <c r="A909" t="s">
        <v>313</v>
      </c>
      <c r="G909" t="s">
        <v>168</v>
      </c>
      <c r="H909" t="s">
        <v>1977</v>
      </c>
      <c r="I909">
        <f>VALUE(LEFT(H909,FIND(" ",H909)-1))</f>
        <v>738</v>
      </c>
      <c r="J909" t="str">
        <f>TRIM(RIGHT(H909,LEN(H909)-FIND(" ",H909)))</f>
        <v>sqft</v>
      </c>
      <c r="K909">
        <v>2</v>
      </c>
      <c r="L909" t="s">
        <v>40</v>
      </c>
      <c r="N909">
        <v>2</v>
      </c>
      <c r="Q909" t="s">
        <v>523</v>
      </c>
      <c r="S909" t="s">
        <v>1978</v>
      </c>
      <c r="T909" s="1">
        <f t="shared" si="404"/>
        <v>2710</v>
      </c>
      <c r="U909">
        <v>20</v>
      </c>
      <c r="V909">
        <f>VALUE(U909)*100000</f>
        <v>2000000</v>
      </c>
    </row>
    <row r="910" spans="1:22" customFormat="1" hidden="1">
      <c r="A910" t="s">
        <v>1055</v>
      </c>
      <c r="G910" t="s">
        <v>23</v>
      </c>
      <c r="H910" t="s">
        <v>130</v>
      </c>
      <c r="I910">
        <f>VALUE(LEFT(H910,FIND(" ",H910)-1))</f>
        <v>650</v>
      </c>
      <c r="J910" t="str">
        <f>TRIM(RIGHT(H910,LEN(H910)-FIND(" ",H910)))</f>
        <v>sqft</v>
      </c>
      <c r="K910" t="s">
        <v>25</v>
      </c>
      <c r="L910" t="s">
        <v>41</v>
      </c>
      <c r="N910" t="s">
        <v>120</v>
      </c>
      <c r="Q910" t="s">
        <v>28</v>
      </c>
      <c r="R910">
        <v>2</v>
      </c>
      <c r="S910" t="s">
        <v>266</v>
      </c>
      <c r="T910" s="1">
        <f t="shared" si="404"/>
        <v>3000</v>
      </c>
      <c r="U910">
        <v>21</v>
      </c>
      <c r="V910">
        <f>VALUE(U910)*100000</f>
        <v>2100000</v>
      </c>
    </row>
    <row r="911" spans="1:22" customFormat="1" hidden="1">
      <c r="A911" t="s">
        <v>1979</v>
      </c>
      <c r="G911" t="s">
        <v>23</v>
      </c>
      <c r="H911" t="s">
        <v>1980</v>
      </c>
      <c r="I911">
        <f>VALUE(LEFT(H911,FIND(" ",H911)-1))</f>
        <v>90</v>
      </c>
      <c r="J911" t="str">
        <f>TRIM(RIGHT(H911,LEN(H911)-FIND(" ",H911)))</f>
        <v>acre</v>
      </c>
      <c r="K911" t="s">
        <v>83</v>
      </c>
      <c r="L911" t="s">
        <v>120</v>
      </c>
      <c r="N911" t="s">
        <v>40</v>
      </c>
      <c r="Q911">
        <v>2</v>
      </c>
      <c r="S911" t="s">
        <v>1209</v>
      </c>
      <c r="T911" s="1">
        <f t="shared" si="404"/>
        <v>1</v>
      </c>
      <c r="U911">
        <v>50</v>
      </c>
      <c r="V911">
        <f>VALUE(U911)*100000</f>
        <v>5000000</v>
      </c>
    </row>
    <row r="912" spans="1:22" customFormat="1" hidden="1">
      <c r="A912" t="s">
        <v>1981</v>
      </c>
      <c r="G912" t="s">
        <v>32</v>
      </c>
      <c r="H912" t="s">
        <v>927</v>
      </c>
      <c r="I912">
        <f>VALUE(LEFT(H912,FIND(" ",H912)-1))</f>
        <v>710</v>
      </c>
      <c r="J912" t="str">
        <f>TRIM(RIGHT(H912,LEN(H912)-FIND(" ",H912)))</f>
        <v>sqft</v>
      </c>
      <c r="K912" t="s">
        <v>40</v>
      </c>
      <c r="L912" t="s">
        <v>41</v>
      </c>
      <c r="N912" t="s">
        <v>574</v>
      </c>
      <c r="Q912" t="s">
        <v>43</v>
      </c>
      <c r="R912">
        <v>1</v>
      </c>
      <c r="S912" t="s">
        <v>1982</v>
      </c>
      <c r="T912" s="1">
        <f t="shared" si="404"/>
        <v>2607</v>
      </c>
      <c r="U912">
        <v>18.5</v>
      </c>
      <c r="V912">
        <f>VALUE(U912)*100000</f>
        <v>1850000</v>
      </c>
    </row>
    <row r="913" spans="1:22" customFormat="1" hidden="1">
      <c r="A913" t="s">
        <v>1983</v>
      </c>
      <c r="G913" t="s">
        <v>23</v>
      </c>
      <c r="H913" t="s">
        <v>1984</v>
      </c>
      <c r="I913">
        <f>VALUE(LEFT(H913,FIND(" ",H913)-1))</f>
        <v>221</v>
      </c>
      <c r="J913" t="str">
        <f>TRIM(RIGHT(H913,LEN(H913)-FIND(" ",H913)))</f>
        <v>sqft</v>
      </c>
      <c r="K913" t="s">
        <v>40</v>
      </c>
      <c r="L913" t="s">
        <v>41</v>
      </c>
      <c r="N913" t="s">
        <v>574</v>
      </c>
      <c r="S913" t="s">
        <v>1148</v>
      </c>
      <c r="T913" s="1">
        <f t="shared" si="404"/>
        <v>7692</v>
      </c>
      <c r="U913">
        <v>17</v>
      </c>
      <c r="V913">
        <f>VALUE(U913)*100000</f>
        <v>1700000</v>
      </c>
    </row>
    <row r="914" spans="1:22" customFormat="1" hidden="1">
      <c r="A914" t="s">
        <v>1985</v>
      </c>
      <c r="G914" t="s">
        <v>23</v>
      </c>
      <c r="H914" t="s">
        <v>265</v>
      </c>
      <c r="I914">
        <f>VALUE(LEFT(H914,FIND(" ",H914)-1))</f>
        <v>600</v>
      </c>
      <c r="J914" t="str">
        <f>TRIM(RIGHT(H914,LEN(H914)-FIND(" ",H914)))</f>
        <v>sqft</v>
      </c>
      <c r="K914" t="s">
        <v>40</v>
      </c>
      <c r="L914" t="s">
        <v>41</v>
      </c>
      <c r="N914" t="s">
        <v>120</v>
      </c>
      <c r="Q914" t="s">
        <v>28</v>
      </c>
      <c r="R914">
        <v>1</v>
      </c>
      <c r="S914" t="s">
        <v>512</v>
      </c>
      <c r="T914" s="1">
        <f t="shared" si="404"/>
        <v>3917</v>
      </c>
      <c r="U914">
        <v>23.5</v>
      </c>
      <c r="V914">
        <f>VALUE(U914)*100000</f>
        <v>2350000</v>
      </c>
    </row>
    <row r="915" spans="1:22" customFormat="1">
      <c r="A915" t="s">
        <v>1986</v>
      </c>
      <c r="B915" t="str">
        <f>PROPER(TRIM(A915))</f>
        <v>2 Apartment For Sale In Sumul Dairy Road Surat</v>
      </c>
      <c r="C915" t="str">
        <f>LEFT(B915,FIND(" ",B915)-1)</f>
        <v>2</v>
      </c>
      <c r="D915" s="1" t="str">
        <f>MID(B915, FIND(" ", B915)+1, FIND("For", B915)-FIND(" ", B915)-1)</f>
        <v xml:space="preserve">Apartment </v>
      </c>
      <c r="E915" t="str">
        <f>TRIM(MID(B915, FIND("In", B915)+3, FIND("Surat", B915)-FIND("In", B915)-3))</f>
        <v>Sumul Dairy Road</v>
      </c>
      <c r="F915" t="str">
        <f>"surat"</f>
        <v>surat</v>
      </c>
      <c r="G915" t="s">
        <v>32</v>
      </c>
      <c r="H915" t="s">
        <v>261</v>
      </c>
      <c r="I915">
        <f>VALUE(LEFT(H915,FIND(" ",H915)-1))</f>
        <v>1200</v>
      </c>
      <c r="J915" t="str">
        <f>TRIM(RIGHT(H915,LEN(H915)-FIND(" ",H915)))</f>
        <v>sqft</v>
      </c>
      <c r="K915" t="s">
        <v>40</v>
      </c>
      <c r="L915" t="s">
        <v>41</v>
      </c>
      <c r="M915" t="str">
        <f>IF(LEFT(L915,5)="poss.","expected","ready")</f>
        <v>ready</v>
      </c>
      <c r="N915" t="s">
        <v>295</v>
      </c>
      <c r="O915" t="str">
        <f>IFERROR(LEFT(N915,FIND("out of",N915)-1),N915)</f>
        <v xml:space="preserve">4 </v>
      </c>
      <c r="P915" s="1" t="str">
        <f>IFERROR(RIGHT(N915,LEN(N915)-FIND("out of",N915)-6),"")</f>
        <v>4</v>
      </c>
      <c r="Q915" t="s">
        <v>43</v>
      </c>
      <c r="R915" t="s">
        <v>328</v>
      </c>
      <c r="S915" t="s">
        <v>377</v>
      </c>
      <c r="T915" s="1">
        <f t="shared" si="404"/>
        <v>2500</v>
      </c>
      <c r="U915">
        <v>30</v>
      </c>
      <c r="V915">
        <f>VALUE(U915)*100000</f>
        <v>3000000</v>
      </c>
    </row>
    <row r="916" spans="1:22" customFormat="1" hidden="1">
      <c r="A916" t="s">
        <v>1987</v>
      </c>
      <c r="G916" t="s">
        <v>23</v>
      </c>
      <c r="H916" t="s">
        <v>47</v>
      </c>
      <c r="I916">
        <f>VALUE(LEFT(H916,FIND(" ",H916)-1))</f>
        <v>700</v>
      </c>
      <c r="J916" t="str">
        <f>TRIM(RIGHT(H916,LEN(H916)-FIND(" ",H916)))</f>
        <v>sqft</v>
      </c>
      <c r="K916" t="s">
        <v>28</v>
      </c>
      <c r="L916" t="s">
        <v>41</v>
      </c>
      <c r="N916" t="s">
        <v>40</v>
      </c>
      <c r="Q916" t="s">
        <v>1123</v>
      </c>
      <c r="R916">
        <v>2</v>
      </c>
      <c r="S916" t="s">
        <v>1988</v>
      </c>
      <c r="T916" s="1">
        <f t="shared" si="404"/>
        <v>3501</v>
      </c>
      <c r="U916">
        <v>24.5</v>
      </c>
      <c r="V916">
        <f>VALUE(U916)*100000</f>
        <v>2450000</v>
      </c>
    </row>
    <row r="917" spans="1:22" customFormat="1" hidden="1">
      <c r="A917" t="s">
        <v>1989</v>
      </c>
      <c r="G917" t="s">
        <v>32</v>
      </c>
      <c r="H917" t="s">
        <v>815</v>
      </c>
      <c r="I917">
        <f>VALUE(LEFT(H917,FIND(" ",H917)-1))</f>
        <v>1500</v>
      </c>
      <c r="J917" t="str">
        <f>TRIM(RIGHT(H917,LEN(H917)-FIND(" ",H917)))</f>
        <v>sqft</v>
      </c>
      <c r="K917" t="s">
        <v>40</v>
      </c>
      <c r="L917" t="s">
        <v>41</v>
      </c>
      <c r="N917" t="s">
        <v>627</v>
      </c>
      <c r="Q917" t="s">
        <v>43</v>
      </c>
      <c r="R917" t="s">
        <v>721</v>
      </c>
      <c r="S917" t="s">
        <v>1990</v>
      </c>
      <c r="T917" s="1">
        <f t="shared" si="404"/>
        <v>3067</v>
      </c>
      <c r="U917">
        <v>46</v>
      </c>
      <c r="V917">
        <f>VALUE(U917)*100000</f>
        <v>4600000</v>
      </c>
    </row>
    <row r="918" spans="1:22" ht="15.75">
      <c r="A918" s="24" t="s">
        <v>1991</v>
      </c>
      <c r="B918" s="24" t="str">
        <f t="shared" ref="B918:B919" si="413">PROPER(TRIM(A918))</f>
        <v>2 Apartment For Sale In Santvan Skyon, Palanpur Surat</v>
      </c>
      <c r="C918" s="24" t="str">
        <f t="shared" ref="C918:C919" si="414">LEFT(B918,FIND(" ",B918)-1)</f>
        <v>2</v>
      </c>
      <c r="D918" s="29" t="str">
        <f t="shared" ref="D918:D919" si="415">MID(B918, FIND(" ", B918)+1, FIND("For", B918)-FIND(" ", B918)-1)</f>
        <v xml:space="preserve">Apartment </v>
      </c>
      <c r="E918" s="24" t="str">
        <f t="shared" ref="E918:E919" si="416">TRIM(MID(B918, FIND("In", B918)+3, FIND("Surat", B918)-FIND("In", B918)-3))</f>
        <v>Santvan Skyon, Palanpur</v>
      </c>
      <c r="F918" s="24" t="str">
        <f t="shared" ref="F918:F919" si="417">"surat"</f>
        <v>surat</v>
      </c>
      <c r="G918" s="24" t="s">
        <v>23</v>
      </c>
      <c r="H918" s="24" t="s">
        <v>39</v>
      </c>
      <c r="I918" s="34">
        <f>VALUE(LEFT(H918,FIND(" ",H918)-1))</f>
        <v>1173</v>
      </c>
      <c r="J918" s="28" t="str">
        <f>TRIM(RIGHT(H918,LEN(H918)-FIND(" ",H918)))</f>
        <v>sqft</v>
      </c>
      <c r="K918" s="24" t="s">
        <v>40</v>
      </c>
      <c r="L918" s="24" t="s">
        <v>41</v>
      </c>
      <c r="M918" s="27" t="str">
        <f t="shared" ref="M918:M919" si="418">IF(LEFT(L918,5)="poss.","expected","ready")</f>
        <v>ready</v>
      </c>
      <c r="N918" s="24" t="s">
        <v>621</v>
      </c>
      <c r="O918" s="24" t="str">
        <f t="shared" ref="O918:O919" si="419">IFERROR(LEFT(N918,FIND("out of",N918)-1),N918)</f>
        <v xml:space="preserve">14 </v>
      </c>
      <c r="P918" s="29" t="str">
        <f t="shared" ref="P918:P919" si="420">IFERROR(RIGHT(N918,LEN(N918)-FIND("out of",N918)-6),"")</f>
        <v>14</v>
      </c>
      <c r="Q918" s="24" t="s">
        <v>28</v>
      </c>
      <c r="R918" s="28" t="s">
        <v>44</v>
      </c>
      <c r="S918" s="3" t="s">
        <v>1992</v>
      </c>
      <c r="T918" s="32">
        <f t="shared" si="404"/>
        <v>4007</v>
      </c>
      <c r="U918" s="28">
        <v>47</v>
      </c>
      <c r="V918" s="24">
        <f>VALUE(U918)*100000</f>
        <v>4700000</v>
      </c>
    </row>
    <row r="919" spans="1:22" ht="15.75">
      <c r="A919" s="24" t="s">
        <v>1993</v>
      </c>
      <c r="B919" s="24" t="str">
        <f t="shared" si="413"/>
        <v>2 Apartment For Sale In Shagun Residency, Jahangir Pura Surat</v>
      </c>
      <c r="C919" s="24" t="str">
        <f t="shared" si="414"/>
        <v>2</v>
      </c>
      <c r="D919" s="29" t="str">
        <f t="shared" si="415"/>
        <v xml:space="preserve">Apartment </v>
      </c>
      <c r="E919" s="24" t="str">
        <f t="shared" si="416"/>
        <v>Shagun Residency, Jahangir Pura</v>
      </c>
      <c r="F919" s="24" t="str">
        <f t="shared" si="417"/>
        <v>surat</v>
      </c>
      <c r="G919" s="24" t="s">
        <v>32</v>
      </c>
      <c r="H919" s="24" t="s">
        <v>1994</v>
      </c>
      <c r="I919" s="34">
        <f>VALUE(LEFT(H919,FIND(" ",H919)-1))</f>
        <v>1228</v>
      </c>
      <c r="J919" s="28" t="str">
        <f>TRIM(RIGHT(H919,LEN(H919)-FIND(" ",H919)))</f>
        <v>sqft</v>
      </c>
      <c r="K919" s="24" t="s">
        <v>40</v>
      </c>
      <c r="L919" s="24" t="s">
        <v>41</v>
      </c>
      <c r="M919" s="27" t="str">
        <f t="shared" si="418"/>
        <v>ready</v>
      </c>
      <c r="N919" s="24" t="s">
        <v>104</v>
      </c>
      <c r="O919" s="24" t="str">
        <f t="shared" si="419"/>
        <v xml:space="preserve">2 </v>
      </c>
      <c r="P919" s="29" t="str">
        <f t="shared" si="420"/>
        <v>5</v>
      </c>
      <c r="Q919" s="24" t="s">
        <v>43</v>
      </c>
      <c r="R919" s="28" t="s">
        <v>44</v>
      </c>
      <c r="S919" s="3" t="s">
        <v>1995</v>
      </c>
      <c r="T919" s="32">
        <f t="shared" si="404"/>
        <v>2850</v>
      </c>
      <c r="U919" s="28">
        <v>35</v>
      </c>
      <c r="V919" s="24">
        <f>VALUE(U919)*100000</f>
        <v>3500000</v>
      </c>
    </row>
    <row r="920" spans="1:22" customFormat="1" hidden="1">
      <c r="A920" t="s">
        <v>253</v>
      </c>
      <c r="G920" t="s">
        <v>23</v>
      </c>
      <c r="H920" t="s">
        <v>433</v>
      </c>
      <c r="I920">
        <f>VALUE(LEFT(H920,FIND(" ",H920)-1))</f>
        <v>1050</v>
      </c>
      <c r="J920" t="str">
        <f>TRIM(RIGHT(H920,LEN(H920)-FIND(" ",H920)))</f>
        <v>sqft</v>
      </c>
      <c r="K920" t="s">
        <v>40</v>
      </c>
      <c r="L920" t="s">
        <v>41</v>
      </c>
      <c r="N920" t="s">
        <v>295</v>
      </c>
      <c r="Q920" t="s">
        <v>28</v>
      </c>
      <c r="R920">
        <v>2</v>
      </c>
      <c r="S920" t="s">
        <v>263</v>
      </c>
      <c r="T920" s="1">
        <f t="shared" si="404"/>
        <v>3333</v>
      </c>
      <c r="U920">
        <v>35</v>
      </c>
      <c r="V920">
        <f>VALUE(U920)*100000</f>
        <v>3500000</v>
      </c>
    </row>
    <row r="921" spans="1:22" ht="15.75">
      <c r="A921" s="24" t="s">
        <v>978</v>
      </c>
      <c r="B921" s="24" t="str">
        <f>PROPER(TRIM(A921))</f>
        <v>2 Apartment For Sale In Jahangir Pura Surat</v>
      </c>
      <c r="C921" s="24" t="str">
        <f>LEFT(B921,FIND(" ",B921)-1)</f>
        <v>2</v>
      </c>
      <c r="D921" s="29" t="str">
        <f>MID(B921, FIND(" ", B921)+1, FIND("For", B921)-FIND(" ", B921)-1)</f>
        <v xml:space="preserve">Apartment </v>
      </c>
      <c r="E921" s="24" t="str">
        <f>TRIM(MID(B921, FIND("In", B921)+3, FIND("Surat", B921)-FIND("In", B921)-3))</f>
        <v>Jahangir Pura</v>
      </c>
      <c r="F921" s="24" t="str">
        <f>"surat"</f>
        <v>surat</v>
      </c>
      <c r="G921" s="24" t="s">
        <v>23</v>
      </c>
      <c r="H921" s="24" t="s">
        <v>1186</v>
      </c>
      <c r="I921" s="34">
        <f>VALUE(LEFT(H921,FIND(" ",H921)-1))</f>
        <v>485</v>
      </c>
      <c r="J921" s="28" t="str">
        <f>TRIM(RIGHT(H921,LEN(H921)-FIND(" ",H921)))</f>
        <v>sqft</v>
      </c>
      <c r="K921" s="24" t="s">
        <v>40</v>
      </c>
      <c r="L921" s="24" t="s">
        <v>41</v>
      </c>
      <c r="M921" s="27" t="str">
        <f>IF(LEFT(L921,5)="poss.","expected","ready")</f>
        <v>ready</v>
      </c>
      <c r="N921" s="24" t="s">
        <v>1261</v>
      </c>
      <c r="O921" s="24" t="str">
        <f>IFERROR(LEFT(N921,FIND("out of",N921)-1),N921)</f>
        <v xml:space="preserve">11 </v>
      </c>
      <c r="P921" s="29" t="str">
        <f>IFERROR(RIGHT(N921,LEN(N921)-FIND("out of",N921)-6),"")</f>
        <v>13</v>
      </c>
      <c r="Q921" s="24" t="s">
        <v>28</v>
      </c>
      <c r="R921" s="28" t="s">
        <v>586</v>
      </c>
      <c r="S921" s="3" t="s">
        <v>263</v>
      </c>
      <c r="T921" s="32">
        <f t="shared" si="404"/>
        <v>3333</v>
      </c>
      <c r="U921" s="28">
        <v>20</v>
      </c>
      <c r="V921" s="24">
        <f>VALUE(U921)*100000</f>
        <v>2000000</v>
      </c>
    </row>
    <row r="922" spans="1:22" customFormat="1" hidden="1">
      <c r="A922" t="s">
        <v>1996</v>
      </c>
      <c r="G922" t="s">
        <v>168</v>
      </c>
      <c r="H922" t="s">
        <v>1997</v>
      </c>
      <c r="I922">
        <f>VALUE(LEFT(H922,FIND(" ",H922)-1))</f>
        <v>684</v>
      </c>
      <c r="J922" t="str">
        <f>TRIM(RIGHT(H922,LEN(H922)-FIND(" ",H922)))</f>
        <v>sqft</v>
      </c>
      <c r="K922" t="s">
        <v>523</v>
      </c>
      <c r="L922" t="s">
        <v>40</v>
      </c>
      <c r="N922">
        <v>3</v>
      </c>
      <c r="S922" t="s">
        <v>1784</v>
      </c>
      <c r="T922" s="1">
        <f t="shared" si="404"/>
        <v>1462</v>
      </c>
      <c r="U922">
        <v>10</v>
      </c>
      <c r="V922">
        <f>VALUE(U922)*100000</f>
        <v>1000000</v>
      </c>
    </row>
    <row r="923" spans="1:22" customFormat="1">
      <c r="A923" t="s">
        <v>1998</v>
      </c>
      <c r="B923" t="str">
        <f>PROPER(TRIM(A923))</f>
        <v>2 Apartment For Sale In Kadodara Surat</v>
      </c>
      <c r="C923" t="str">
        <f>LEFT(B923,FIND(" ",B923)-1)</f>
        <v>2</v>
      </c>
      <c r="D923" s="1" t="str">
        <f>MID(B923, FIND(" ", B923)+1, FIND("For", B923)-FIND(" ", B923)-1)</f>
        <v xml:space="preserve">Apartment </v>
      </c>
      <c r="E923" t="str">
        <f>TRIM(MID(B923, FIND("In", B923)+3, FIND("Surat", B923)-FIND("In", B923)-3))</f>
        <v>Kadodara</v>
      </c>
      <c r="F923" t="str">
        <f>"surat"</f>
        <v>surat</v>
      </c>
      <c r="G923" t="s">
        <v>23</v>
      </c>
      <c r="H923" t="s">
        <v>130</v>
      </c>
      <c r="I923">
        <f>VALUE(LEFT(H923,FIND(" ",H923)-1))</f>
        <v>650</v>
      </c>
      <c r="J923" t="str">
        <f>TRIM(RIGHT(H923,LEN(H923)-FIND(" ",H923)))</f>
        <v>sqft</v>
      </c>
      <c r="K923" t="s">
        <v>40</v>
      </c>
      <c r="L923" t="s">
        <v>41</v>
      </c>
      <c r="M923" t="str">
        <f>IF(LEFT(L923,5)="poss.","expected","ready")</f>
        <v>ready</v>
      </c>
      <c r="N923" t="s">
        <v>104</v>
      </c>
      <c r="O923" t="str">
        <f>IFERROR(LEFT(N923,FIND("out of",N923)-1),N923)</f>
        <v xml:space="preserve">2 </v>
      </c>
      <c r="P923" s="1" t="str">
        <f>IFERROR(RIGHT(N923,LEN(N923)-FIND("out of",N923)-6),"")</f>
        <v>5</v>
      </c>
      <c r="Q923" t="s">
        <v>28</v>
      </c>
      <c r="R923" t="s">
        <v>382</v>
      </c>
      <c r="S923" t="s">
        <v>1999</v>
      </c>
      <c r="T923" s="1">
        <f t="shared" si="404"/>
        <v>2346</v>
      </c>
      <c r="U923">
        <v>16</v>
      </c>
      <c r="V923">
        <f>VALUE(U923)*100000</f>
        <v>1600000</v>
      </c>
    </row>
    <row r="924" spans="1:22" customFormat="1" hidden="1">
      <c r="A924" t="s">
        <v>429</v>
      </c>
      <c r="G924" t="s">
        <v>32</v>
      </c>
      <c r="H924" t="s">
        <v>2000</v>
      </c>
      <c r="I924">
        <f>VALUE(LEFT(H924,FIND(" ",H924)-1))</f>
        <v>565</v>
      </c>
      <c r="J924" t="str">
        <f>TRIM(RIGHT(H924,LEN(H924)-FIND(" ",H924)))</f>
        <v>sqft</v>
      </c>
      <c r="K924" t="s">
        <v>40</v>
      </c>
      <c r="L924" t="s">
        <v>41</v>
      </c>
      <c r="N924" t="s">
        <v>367</v>
      </c>
      <c r="Q924" t="s">
        <v>43</v>
      </c>
      <c r="R924">
        <v>1</v>
      </c>
      <c r="S924" t="s">
        <v>2001</v>
      </c>
      <c r="T924" s="1">
        <f t="shared" si="404"/>
        <v>2124</v>
      </c>
      <c r="U924">
        <v>12</v>
      </c>
      <c r="V924">
        <f>VALUE(U924)*100000</f>
        <v>1200000</v>
      </c>
    </row>
    <row r="925" spans="1:22" customFormat="1" hidden="1">
      <c r="A925" t="s">
        <v>2002</v>
      </c>
      <c r="G925" t="s">
        <v>32</v>
      </c>
      <c r="H925" t="s">
        <v>447</v>
      </c>
      <c r="I925">
        <f>VALUE(LEFT(H925,FIND(" ",H925)-1))</f>
        <v>1075</v>
      </c>
      <c r="J925" t="str">
        <f>TRIM(RIGHT(H925,LEN(H925)-FIND(" ",H925)))</f>
        <v>sqft</v>
      </c>
      <c r="K925" t="s">
        <v>40</v>
      </c>
      <c r="L925" t="s">
        <v>41</v>
      </c>
      <c r="N925" t="s">
        <v>608</v>
      </c>
      <c r="Q925" t="s">
        <v>43</v>
      </c>
      <c r="R925">
        <v>2</v>
      </c>
      <c r="S925" t="s">
        <v>1670</v>
      </c>
      <c r="T925" s="1">
        <f t="shared" si="404"/>
        <v>2791</v>
      </c>
      <c r="U925">
        <v>30</v>
      </c>
      <c r="V925">
        <f>VALUE(U925)*100000</f>
        <v>3000000</v>
      </c>
    </row>
    <row r="926" spans="1:22" customFormat="1" hidden="1">
      <c r="A926" t="s">
        <v>386</v>
      </c>
      <c r="G926" t="s">
        <v>32</v>
      </c>
      <c r="H926" t="s">
        <v>2003</v>
      </c>
      <c r="I926">
        <f>VALUE(LEFT(H926,FIND(" ",H926)-1))</f>
        <v>492</v>
      </c>
      <c r="J926" t="str">
        <f>TRIM(RIGHT(H926,LEN(H926)-FIND(" ",H926)))</f>
        <v>sqft</v>
      </c>
      <c r="K926" t="s">
        <v>40</v>
      </c>
      <c r="L926" t="s">
        <v>41</v>
      </c>
      <c r="N926" t="s">
        <v>120</v>
      </c>
      <c r="Q926" t="s">
        <v>43</v>
      </c>
      <c r="R926">
        <v>2</v>
      </c>
      <c r="S926" t="s">
        <v>2004</v>
      </c>
      <c r="T926" s="1">
        <f t="shared" si="404"/>
        <v>5894</v>
      </c>
      <c r="U926">
        <v>29</v>
      </c>
      <c r="V926">
        <f>VALUE(U926)*100000</f>
        <v>2900000</v>
      </c>
    </row>
    <row r="927" spans="1:22" ht="15.75">
      <c r="A927" s="24" t="s">
        <v>80</v>
      </c>
      <c r="B927" s="24" t="str">
        <f t="shared" ref="B927:B928" si="421">PROPER(TRIM(A927))</f>
        <v>2 Apartment For Sale In Adajan Surat</v>
      </c>
      <c r="C927" s="24" t="str">
        <f t="shared" ref="C927:C928" si="422">LEFT(B927,FIND(" ",B927)-1)</f>
        <v>2</v>
      </c>
      <c r="D927" s="29" t="str">
        <f t="shared" ref="D927:D928" si="423">MID(B927, FIND(" ", B927)+1, FIND("For", B927)-FIND(" ", B927)-1)</f>
        <v xml:space="preserve">Apartment </v>
      </c>
      <c r="E927" s="24" t="str">
        <f t="shared" ref="E927:E928" si="424">TRIM(MID(B927, FIND("In", B927)+3, FIND("Surat", B927)-FIND("In", B927)-3))</f>
        <v>Adajan</v>
      </c>
      <c r="F927" s="24" t="str">
        <f t="shared" ref="F927:F928" si="425">"surat"</f>
        <v>surat</v>
      </c>
      <c r="G927" s="24" t="s">
        <v>23</v>
      </c>
      <c r="H927" s="24" t="s">
        <v>2005</v>
      </c>
      <c r="I927" s="34">
        <f>VALUE(LEFT(H927,FIND(" ",H927)-1))</f>
        <v>1147</v>
      </c>
      <c r="J927" s="28" t="str">
        <f>TRIM(RIGHT(H927,LEN(H927)-FIND(" ",H927)))</f>
        <v>sqft</v>
      </c>
      <c r="K927" s="24" t="s">
        <v>40</v>
      </c>
      <c r="L927" s="24" t="s">
        <v>41</v>
      </c>
      <c r="M927" s="27" t="str">
        <f t="shared" ref="M927:M928" si="426">IF(LEFT(L927,5)="poss.","expected","ready")</f>
        <v>ready</v>
      </c>
      <c r="N927" s="24" t="s">
        <v>438</v>
      </c>
      <c r="O927" s="28" t="str">
        <f t="shared" ref="O927:O928" si="427">IFERROR(LEFT(N927,FIND("out of",N927)-1),N927)</f>
        <v xml:space="preserve">4 </v>
      </c>
      <c r="P927" s="29" t="str">
        <f t="shared" ref="P927:P928" si="428">IFERROR(RIGHT(N927,LEN(N927)-FIND("out of",N927)-6),"")</f>
        <v>8</v>
      </c>
      <c r="Q927" s="24" t="s">
        <v>83</v>
      </c>
      <c r="R927" s="24" t="s">
        <v>44</v>
      </c>
      <c r="S927" s="3" t="s">
        <v>263</v>
      </c>
      <c r="T927" s="32">
        <f t="shared" si="404"/>
        <v>3333</v>
      </c>
      <c r="U927" s="28">
        <v>40</v>
      </c>
      <c r="V927" s="24">
        <f>VALUE(U927)*100000</f>
        <v>4000000</v>
      </c>
    </row>
    <row r="928" spans="1:22" customFormat="1">
      <c r="A928" t="s">
        <v>80</v>
      </c>
      <c r="B928" t="str">
        <f t="shared" si="421"/>
        <v>2 Apartment For Sale In Adajan Surat</v>
      </c>
      <c r="C928" t="str">
        <f t="shared" si="422"/>
        <v>2</v>
      </c>
      <c r="D928" s="1" t="str">
        <f t="shared" si="423"/>
        <v xml:space="preserve">Apartment </v>
      </c>
      <c r="E928" t="str">
        <f t="shared" si="424"/>
        <v>Adajan</v>
      </c>
      <c r="F928" t="str">
        <f t="shared" si="425"/>
        <v>surat</v>
      </c>
      <c r="G928" t="s">
        <v>32</v>
      </c>
      <c r="H928" t="s">
        <v>2006</v>
      </c>
      <c r="I928">
        <f>VALUE(LEFT(H928,FIND(" ",H928)-1))</f>
        <v>1405</v>
      </c>
      <c r="J928" t="str">
        <f>TRIM(RIGHT(H928,LEN(H928)-FIND(" ",H928)))</f>
        <v>sqft</v>
      </c>
      <c r="K928" t="s">
        <v>40</v>
      </c>
      <c r="L928" t="s">
        <v>41</v>
      </c>
      <c r="M928" t="str">
        <f t="shared" si="426"/>
        <v>ready</v>
      </c>
      <c r="N928" t="s">
        <v>295</v>
      </c>
      <c r="O928" t="str">
        <f t="shared" si="427"/>
        <v xml:space="preserve">4 </v>
      </c>
      <c r="P928" s="1" t="str">
        <f t="shared" si="428"/>
        <v>4</v>
      </c>
      <c r="Q928" t="s">
        <v>83</v>
      </c>
      <c r="R928" t="s">
        <v>259</v>
      </c>
      <c r="S928" t="s">
        <v>2007</v>
      </c>
      <c r="T928" s="1">
        <f t="shared" si="404"/>
        <v>3203</v>
      </c>
      <c r="U928">
        <v>45</v>
      </c>
      <c r="V928">
        <f>VALUE(U928)*100000</f>
        <v>4500000</v>
      </c>
    </row>
    <row r="929" spans="1:22" customFormat="1" hidden="1">
      <c r="A929" t="s">
        <v>654</v>
      </c>
      <c r="G929" t="s">
        <v>32</v>
      </c>
      <c r="H929" t="s">
        <v>2008</v>
      </c>
      <c r="I929">
        <f>VALUE(LEFT(H929,FIND(" ",H929)-1))</f>
        <v>428</v>
      </c>
      <c r="J929" t="str">
        <f>TRIM(RIGHT(H929,LEN(H929)-FIND(" ",H929)))</f>
        <v>sqft</v>
      </c>
      <c r="K929" t="s">
        <v>40</v>
      </c>
      <c r="L929" t="s">
        <v>41</v>
      </c>
      <c r="N929" t="s">
        <v>205</v>
      </c>
      <c r="S929" t="s">
        <v>2009</v>
      </c>
      <c r="T929" s="1">
        <f t="shared" si="404"/>
        <v>5374</v>
      </c>
      <c r="U929">
        <v>23</v>
      </c>
      <c r="V929">
        <f>VALUE(U929)*100000</f>
        <v>2300000</v>
      </c>
    </row>
    <row r="930" spans="1:22" customFormat="1" hidden="1">
      <c r="A930" t="s">
        <v>2010</v>
      </c>
      <c r="G930" t="s">
        <v>168</v>
      </c>
      <c r="H930" t="s">
        <v>1021</v>
      </c>
      <c r="I930">
        <f>VALUE(LEFT(H930,FIND(" ",H930)-1))</f>
        <v>2700</v>
      </c>
      <c r="J930" t="str">
        <f>TRIM(RIGHT(H930,LEN(H930)-FIND(" ",H930)))</f>
        <v>sqft</v>
      </c>
      <c r="L930" t="s">
        <v>40</v>
      </c>
      <c r="N930" t="s">
        <v>566</v>
      </c>
      <c r="S930" t="s">
        <v>2011</v>
      </c>
      <c r="T930" s="1">
        <f t="shared" si="404"/>
        <v>37</v>
      </c>
      <c r="U930">
        <v>1</v>
      </c>
      <c r="V930">
        <f>VALUE(U930)*100000</f>
        <v>100000</v>
      </c>
    </row>
    <row r="931" spans="1:22" customFormat="1" hidden="1">
      <c r="A931" t="s">
        <v>2012</v>
      </c>
      <c r="G931" t="s">
        <v>32</v>
      </c>
      <c r="H931" t="s">
        <v>123</v>
      </c>
      <c r="I931">
        <f>VALUE(LEFT(H931,FIND(" ",H931)-1))</f>
        <v>350</v>
      </c>
      <c r="J931" t="str">
        <f>TRIM(RIGHT(H931,LEN(H931)-FIND(" ",H931)))</f>
        <v>sqft</v>
      </c>
      <c r="K931" t="s">
        <v>40</v>
      </c>
      <c r="L931" t="s">
        <v>41</v>
      </c>
      <c r="N931" t="s">
        <v>367</v>
      </c>
      <c r="Q931" t="s">
        <v>28</v>
      </c>
      <c r="R931">
        <v>1</v>
      </c>
      <c r="S931" t="s">
        <v>2013</v>
      </c>
      <c r="T931" s="1">
        <f t="shared" si="404"/>
        <v>4857</v>
      </c>
      <c r="U931">
        <v>17</v>
      </c>
      <c r="V931">
        <f>VALUE(U931)*100000</f>
        <v>1700000</v>
      </c>
    </row>
    <row r="932" spans="1:22" customFormat="1" hidden="1">
      <c r="A932" t="s">
        <v>1922</v>
      </c>
      <c r="G932" t="s">
        <v>32</v>
      </c>
      <c r="H932" t="s">
        <v>212</v>
      </c>
      <c r="I932">
        <f>VALUE(LEFT(H932,FIND(" ",H932)-1))</f>
        <v>400</v>
      </c>
      <c r="J932" t="str">
        <f>TRIM(RIGHT(H932,LEN(H932)-FIND(" ",H932)))</f>
        <v>sqft</v>
      </c>
      <c r="K932" t="s">
        <v>40</v>
      </c>
      <c r="L932" t="s">
        <v>41</v>
      </c>
      <c r="N932" t="s">
        <v>367</v>
      </c>
      <c r="Q932" t="s">
        <v>28</v>
      </c>
      <c r="R932">
        <v>1</v>
      </c>
      <c r="S932" t="s">
        <v>2014</v>
      </c>
      <c r="T932" s="1">
        <f t="shared" si="404"/>
        <v>4125</v>
      </c>
      <c r="U932">
        <v>16.5</v>
      </c>
      <c r="V932">
        <f>VALUE(U932)*100000</f>
        <v>1650000</v>
      </c>
    </row>
    <row r="933" spans="1:22" customFormat="1" hidden="1">
      <c r="A933" t="s">
        <v>687</v>
      </c>
      <c r="G933" t="s">
        <v>32</v>
      </c>
      <c r="H933" t="s">
        <v>261</v>
      </c>
      <c r="I933">
        <f>VALUE(LEFT(H933,FIND(" ",H933)-1))</f>
        <v>1200</v>
      </c>
      <c r="J933" t="str">
        <f>TRIM(RIGHT(H933,LEN(H933)-FIND(" ",H933)))</f>
        <v>sqft</v>
      </c>
      <c r="K933" t="s">
        <v>40</v>
      </c>
      <c r="L933" t="s">
        <v>41</v>
      </c>
      <c r="N933" t="s">
        <v>401</v>
      </c>
      <c r="Q933" t="s">
        <v>83</v>
      </c>
      <c r="R933">
        <v>2</v>
      </c>
      <c r="S933" t="s">
        <v>160</v>
      </c>
      <c r="T933" s="1">
        <f t="shared" si="404"/>
        <v>3500</v>
      </c>
      <c r="U933">
        <v>42</v>
      </c>
      <c r="V933">
        <f>VALUE(U933)*100000</f>
        <v>4200000</v>
      </c>
    </row>
    <row r="934" spans="1:22" customFormat="1">
      <c r="A934" t="s">
        <v>2015</v>
      </c>
      <c r="B934" t="str">
        <f>PROPER(TRIM(A934))</f>
        <v>1 Apartment For Sale In Athwa Gate Surat</v>
      </c>
      <c r="C934" t="str">
        <f>LEFT(B934,FIND(" ",B934)-1)</f>
        <v>1</v>
      </c>
      <c r="D934" s="1" t="str">
        <f>MID(B934, FIND(" ", B934)+1, FIND("For", B934)-FIND(" ", B934)-1)</f>
        <v xml:space="preserve">Apartment </v>
      </c>
      <c r="E934" t="str">
        <f>TRIM(MID(B934, FIND("In", B934)+3, FIND("Surat", B934)-FIND("In", B934)-3))</f>
        <v>Athwa Gate</v>
      </c>
      <c r="F934" t="str">
        <f>"surat"</f>
        <v>surat</v>
      </c>
      <c r="G934" t="s">
        <v>23</v>
      </c>
      <c r="H934" t="s">
        <v>2016</v>
      </c>
      <c r="I934">
        <f>VALUE(LEFT(H934,FIND(" ",H934)-1))</f>
        <v>715</v>
      </c>
      <c r="J934" t="str">
        <f>TRIM(RIGHT(H934,LEN(H934)-FIND(" ",H934)))</f>
        <v>sqft</v>
      </c>
      <c r="K934" t="s">
        <v>40</v>
      </c>
      <c r="L934" t="s">
        <v>41</v>
      </c>
      <c r="M934" t="str">
        <f>IF(LEFT(L934,5)="poss.","expected","ready")</f>
        <v>ready</v>
      </c>
      <c r="N934" t="s">
        <v>893</v>
      </c>
      <c r="O934" t="str">
        <f>IFERROR(LEFT(N934,FIND("out of",N934)-1),N934)</f>
        <v xml:space="preserve">1 </v>
      </c>
      <c r="P934" s="1" t="str">
        <f>IFERROR(RIGHT(N934,LEN(N934)-FIND("out of",N934)-6),"")</f>
        <v>9</v>
      </c>
      <c r="Q934" t="s">
        <v>43</v>
      </c>
      <c r="R934" t="s">
        <v>44</v>
      </c>
      <c r="S934" t="s">
        <v>2017</v>
      </c>
      <c r="T934" s="1">
        <f t="shared" si="404"/>
        <v>2797</v>
      </c>
      <c r="U934">
        <v>20</v>
      </c>
      <c r="V934">
        <f>VALUE(U934)*100000</f>
        <v>2000000</v>
      </c>
    </row>
    <row r="935" spans="1:22" customFormat="1" hidden="1">
      <c r="A935" t="s">
        <v>2018</v>
      </c>
      <c r="G935" t="s">
        <v>32</v>
      </c>
      <c r="H935" t="s">
        <v>251</v>
      </c>
      <c r="I935">
        <f>VALUE(LEFT(H935,FIND(" ",H935)-1))</f>
        <v>450</v>
      </c>
      <c r="J935" t="str">
        <f>TRIM(RIGHT(H935,LEN(H935)-FIND(" ",H935)))</f>
        <v>sqft</v>
      </c>
      <c r="K935" t="s">
        <v>40</v>
      </c>
      <c r="L935" t="s">
        <v>41</v>
      </c>
      <c r="N935" t="s">
        <v>92</v>
      </c>
      <c r="Q935" t="s">
        <v>43</v>
      </c>
      <c r="R935">
        <v>1</v>
      </c>
      <c r="S935" t="s">
        <v>985</v>
      </c>
      <c r="T935" s="1">
        <f t="shared" si="404"/>
        <v>2222</v>
      </c>
      <c r="U935">
        <v>10</v>
      </c>
      <c r="V935">
        <f>VALUE(U935)*100000</f>
        <v>1000000</v>
      </c>
    </row>
    <row r="936" spans="1:22" customFormat="1">
      <c r="A936" t="s">
        <v>2019</v>
      </c>
      <c r="B936" t="str">
        <f>PROPER(TRIM(A936))</f>
        <v>1 Apartment For Sale In Dabholi Surat</v>
      </c>
      <c r="C936" t="str">
        <f>LEFT(B936,FIND(" ",B936)-1)</f>
        <v>1</v>
      </c>
      <c r="D936" s="1" t="str">
        <f>MID(B936, FIND(" ", B936)+1, FIND("For", B936)-FIND(" ", B936)-1)</f>
        <v xml:space="preserve">Apartment </v>
      </c>
      <c r="E936" t="str">
        <f>TRIM(MID(B936, FIND("In", B936)+3, FIND("Surat", B936)-FIND("In", B936)-3))</f>
        <v>Dabholi</v>
      </c>
      <c r="F936" t="str">
        <f>"surat"</f>
        <v>surat</v>
      </c>
      <c r="G936" t="s">
        <v>32</v>
      </c>
      <c r="H936" t="s">
        <v>413</v>
      </c>
      <c r="I936">
        <f>VALUE(LEFT(H936,FIND(" ",H936)-1))</f>
        <v>580</v>
      </c>
      <c r="J936" t="str">
        <f>TRIM(RIGHT(H936,LEN(H936)-FIND(" ",H936)))</f>
        <v>sqft</v>
      </c>
      <c r="K936" t="s">
        <v>40</v>
      </c>
      <c r="L936" t="s">
        <v>41</v>
      </c>
      <c r="M936" t="str">
        <f>IF(LEFT(L936,5)="poss.","expected","ready")</f>
        <v>ready</v>
      </c>
      <c r="N936" t="s">
        <v>776</v>
      </c>
      <c r="O936" t="str">
        <f>IFERROR(LEFT(N936,FIND("out of",N936)-1),N936)</f>
        <v xml:space="preserve">8 </v>
      </c>
      <c r="P936" s="1" t="str">
        <f>IFERROR(RIGHT(N936,LEN(N936)-FIND("out of",N936)-6),"")</f>
        <v>8</v>
      </c>
      <c r="Q936" t="s">
        <v>43</v>
      </c>
      <c r="R936" t="s">
        <v>88</v>
      </c>
      <c r="S936" t="s">
        <v>2020</v>
      </c>
      <c r="T936" s="1">
        <f t="shared" si="404"/>
        <v>2759</v>
      </c>
      <c r="U936">
        <v>16</v>
      </c>
      <c r="V936">
        <f>VALUE(U936)*100000</f>
        <v>1600000</v>
      </c>
    </row>
    <row r="937" spans="1:22" customFormat="1" hidden="1">
      <c r="A937" t="s">
        <v>642</v>
      </c>
      <c r="G937" t="s">
        <v>32</v>
      </c>
      <c r="H937" t="s">
        <v>1270</v>
      </c>
      <c r="I937">
        <f>VALUE(LEFT(H937,FIND(" ",H937)-1))</f>
        <v>615</v>
      </c>
      <c r="J937" t="str">
        <f>TRIM(RIGHT(H937,LEN(H937)-FIND(" ",H937)))</f>
        <v>sqft</v>
      </c>
      <c r="K937" t="s">
        <v>28</v>
      </c>
      <c r="L937" t="s">
        <v>41</v>
      </c>
      <c r="N937" t="s">
        <v>40</v>
      </c>
      <c r="Q937">
        <v>1</v>
      </c>
      <c r="S937" t="s">
        <v>2021</v>
      </c>
      <c r="T937" s="1">
        <f t="shared" si="404"/>
        <v>4878</v>
      </c>
      <c r="U937">
        <v>30</v>
      </c>
      <c r="V937">
        <f>VALUE(U937)*100000</f>
        <v>3000000</v>
      </c>
    </row>
    <row r="938" spans="1:22" ht="15.75">
      <c r="A938" s="24" t="s">
        <v>647</v>
      </c>
      <c r="B938" s="24" t="str">
        <f>PROPER(TRIM(A938))</f>
        <v>2 Apartment For Sale In Piplod Surat</v>
      </c>
      <c r="C938" s="24" t="str">
        <f>LEFT(B938,FIND(" ",B938)-1)</f>
        <v>2</v>
      </c>
      <c r="D938" s="29" t="str">
        <f>MID(B938, FIND(" ", B938)+1, FIND("For", B938)-FIND(" ", B938)-1)</f>
        <v xml:space="preserve">Apartment </v>
      </c>
      <c r="E938" s="24" t="str">
        <f>TRIM(MID(B938, FIND("In", B938)+3, FIND("Surat", B938)-FIND("In", B938)-3))</f>
        <v>Piplod</v>
      </c>
      <c r="F938" s="24" t="str">
        <f>"surat"</f>
        <v>surat</v>
      </c>
      <c r="G938" s="24" t="s">
        <v>23</v>
      </c>
      <c r="H938" s="24" t="s">
        <v>130</v>
      </c>
      <c r="I938" s="34">
        <f>VALUE(LEFT(H938,FIND(" ",H938)-1))</f>
        <v>650</v>
      </c>
      <c r="J938" s="28" t="str">
        <f>TRIM(RIGHT(H938,LEN(H938)-FIND(" ",H938)))</f>
        <v>sqft</v>
      </c>
      <c r="K938" s="24" t="s">
        <v>40</v>
      </c>
      <c r="L938" s="24" t="s">
        <v>41</v>
      </c>
      <c r="M938" s="27" t="str">
        <f>IF(LEFT(L938,5)="poss.","expected","ready")</f>
        <v>ready</v>
      </c>
      <c r="N938" s="24" t="s">
        <v>255</v>
      </c>
      <c r="O938" s="28" t="str">
        <f>IFERROR(LEFT(N938,FIND("out of",N938)-1),N938)</f>
        <v xml:space="preserve">3 </v>
      </c>
      <c r="P938" s="29" t="str">
        <f>IFERROR(RIGHT(N938,LEN(N938)-FIND("out of",N938)-6),"")</f>
        <v>4</v>
      </c>
      <c r="Q938" s="24" t="s">
        <v>43</v>
      </c>
      <c r="R938" s="24" t="s">
        <v>29</v>
      </c>
      <c r="S938" s="3" t="s">
        <v>952</v>
      </c>
      <c r="T938" s="32">
        <f t="shared" si="404"/>
        <v>4000</v>
      </c>
      <c r="U938" s="28">
        <v>34</v>
      </c>
      <c r="V938" s="24">
        <f>VALUE(U938)*100000</f>
        <v>3400000</v>
      </c>
    </row>
    <row r="939" spans="1:22" customFormat="1" hidden="1">
      <c r="A939" t="s">
        <v>2022</v>
      </c>
      <c r="G939" t="s">
        <v>32</v>
      </c>
      <c r="H939" t="s">
        <v>333</v>
      </c>
      <c r="I939">
        <f>VALUE(LEFT(H939,FIND(" ",H939)-1))</f>
        <v>1100</v>
      </c>
      <c r="J939" t="str">
        <f>TRIM(RIGHT(H939,LEN(H939)-FIND(" ",H939)))</f>
        <v>sqft</v>
      </c>
      <c r="K939" t="s">
        <v>40</v>
      </c>
      <c r="L939" t="s">
        <v>41</v>
      </c>
      <c r="N939" t="s">
        <v>668</v>
      </c>
      <c r="Q939" t="s">
        <v>28</v>
      </c>
      <c r="R939">
        <v>1</v>
      </c>
      <c r="S939" t="s">
        <v>2023</v>
      </c>
      <c r="T939" s="1">
        <f t="shared" si="404"/>
        <v>1455</v>
      </c>
      <c r="U939">
        <v>16</v>
      </c>
      <c r="V939">
        <f>VALUE(U939)*100000</f>
        <v>1600000</v>
      </c>
    </row>
    <row r="940" spans="1:22" customFormat="1" hidden="1">
      <c r="A940" t="s">
        <v>581</v>
      </c>
      <c r="G940" t="s">
        <v>32</v>
      </c>
      <c r="H940" t="s">
        <v>927</v>
      </c>
      <c r="I940">
        <f>VALUE(LEFT(H940,FIND(" ",H940)-1))</f>
        <v>710</v>
      </c>
      <c r="J940" t="str">
        <f>TRIM(RIGHT(H940,LEN(H940)-FIND(" ",H940)))</f>
        <v>sqft</v>
      </c>
      <c r="K940" t="s">
        <v>40</v>
      </c>
      <c r="L940" t="s">
        <v>41</v>
      </c>
      <c r="N940" t="s">
        <v>668</v>
      </c>
      <c r="Q940" t="s">
        <v>28</v>
      </c>
      <c r="R940">
        <v>1</v>
      </c>
      <c r="S940" t="s">
        <v>2024</v>
      </c>
      <c r="T940" s="1">
        <f t="shared" si="404"/>
        <v>1831</v>
      </c>
      <c r="U940">
        <v>13</v>
      </c>
      <c r="V940">
        <f>VALUE(U940)*100000</f>
        <v>1300000</v>
      </c>
    </row>
    <row r="941" spans="1:22" customFormat="1" hidden="1">
      <c r="A941" t="s">
        <v>1455</v>
      </c>
      <c r="G941" t="s">
        <v>406</v>
      </c>
      <c r="H941" t="s">
        <v>2025</v>
      </c>
      <c r="I941">
        <f>VALUE(LEFT(H941,FIND(" ",H941)-1))</f>
        <v>2250</v>
      </c>
      <c r="J941" t="str">
        <f>TRIM(RIGHT(H941,LEN(H941)-FIND(" ",H941)))</f>
        <v>sqft</v>
      </c>
      <c r="L941" t="s">
        <v>40</v>
      </c>
      <c r="S941" t="s">
        <v>2026</v>
      </c>
      <c r="T941" s="1">
        <f t="shared" si="404"/>
        <v>1111</v>
      </c>
      <c r="U941">
        <v>25</v>
      </c>
      <c r="V941">
        <f>VALUE(U941)*100000</f>
        <v>2500000</v>
      </c>
    </row>
    <row r="942" spans="1:22" customFormat="1" hidden="1">
      <c r="A942" t="s">
        <v>2027</v>
      </c>
      <c r="G942" t="s">
        <v>32</v>
      </c>
      <c r="H942" t="s">
        <v>2028</v>
      </c>
      <c r="I942">
        <f>VALUE(LEFT(H942,FIND(" ",H942)-1))</f>
        <v>799</v>
      </c>
      <c r="J942" t="str">
        <f>TRIM(RIGHT(H942,LEN(H942)-FIND(" ",H942)))</f>
        <v>sqft</v>
      </c>
      <c r="K942" t="s">
        <v>40</v>
      </c>
      <c r="L942" t="s">
        <v>41</v>
      </c>
      <c r="N942" t="s">
        <v>128</v>
      </c>
      <c r="Q942" t="s">
        <v>43</v>
      </c>
      <c r="R942">
        <v>1</v>
      </c>
      <c r="S942" t="s">
        <v>2029</v>
      </c>
      <c r="T942" s="1">
        <f t="shared" si="404"/>
        <v>1627</v>
      </c>
      <c r="U942">
        <v>13</v>
      </c>
      <c r="V942">
        <f>VALUE(U942)*100000</f>
        <v>1300000</v>
      </c>
    </row>
    <row r="943" spans="1:22" customFormat="1" hidden="1">
      <c r="A943" t="s">
        <v>2030</v>
      </c>
      <c r="G943" t="s">
        <v>32</v>
      </c>
      <c r="H943" t="s">
        <v>238</v>
      </c>
      <c r="I943">
        <f>VALUE(LEFT(H943,FIND(" ",H943)-1))</f>
        <v>750</v>
      </c>
      <c r="J943" t="str">
        <f>TRIM(RIGHT(H943,LEN(H943)-FIND(" ",H943)))</f>
        <v>sqft</v>
      </c>
      <c r="K943" t="s">
        <v>40</v>
      </c>
      <c r="L943" t="s">
        <v>41</v>
      </c>
      <c r="N943" t="s">
        <v>128</v>
      </c>
      <c r="Q943" t="s">
        <v>43</v>
      </c>
      <c r="R943">
        <v>2</v>
      </c>
      <c r="S943" t="s">
        <v>397</v>
      </c>
      <c r="T943" s="1">
        <f t="shared" si="404"/>
        <v>2667</v>
      </c>
      <c r="U943">
        <v>20</v>
      </c>
      <c r="V943">
        <f>VALUE(U943)*100000</f>
        <v>2000000</v>
      </c>
    </row>
    <row r="944" spans="1:22" customFormat="1" hidden="1">
      <c r="A944" t="s">
        <v>849</v>
      </c>
      <c r="G944" t="s">
        <v>32</v>
      </c>
      <c r="H944" t="s">
        <v>2031</v>
      </c>
      <c r="I944">
        <f>VALUE(LEFT(H944,FIND(" ",H944)-1))</f>
        <v>466</v>
      </c>
      <c r="J944" t="str">
        <f>TRIM(RIGHT(H944,LEN(H944)-FIND(" ",H944)))</f>
        <v>sqft</v>
      </c>
      <c r="K944" t="s">
        <v>40</v>
      </c>
      <c r="L944" t="s">
        <v>41</v>
      </c>
      <c r="N944" t="s">
        <v>128</v>
      </c>
      <c r="Q944" t="s">
        <v>43</v>
      </c>
      <c r="R944" t="s">
        <v>139</v>
      </c>
      <c r="S944" t="s">
        <v>2032</v>
      </c>
      <c r="T944" s="1">
        <f t="shared" si="404"/>
        <v>2253</v>
      </c>
      <c r="U944">
        <v>10.5</v>
      </c>
      <c r="V944">
        <f>VALUE(U944)*100000</f>
        <v>1050000</v>
      </c>
    </row>
    <row r="945" spans="1:22" customFormat="1" hidden="1">
      <c r="A945" t="s">
        <v>2033</v>
      </c>
      <c r="G945" t="s">
        <v>32</v>
      </c>
      <c r="H945" t="s">
        <v>554</v>
      </c>
      <c r="I945">
        <f>VALUE(LEFT(H945,FIND(" ",H945)-1))</f>
        <v>900</v>
      </c>
      <c r="J945" t="str">
        <f>TRIM(RIGHT(H945,LEN(H945)-FIND(" ",H945)))</f>
        <v>sqft</v>
      </c>
      <c r="K945" t="s">
        <v>40</v>
      </c>
      <c r="L945" t="s">
        <v>41</v>
      </c>
      <c r="N945" t="s">
        <v>116</v>
      </c>
      <c r="Q945" t="s">
        <v>43</v>
      </c>
      <c r="R945">
        <v>2</v>
      </c>
      <c r="S945" t="s">
        <v>1988</v>
      </c>
      <c r="T945" s="1">
        <f t="shared" si="404"/>
        <v>3501</v>
      </c>
      <c r="U945">
        <v>31.5</v>
      </c>
      <c r="V945">
        <f>VALUE(U945)*100000</f>
        <v>3150000</v>
      </c>
    </row>
    <row r="946" spans="1:22" customFormat="1" hidden="1">
      <c r="A946" t="s">
        <v>496</v>
      </c>
      <c r="G946" t="s">
        <v>32</v>
      </c>
      <c r="H946" t="s">
        <v>95</v>
      </c>
      <c r="I946">
        <f>VALUE(LEFT(H946,FIND(" ",H946)-1))</f>
        <v>800</v>
      </c>
      <c r="J946" t="str">
        <f>TRIM(RIGHT(H946,LEN(H946)-FIND(" ",H946)))</f>
        <v>sqft</v>
      </c>
      <c r="K946" t="s">
        <v>40</v>
      </c>
      <c r="L946" t="s">
        <v>41</v>
      </c>
      <c r="N946" t="s">
        <v>120</v>
      </c>
      <c r="Q946" t="s">
        <v>28</v>
      </c>
      <c r="R946">
        <v>1</v>
      </c>
      <c r="S946" t="s">
        <v>898</v>
      </c>
      <c r="T946" s="1">
        <f t="shared" si="404"/>
        <v>2750</v>
      </c>
      <c r="U946">
        <v>22</v>
      </c>
      <c r="V946">
        <f>VALUE(U946)*100000</f>
        <v>2200000</v>
      </c>
    </row>
    <row r="947" spans="1:22" customFormat="1" hidden="1">
      <c r="A947" t="s">
        <v>2034</v>
      </c>
      <c r="G947" t="s">
        <v>32</v>
      </c>
      <c r="H947" t="s">
        <v>1395</v>
      </c>
      <c r="I947">
        <f>VALUE(LEFT(H947,FIND(" ",H947)-1))</f>
        <v>1260</v>
      </c>
      <c r="J947" t="str">
        <f>TRIM(RIGHT(H947,LEN(H947)-FIND(" ",H947)))</f>
        <v>sqft</v>
      </c>
      <c r="K947" t="s">
        <v>40</v>
      </c>
      <c r="L947" t="s">
        <v>41</v>
      </c>
      <c r="N947" t="s">
        <v>2035</v>
      </c>
      <c r="Q947" t="s">
        <v>83</v>
      </c>
      <c r="R947" t="s">
        <v>139</v>
      </c>
      <c r="S947" t="s">
        <v>643</v>
      </c>
      <c r="T947" s="1">
        <f t="shared" si="404"/>
        <v>3968</v>
      </c>
      <c r="U947">
        <v>50</v>
      </c>
      <c r="V947">
        <f>VALUE(U947)*100000</f>
        <v>5000000</v>
      </c>
    </row>
    <row r="948" spans="1:22" customFormat="1" hidden="1">
      <c r="A948" t="s">
        <v>2036</v>
      </c>
      <c r="G948" t="s">
        <v>32</v>
      </c>
      <c r="H948" t="s">
        <v>228</v>
      </c>
      <c r="I948">
        <f>VALUE(LEFT(H948,FIND(" ",H948)-1))</f>
        <v>500</v>
      </c>
      <c r="J948" t="str">
        <f>TRIM(RIGHT(H948,LEN(H948)-FIND(" ",H948)))</f>
        <v>sqft</v>
      </c>
      <c r="K948" t="s">
        <v>40</v>
      </c>
      <c r="L948" t="s">
        <v>41</v>
      </c>
      <c r="N948" t="s">
        <v>295</v>
      </c>
      <c r="Q948" t="s">
        <v>43</v>
      </c>
      <c r="R948">
        <v>1</v>
      </c>
      <c r="S948" t="s">
        <v>266</v>
      </c>
      <c r="T948" s="1">
        <f t="shared" si="404"/>
        <v>3000</v>
      </c>
      <c r="U948">
        <v>15</v>
      </c>
      <c r="V948">
        <f>VALUE(U948)*100000</f>
        <v>1500000</v>
      </c>
    </row>
    <row r="949" spans="1:22" ht="15.75">
      <c r="A949" s="24" t="s">
        <v>991</v>
      </c>
      <c r="B949" s="24" t="str">
        <f t="shared" ref="B949:B950" si="429">PROPER(TRIM(A949))</f>
        <v>2 Apartment For Sale In Katargam Surat</v>
      </c>
      <c r="C949" s="24" t="str">
        <f t="shared" ref="C949:C950" si="430">LEFT(B949,FIND(" ",B949)-1)</f>
        <v>2</v>
      </c>
      <c r="D949" s="29" t="str">
        <f t="shared" ref="D949:D950" si="431">MID(B949, FIND(" ", B949)+1, FIND("For", B949)-FIND(" ", B949)-1)</f>
        <v xml:space="preserve">Apartment </v>
      </c>
      <c r="E949" s="24" t="str">
        <f t="shared" ref="E949:E950" si="432">TRIM(MID(B949, FIND("In", B949)+3, FIND("Surat", B949)-FIND("In", B949)-3))</f>
        <v>Katargam</v>
      </c>
      <c r="F949" s="24" t="str">
        <f t="shared" ref="F949:F950" si="433">"surat"</f>
        <v>surat</v>
      </c>
      <c r="G949" s="24" t="s">
        <v>23</v>
      </c>
      <c r="H949" s="24" t="s">
        <v>228</v>
      </c>
      <c r="I949" s="34">
        <f>VALUE(LEFT(H949,FIND(" ",H949)-1))</f>
        <v>500</v>
      </c>
      <c r="J949" s="28" t="str">
        <f>TRIM(RIGHT(H949,LEN(H949)-FIND(" ",H949)))</f>
        <v>sqft</v>
      </c>
      <c r="K949" s="24" t="s">
        <v>40</v>
      </c>
      <c r="L949" s="24" t="s">
        <v>41</v>
      </c>
      <c r="M949" s="27" t="str">
        <f t="shared" ref="M949:M950" si="434">IF(LEFT(L949,5)="poss.","expected","ready")</f>
        <v>ready</v>
      </c>
      <c r="N949" s="24" t="s">
        <v>255</v>
      </c>
      <c r="O949" s="28" t="str">
        <f t="shared" ref="O949:O950" si="435">IFERROR(LEFT(N949,FIND("out of",N949)-1),N949)</f>
        <v xml:space="preserve">3 </v>
      </c>
      <c r="P949" s="29" t="str">
        <f t="shared" ref="P949:P950" si="436">IFERROR(RIGHT(N949,LEN(N949)-FIND("out of",N949)-6),"")</f>
        <v>4</v>
      </c>
      <c r="Q949" s="24" t="s">
        <v>28</v>
      </c>
      <c r="R949" s="24" t="s">
        <v>29</v>
      </c>
      <c r="S949" s="3" t="s">
        <v>377</v>
      </c>
      <c r="T949" s="32">
        <f t="shared" si="404"/>
        <v>2500</v>
      </c>
      <c r="U949" s="28">
        <v>22.5</v>
      </c>
      <c r="V949" s="24">
        <f>VALUE(U949)*100000</f>
        <v>2250000</v>
      </c>
    </row>
    <row r="950" spans="1:22" customFormat="1">
      <c r="A950" t="s">
        <v>80</v>
      </c>
      <c r="B950" t="str">
        <f t="shared" si="429"/>
        <v>2 Apartment For Sale In Adajan Surat</v>
      </c>
      <c r="C950" t="str">
        <f t="shared" si="430"/>
        <v>2</v>
      </c>
      <c r="D950" s="1" t="str">
        <f t="shared" si="431"/>
        <v xml:space="preserve">Apartment </v>
      </c>
      <c r="E950" t="str">
        <f t="shared" si="432"/>
        <v>Adajan</v>
      </c>
      <c r="F950" t="str">
        <f t="shared" si="433"/>
        <v>surat</v>
      </c>
      <c r="G950" t="s">
        <v>23</v>
      </c>
      <c r="H950" t="s">
        <v>130</v>
      </c>
      <c r="I950">
        <f>VALUE(LEFT(H950,FIND(" ",H950)-1))</f>
        <v>650</v>
      </c>
      <c r="J950" t="str">
        <f>TRIM(RIGHT(H950,LEN(H950)-FIND(" ",H950)))</f>
        <v>sqft</v>
      </c>
      <c r="K950" t="s">
        <v>40</v>
      </c>
      <c r="L950" t="s">
        <v>41</v>
      </c>
      <c r="M950" t="str">
        <f t="shared" si="434"/>
        <v>ready</v>
      </c>
      <c r="N950" t="s">
        <v>295</v>
      </c>
      <c r="O950" t="str">
        <f t="shared" si="435"/>
        <v xml:space="preserve">4 </v>
      </c>
      <c r="P950" s="1" t="str">
        <f t="shared" si="436"/>
        <v>4</v>
      </c>
      <c r="Q950" t="s">
        <v>43</v>
      </c>
      <c r="R950" t="s">
        <v>131</v>
      </c>
      <c r="S950" t="s">
        <v>2037</v>
      </c>
      <c r="T950" s="1">
        <f t="shared" si="404"/>
        <v>33081</v>
      </c>
      <c r="U950">
        <v>20.5</v>
      </c>
      <c r="V950">
        <f>VALUE(U950)*100000</f>
        <v>2050000</v>
      </c>
    </row>
    <row r="951" spans="1:22" customFormat="1" hidden="1">
      <c r="A951" t="s">
        <v>575</v>
      </c>
      <c r="G951" t="s">
        <v>168</v>
      </c>
      <c r="H951" t="s">
        <v>2038</v>
      </c>
      <c r="I951">
        <f>VALUE(LEFT(H951,FIND(" ",H951)-1))</f>
        <v>498</v>
      </c>
      <c r="J951" t="str">
        <f>TRIM(RIGHT(H951,LEN(H951)-FIND(" ",H951)))</f>
        <v>sqft</v>
      </c>
      <c r="K951" t="s">
        <v>170</v>
      </c>
      <c r="L951" t="s">
        <v>139</v>
      </c>
      <c r="N951" t="s">
        <v>40</v>
      </c>
      <c r="Q951">
        <v>1</v>
      </c>
      <c r="R951" t="s">
        <v>523</v>
      </c>
      <c r="S951" t="s">
        <v>2039</v>
      </c>
      <c r="T951" s="1">
        <f t="shared" si="404"/>
        <v>3012</v>
      </c>
      <c r="U951">
        <v>15</v>
      </c>
      <c r="V951">
        <f>VALUE(U951)*100000</f>
        <v>1500000</v>
      </c>
    </row>
    <row r="952" spans="1:22" ht="15.75">
      <c r="A952" s="24" t="s">
        <v>227</v>
      </c>
      <c r="B952" s="24" t="str">
        <f>PROPER(TRIM(A952))</f>
        <v>1 Apartment For Sale In Jahangir Pura Surat</v>
      </c>
      <c r="C952" s="24" t="str">
        <f>LEFT(B952,FIND(" ",B952)-1)</f>
        <v>1</v>
      </c>
      <c r="D952" s="29" t="str">
        <f>MID(B952, FIND(" ", B952)+1, FIND("For", B952)-FIND(" ", B952)-1)</f>
        <v xml:space="preserve">Apartment </v>
      </c>
      <c r="E952" s="24" t="str">
        <f>TRIM(MID(B952, FIND("In", B952)+3, FIND("Surat", B952)-FIND("In", B952)-3))</f>
        <v>Jahangir Pura</v>
      </c>
      <c r="F952" s="24" t="str">
        <f>"surat"</f>
        <v>surat</v>
      </c>
      <c r="G952" s="24" t="s">
        <v>23</v>
      </c>
      <c r="H952" s="24" t="s">
        <v>1453</v>
      </c>
      <c r="I952" s="34">
        <f>VALUE(LEFT(H952,FIND(" ",H952)-1))</f>
        <v>770</v>
      </c>
      <c r="J952" s="28" t="str">
        <f>TRIM(RIGHT(H952,LEN(H952)-FIND(" ",H952)))</f>
        <v>sqft</v>
      </c>
      <c r="K952" s="24" t="s">
        <v>40</v>
      </c>
      <c r="L952" s="24" t="s">
        <v>41</v>
      </c>
      <c r="M952" s="27" t="str">
        <f>IF(LEFT(L952,5)="poss.","expected","ready")</f>
        <v>ready</v>
      </c>
      <c r="N952" s="24" t="s">
        <v>633</v>
      </c>
      <c r="O952" s="28" t="str">
        <f>IFERROR(LEFT(N952,FIND("out of",N952)-1),N952)</f>
        <v xml:space="preserve">5 </v>
      </c>
      <c r="P952" s="29" t="str">
        <f>IFERROR(RIGHT(N952,LEN(N952)-FIND("out of",N952)-6),"")</f>
        <v>14</v>
      </c>
      <c r="Q952" s="24" t="s">
        <v>28</v>
      </c>
      <c r="R952" s="24" t="s">
        <v>131</v>
      </c>
      <c r="S952" s="3" t="s">
        <v>2040</v>
      </c>
      <c r="T952" s="32">
        <f t="shared" si="404"/>
        <v>3532</v>
      </c>
      <c r="U952" s="28">
        <v>27.2</v>
      </c>
      <c r="V952" s="24">
        <f>VALUE(U952)*100000</f>
        <v>2720000</v>
      </c>
    </row>
    <row r="953" spans="1:22" customFormat="1" hidden="1">
      <c r="A953" t="s">
        <v>2041</v>
      </c>
      <c r="G953" t="s">
        <v>32</v>
      </c>
      <c r="H953" t="s">
        <v>119</v>
      </c>
      <c r="I953">
        <f>VALUE(LEFT(H953,FIND(" ",H953)-1))</f>
        <v>432</v>
      </c>
      <c r="J953" t="str">
        <f>TRIM(RIGHT(H953,LEN(H953)-FIND(" ",H953)))</f>
        <v>sqft</v>
      </c>
      <c r="K953" t="s">
        <v>40</v>
      </c>
      <c r="L953" t="s">
        <v>41</v>
      </c>
      <c r="N953" t="s">
        <v>662</v>
      </c>
      <c r="Q953" t="s">
        <v>83</v>
      </c>
      <c r="R953">
        <v>2</v>
      </c>
      <c r="S953" t="s">
        <v>2042</v>
      </c>
      <c r="T953" s="1">
        <f t="shared" si="404"/>
        <v>11574</v>
      </c>
      <c r="U953">
        <v>50</v>
      </c>
      <c r="V953">
        <f>VALUE(U953)*100000</f>
        <v>5000000</v>
      </c>
    </row>
    <row r="954" spans="1:22" customFormat="1" hidden="1">
      <c r="A954" t="s">
        <v>2043</v>
      </c>
      <c r="G954" t="s">
        <v>23</v>
      </c>
      <c r="H954" t="s">
        <v>95</v>
      </c>
      <c r="I954">
        <f>VALUE(LEFT(H954,FIND(" ",H954)-1))</f>
        <v>800</v>
      </c>
      <c r="J954" t="str">
        <f>TRIM(RIGHT(H954,LEN(H954)-FIND(" ",H954)))</f>
        <v>sqft</v>
      </c>
      <c r="K954" t="s">
        <v>83</v>
      </c>
      <c r="L954" t="s">
        <v>41</v>
      </c>
      <c r="N954" t="s">
        <v>40</v>
      </c>
      <c r="Q954">
        <v>2</v>
      </c>
      <c r="R954">
        <v>4</v>
      </c>
      <c r="S954" t="s">
        <v>560</v>
      </c>
      <c r="T954" s="1">
        <f t="shared" si="404"/>
        <v>3250</v>
      </c>
      <c r="U954">
        <v>26</v>
      </c>
      <c r="V954">
        <f>VALUE(U954)*100000</f>
        <v>2600000</v>
      </c>
    </row>
    <row r="955" spans="1:22" customFormat="1" hidden="1">
      <c r="A955" t="s">
        <v>999</v>
      </c>
      <c r="G955" t="s">
        <v>23</v>
      </c>
      <c r="H955" t="s">
        <v>2044</v>
      </c>
      <c r="I955">
        <f>VALUE(LEFT(H955,FIND(" ",H955)-1))</f>
        <v>551</v>
      </c>
      <c r="J955" t="str">
        <f>TRIM(RIGHT(H955,LEN(H955)-FIND(" ",H955)))</f>
        <v>sqft</v>
      </c>
      <c r="K955" t="s">
        <v>40</v>
      </c>
      <c r="L955" t="s">
        <v>41</v>
      </c>
      <c r="N955" t="s">
        <v>104</v>
      </c>
      <c r="Q955" t="s">
        <v>43</v>
      </c>
      <c r="R955">
        <v>1</v>
      </c>
      <c r="S955" t="s">
        <v>199</v>
      </c>
      <c r="T955" s="1">
        <f t="shared" si="404"/>
        <v>2632</v>
      </c>
      <c r="U955">
        <v>14.5</v>
      </c>
      <c r="V955">
        <f>VALUE(U955)*100000</f>
        <v>1450000</v>
      </c>
    </row>
    <row r="956" spans="1:22" customFormat="1">
      <c r="A956" t="s">
        <v>2045</v>
      </c>
      <c r="B956" t="str">
        <f t="shared" ref="B956:B957" si="437">PROPER(TRIM(A956))</f>
        <v>2 Apartment For Sale In Pal Surat</v>
      </c>
      <c r="C956" t="str">
        <f t="shared" ref="C956:C957" si="438">LEFT(B956,FIND(" ",B956)-1)</f>
        <v>2</v>
      </c>
      <c r="D956" s="1" t="str">
        <f t="shared" ref="D956:D957" si="439">MID(B956, FIND(" ", B956)+1, FIND("For", B956)-FIND(" ", B956)-1)</f>
        <v xml:space="preserve">Apartment </v>
      </c>
      <c r="E956" t="str">
        <f t="shared" ref="E956:E957" si="440">TRIM(MID(B956, FIND("In", B956)+3, FIND("Surat", B956)-FIND("In", B956)-3))</f>
        <v>Pal</v>
      </c>
      <c r="F956" t="str">
        <f t="shared" ref="F956:F957" si="441">"surat"</f>
        <v>surat</v>
      </c>
      <c r="G956" t="s">
        <v>32</v>
      </c>
      <c r="H956" t="s">
        <v>294</v>
      </c>
      <c r="I956">
        <f>VALUE(LEFT(H956,FIND(" ",H956)-1))</f>
        <v>1300</v>
      </c>
      <c r="J956" t="str">
        <f>TRIM(RIGHT(H956,LEN(H956)-FIND(" ",H956)))</f>
        <v>sqft</v>
      </c>
      <c r="K956" t="s">
        <v>40</v>
      </c>
      <c r="L956" t="s">
        <v>41</v>
      </c>
      <c r="M956" t="str">
        <f t="shared" ref="M956:M957" si="442">IF(LEFT(L956,5)="poss.","expected","ready")</f>
        <v>ready</v>
      </c>
      <c r="N956" t="s">
        <v>100</v>
      </c>
      <c r="O956" t="str">
        <f t="shared" ref="O956:O957" si="443">IFERROR(LEFT(N956,FIND("out of",N956)-1),N956)</f>
        <v xml:space="preserve">3 </v>
      </c>
      <c r="P956" s="1" t="str">
        <f t="shared" ref="P956:P957" si="444">IFERROR(RIGHT(N956,LEN(N956)-FIND("out of",N956)-6),"")</f>
        <v>5</v>
      </c>
      <c r="Q956" t="s">
        <v>43</v>
      </c>
      <c r="R956" t="s">
        <v>44</v>
      </c>
      <c r="S956" t="s">
        <v>296</v>
      </c>
      <c r="T956" s="1">
        <f t="shared" si="404"/>
        <v>3462</v>
      </c>
      <c r="U956">
        <v>45</v>
      </c>
      <c r="V956">
        <f>VALUE(U956)*100000</f>
        <v>4500000</v>
      </c>
    </row>
    <row r="957" spans="1:22" customFormat="1">
      <c r="A957" t="s">
        <v>2046</v>
      </c>
      <c r="B957" t="str">
        <f t="shared" si="437"/>
        <v>2 Builder Floor For Sale In Nan Pura Surat</v>
      </c>
      <c r="C957" t="str">
        <f t="shared" si="438"/>
        <v>2</v>
      </c>
      <c r="D957" s="1" t="str">
        <f t="shared" si="439"/>
        <v xml:space="preserve">Builder Floor </v>
      </c>
      <c r="E957" t="str">
        <f t="shared" si="440"/>
        <v>Nan Pura</v>
      </c>
      <c r="F957" t="str">
        <f t="shared" si="441"/>
        <v>surat</v>
      </c>
      <c r="G957" t="s">
        <v>32</v>
      </c>
      <c r="H957" t="s">
        <v>433</v>
      </c>
      <c r="I957">
        <f>VALUE(LEFT(H957,FIND(" ",H957)-1))</f>
        <v>1050</v>
      </c>
      <c r="J957" t="str">
        <f>TRIM(RIGHT(H957,LEN(H957)-FIND(" ",H957)))</f>
        <v>sqft</v>
      </c>
      <c r="K957" t="s">
        <v>40</v>
      </c>
      <c r="L957" t="s">
        <v>41</v>
      </c>
      <c r="M957" t="str">
        <f t="shared" si="442"/>
        <v>ready</v>
      </c>
      <c r="N957" t="s">
        <v>96</v>
      </c>
      <c r="O957" t="str">
        <f t="shared" si="443"/>
        <v xml:space="preserve">2 </v>
      </c>
      <c r="P957" s="1" t="str">
        <f t="shared" si="444"/>
        <v>6</v>
      </c>
      <c r="Q957" t="s">
        <v>43</v>
      </c>
      <c r="R957" t="s">
        <v>131</v>
      </c>
      <c r="S957" t="s">
        <v>846</v>
      </c>
      <c r="T957" s="1">
        <f t="shared" ref="T957:T1020" si="445">VALUE(SUBSTITUTE(SUBSTITUTE(S957,"â‚¹",""),"per sqft",""))</f>
        <v>2571</v>
      </c>
      <c r="U957">
        <v>27</v>
      </c>
      <c r="V957">
        <f>VALUE(U957)*100000</f>
        <v>2700000</v>
      </c>
    </row>
    <row r="958" spans="1:22" customFormat="1" hidden="1">
      <c r="A958" t="s">
        <v>2047</v>
      </c>
      <c r="G958" t="s">
        <v>32</v>
      </c>
      <c r="H958" t="s">
        <v>95</v>
      </c>
      <c r="I958">
        <f>VALUE(LEFT(H958,FIND(" ",H958)-1))</f>
        <v>800</v>
      </c>
      <c r="J958" t="str">
        <f>TRIM(RIGHT(H958,LEN(H958)-FIND(" ",H958)))</f>
        <v>sqft</v>
      </c>
      <c r="K958" t="s">
        <v>40</v>
      </c>
      <c r="L958" t="s">
        <v>41</v>
      </c>
      <c r="N958" t="s">
        <v>96</v>
      </c>
      <c r="Q958" t="s">
        <v>28</v>
      </c>
      <c r="R958">
        <v>1</v>
      </c>
      <c r="S958" t="s">
        <v>377</v>
      </c>
      <c r="T958" s="1">
        <f t="shared" si="445"/>
        <v>2500</v>
      </c>
      <c r="U958">
        <v>20</v>
      </c>
      <c r="V958">
        <f>VALUE(U958)*100000</f>
        <v>2000000</v>
      </c>
    </row>
    <row r="959" spans="1:22" customFormat="1" hidden="1">
      <c r="A959" t="s">
        <v>246</v>
      </c>
      <c r="G959" t="s">
        <v>23</v>
      </c>
      <c r="H959" t="s">
        <v>130</v>
      </c>
      <c r="I959">
        <f>VALUE(LEFT(H959,FIND(" ",H959)-1))</f>
        <v>650</v>
      </c>
      <c r="J959" t="str">
        <f>TRIM(RIGHT(H959,LEN(H959)-FIND(" ",H959)))</f>
        <v>sqft</v>
      </c>
      <c r="K959" t="s">
        <v>40</v>
      </c>
      <c r="L959" t="s">
        <v>41</v>
      </c>
      <c r="N959" t="s">
        <v>92</v>
      </c>
      <c r="Q959" t="s">
        <v>43</v>
      </c>
      <c r="R959" t="s">
        <v>44</v>
      </c>
      <c r="T959" s="1" t="e">
        <f t="shared" si="445"/>
        <v>#VALUE!</v>
      </c>
      <c r="U959">
        <v>22</v>
      </c>
      <c r="V959">
        <f>VALUE(U959)*100000</f>
        <v>2200000</v>
      </c>
    </row>
    <row r="960" spans="1:22" customFormat="1" hidden="1">
      <c r="A960" t="s">
        <v>2048</v>
      </c>
      <c r="G960" t="s">
        <v>32</v>
      </c>
      <c r="H960" t="s">
        <v>47</v>
      </c>
      <c r="I960">
        <f>VALUE(LEFT(H960,FIND(" ",H960)-1))</f>
        <v>700</v>
      </c>
      <c r="J960" t="str">
        <f>TRIM(RIGHT(H960,LEN(H960)-FIND(" ",H960)))</f>
        <v>sqft</v>
      </c>
      <c r="K960" t="s">
        <v>40</v>
      </c>
      <c r="L960" t="s">
        <v>41</v>
      </c>
      <c r="N960" t="s">
        <v>100</v>
      </c>
      <c r="Q960" t="s">
        <v>83</v>
      </c>
      <c r="R960">
        <v>1</v>
      </c>
      <c r="S960" t="s">
        <v>1988</v>
      </c>
      <c r="T960" s="1">
        <f t="shared" si="445"/>
        <v>3501</v>
      </c>
      <c r="U960">
        <v>24.5</v>
      </c>
      <c r="V960">
        <f>VALUE(U960)*100000</f>
        <v>2450000</v>
      </c>
    </row>
    <row r="961" spans="1:22" customFormat="1" hidden="1">
      <c r="A961" t="s">
        <v>200</v>
      </c>
      <c r="G961" t="s">
        <v>32</v>
      </c>
      <c r="H961" t="s">
        <v>261</v>
      </c>
      <c r="I961">
        <f>VALUE(LEFT(H961,FIND(" ",H961)-1))</f>
        <v>1200</v>
      </c>
      <c r="J961" t="str">
        <f>TRIM(RIGHT(H961,LEN(H961)-FIND(" ",H961)))</f>
        <v>sqft</v>
      </c>
      <c r="K961" t="s">
        <v>40</v>
      </c>
      <c r="L961" t="s">
        <v>41</v>
      </c>
      <c r="N961" t="s">
        <v>776</v>
      </c>
      <c r="Q961" t="s">
        <v>83</v>
      </c>
      <c r="R961">
        <v>3</v>
      </c>
      <c r="S961" t="s">
        <v>404</v>
      </c>
      <c r="T961" s="1">
        <f t="shared" si="445"/>
        <v>2917</v>
      </c>
      <c r="U961">
        <v>35</v>
      </c>
      <c r="V961">
        <f>VALUE(U961)*100000</f>
        <v>3500000</v>
      </c>
    </row>
    <row r="962" spans="1:22" customFormat="1" hidden="1">
      <c r="A962" t="s">
        <v>2049</v>
      </c>
      <c r="G962" t="s">
        <v>32</v>
      </c>
      <c r="H962" t="s">
        <v>47</v>
      </c>
      <c r="I962">
        <f>VALUE(LEFT(H962,FIND(" ",H962)-1))</f>
        <v>700</v>
      </c>
      <c r="J962" t="str">
        <f>TRIM(RIGHT(H962,LEN(H962)-FIND(" ",H962)))</f>
        <v>sqft</v>
      </c>
      <c r="K962" t="s">
        <v>40</v>
      </c>
      <c r="L962" t="s">
        <v>41</v>
      </c>
      <c r="N962" t="s">
        <v>92</v>
      </c>
      <c r="Q962" t="s">
        <v>28</v>
      </c>
      <c r="R962">
        <v>1</v>
      </c>
      <c r="S962" t="s">
        <v>2050</v>
      </c>
      <c r="T962" s="1">
        <f t="shared" si="445"/>
        <v>1071</v>
      </c>
      <c r="U962">
        <v>7.5</v>
      </c>
      <c r="V962">
        <f>VALUE(U962)*100000</f>
        <v>750000</v>
      </c>
    </row>
    <row r="963" spans="1:22" customFormat="1" hidden="1">
      <c r="A963" t="s">
        <v>2051</v>
      </c>
      <c r="G963" t="s">
        <v>23</v>
      </c>
      <c r="H963" t="s">
        <v>1645</v>
      </c>
      <c r="I963">
        <f>VALUE(LEFT(H963,FIND(" ",H963)-1))</f>
        <v>1540</v>
      </c>
      <c r="J963" t="str">
        <f>TRIM(RIGHT(H963,LEN(H963)-FIND(" ",H963)))</f>
        <v>sqft</v>
      </c>
      <c r="K963" t="s">
        <v>43</v>
      </c>
      <c r="L963" t="s">
        <v>41</v>
      </c>
      <c r="N963" t="s">
        <v>40</v>
      </c>
      <c r="Q963" t="s">
        <v>29</v>
      </c>
      <c r="R963" t="s">
        <v>382</v>
      </c>
      <c r="S963" t="s">
        <v>2052</v>
      </c>
      <c r="T963" s="1">
        <f t="shared" si="445"/>
        <v>2604</v>
      </c>
      <c r="U963">
        <v>50</v>
      </c>
      <c r="V963">
        <f>VALUE(U963)*100000</f>
        <v>5000000</v>
      </c>
    </row>
    <row r="964" spans="1:22" customFormat="1" hidden="1">
      <c r="A964" t="s">
        <v>820</v>
      </c>
      <c r="G964" t="s">
        <v>23</v>
      </c>
      <c r="H964" t="s">
        <v>1395</v>
      </c>
      <c r="I964">
        <f>VALUE(LEFT(H964,FIND(" ",H964)-1))</f>
        <v>1260</v>
      </c>
      <c r="J964" t="str">
        <f>TRIM(RIGHT(H964,LEN(H964)-FIND(" ",H964)))</f>
        <v>sqft</v>
      </c>
      <c r="K964" t="s">
        <v>43</v>
      </c>
      <c r="L964" t="s">
        <v>41</v>
      </c>
      <c r="N964" t="s">
        <v>40</v>
      </c>
      <c r="Q964">
        <v>4</v>
      </c>
      <c r="R964">
        <v>1</v>
      </c>
      <c r="S964" t="s">
        <v>526</v>
      </c>
      <c r="T964" s="1">
        <f t="shared" si="445"/>
        <v>3571</v>
      </c>
      <c r="U964">
        <v>45</v>
      </c>
      <c r="V964">
        <f>VALUE(U964)*100000</f>
        <v>4500000</v>
      </c>
    </row>
    <row r="965" spans="1:22" customFormat="1" hidden="1">
      <c r="A965" t="s">
        <v>1952</v>
      </c>
      <c r="G965" t="s">
        <v>32</v>
      </c>
      <c r="H965" t="s">
        <v>1279</v>
      </c>
      <c r="I965">
        <f>VALUE(LEFT(H965,FIND(" ",H965)-1))</f>
        <v>576</v>
      </c>
      <c r="J965" t="str">
        <f>TRIM(RIGHT(H965,LEN(H965)-FIND(" ",H965)))</f>
        <v>sqft</v>
      </c>
      <c r="K965" t="s">
        <v>43</v>
      </c>
      <c r="L965" t="s">
        <v>41</v>
      </c>
      <c r="N965" t="s">
        <v>40</v>
      </c>
      <c r="Q965">
        <v>2</v>
      </c>
      <c r="R965">
        <v>1</v>
      </c>
      <c r="S965" t="s">
        <v>2053</v>
      </c>
      <c r="T965" s="1">
        <f t="shared" si="445"/>
        <v>6076</v>
      </c>
      <c r="U965">
        <v>35</v>
      </c>
      <c r="V965">
        <f>VALUE(U965)*100000</f>
        <v>3500000</v>
      </c>
    </row>
    <row r="966" spans="1:22" customFormat="1" hidden="1">
      <c r="A966" t="s">
        <v>496</v>
      </c>
      <c r="G966" t="s">
        <v>32</v>
      </c>
      <c r="H966" t="s">
        <v>554</v>
      </c>
      <c r="I966">
        <f>VALUE(LEFT(H966,FIND(" ",H966)-1))</f>
        <v>900</v>
      </c>
      <c r="J966" t="str">
        <f>TRIM(RIGHT(H966,LEN(H966)-FIND(" ",H966)))</f>
        <v>sqft</v>
      </c>
      <c r="K966" t="s">
        <v>40</v>
      </c>
      <c r="L966" t="s">
        <v>41</v>
      </c>
      <c r="N966" t="s">
        <v>120</v>
      </c>
      <c r="Q966" t="s">
        <v>28</v>
      </c>
      <c r="R966" t="s">
        <v>29</v>
      </c>
      <c r="S966" t="s">
        <v>2054</v>
      </c>
      <c r="T966" s="1">
        <f t="shared" si="445"/>
        <v>1167</v>
      </c>
      <c r="U966">
        <v>10.5</v>
      </c>
      <c r="V966">
        <f>VALUE(U966)*100000</f>
        <v>1050000</v>
      </c>
    </row>
    <row r="967" spans="1:22" customFormat="1" hidden="1">
      <c r="A967" t="s">
        <v>808</v>
      </c>
      <c r="G967" t="s">
        <v>23</v>
      </c>
      <c r="H967" t="s">
        <v>554</v>
      </c>
      <c r="I967">
        <f>VALUE(LEFT(H967,FIND(" ",H967)-1))</f>
        <v>900</v>
      </c>
      <c r="J967" t="str">
        <f>TRIM(RIGHT(H967,LEN(H967)-FIND(" ",H967)))</f>
        <v>sqft</v>
      </c>
      <c r="K967" t="s">
        <v>40</v>
      </c>
      <c r="L967" t="s">
        <v>41</v>
      </c>
      <c r="N967" t="s">
        <v>205</v>
      </c>
      <c r="Q967" t="s">
        <v>43</v>
      </c>
      <c r="R967" t="s">
        <v>274</v>
      </c>
      <c r="T967" s="1" t="e">
        <f t="shared" si="445"/>
        <v>#VALUE!</v>
      </c>
      <c r="U967">
        <v>38</v>
      </c>
      <c r="V967">
        <f>VALUE(U967)*100000</f>
        <v>3800000</v>
      </c>
    </row>
    <row r="968" spans="1:22" customFormat="1" hidden="1">
      <c r="A968" t="s">
        <v>434</v>
      </c>
      <c r="G968" t="s">
        <v>23</v>
      </c>
      <c r="H968" t="s">
        <v>582</v>
      </c>
      <c r="I968">
        <f>VALUE(LEFT(H968,FIND(" ",H968)-1))</f>
        <v>960</v>
      </c>
      <c r="J968" t="str">
        <f>TRIM(RIGHT(H968,LEN(H968)-FIND(" ",H968)))</f>
        <v>sqft</v>
      </c>
      <c r="K968" t="s">
        <v>40</v>
      </c>
      <c r="L968" t="s">
        <v>41</v>
      </c>
      <c r="N968" t="s">
        <v>239</v>
      </c>
      <c r="Q968" t="s">
        <v>83</v>
      </c>
      <c r="R968">
        <v>1</v>
      </c>
      <c r="S968" t="s">
        <v>2052</v>
      </c>
      <c r="T968" s="1">
        <f t="shared" si="445"/>
        <v>2604</v>
      </c>
      <c r="U968">
        <v>25</v>
      </c>
      <c r="V968">
        <f>VALUE(U968)*100000</f>
        <v>2500000</v>
      </c>
    </row>
    <row r="969" spans="1:22" customFormat="1" hidden="1">
      <c r="A969" t="s">
        <v>2034</v>
      </c>
      <c r="G969" t="s">
        <v>32</v>
      </c>
      <c r="H969" t="s">
        <v>50</v>
      </c>
      <c r="I969">
        <f>VALUE(LEFT(H969,FIND(" ",H969)-1))</f>
        <v>1250</v>
      </c>
      <c r="J969" t="str">
        <f>TRIM(RIGHT(H969,LEN(H969)-FIND(" ",H969)))</f>
        <v>sqft</v>
      </c>
      <c r="K969" t="s">
        <v>40</v>
      </c>
      <c r="L969" t="s">
        <v>41</v>
      </c>
      <c r="N969" t="s">
        <v>205</v>
      </c>
      <c r="Q969" t="s">
        <v>83</v>
      </c>
      <c r="R969">
        <v>3</v>
      </c>
      <c r="S969" t="s">
        <v>69</v>
      </c>
      <c r="T969" s="1">
        <f t="shared" si="445"/>
        <v>3200</v>
      </c>
      <c r="U969">
        <v>40</v>
      </c>
      <c r="V969">
        <f>VALUE(U969)*100000</f>
        <v>4000000</v>
      </c>
    </row>
    <row r="970" spans="1:22" ht="15.75">
      <c r="A970" s="24" t="s">
        <v>2055</v>
      </c>
      <c r="B970" s="24" t="str">
        <f>PROPER(TRIM(A970))</f>
        <v>1 Apartment For Sale In Nanpura Surat</v>
      </c>
      <c r="C970" s="24" t="str">
        <f>LEFT(B970,FIND(" ",B970)-1)</f>
        <v>1</v>
      </c>
      <c r="D970" s="29" t="str">
        <f>MID(B970, FIND(" ", B970)+1, FIND("For", B970)-FIND(" ", B970)-1)</f>
        <v xml:space="preserve">Apartment </v>
      </c>
      <c r="E970" s="24" t="str">
        <f>TRIM(MID(B970, FIND("In", B970)+3, FIND("Surat", B970)-FIND("In", B970)-3))</f>
        <v>Nanpura</v>
      </c>
      <c r="F970" s="24" t="str">
        <f>"surat"</f>
        <v>surat</v>
      </c>
      <c r="G970" s="24" t="s">
        <v>23</v>
      </c>
      <c r="H970" s="24" t="s">
        <v>645</v>
      </c>
      <c r="I970" s="34">
        <f>VALUE(LEFT(H970,FIND(" ",H970)-1))</f>
        <v>625</v>
      </c>
      <c r="J970" s="28" t="str">
        <f>TRIM(RIGHT(H970,LEN(H970)-FIND(" ",H970)))</f>
        <v>sqft</v>
      </c>
      <c r="K970" s="24" t="s">
        <v>25</v>
      </c>
      <c r="L970" s="24" t="s">
        <v>41</v>
      </c>
      <c r="M970" s="27" t="str">
        <f>IF(LEFT(L970,5)="poss.","expected","ready")</f>
        <v>ready</v>
      </c>
      <c r="N970" s="24" t="s">
        <v>92</v>
      </c>
      <c r="O970" s="28" t="str">
        <f>IFERROR(LEFT(N970,FIND("out of",N970)-1),N970)</f>
        <v xml:space="preserve">3 </v>
      </c>
      <c r="P970" s="29" t="str">
        <f>IFERROR(RIGHT(N970,LEN(N970)-FIND("out of",N970)-6),"")</f>
        <v>3</v>
      </c>
      <c r="Q970" s="24" t="s">
        <v>43</v>
      </c>
      <c r="R970" s="24" t="s">
        <v>44</v>
      </c>
      <c r="S970" s="3" t="s">
        <v>129</v>
      </c>
      <c r="T970" s="32">
        <f t="shared" si="445"/>
        <v>2857</v>
      </c>
      <c r="U970" s="28">
        <v>20</v>
      </c>
      <c r="V970" s="24">
        <f>VALUE(U970)*100000</f>
        <v>2000000</v>
      </c>
    </row>
    <row r="971" spans="1:22" customFormat="1" hidden="1">
      <c r="A971" t="s">
        <v>2056</v>
      </c>
      <c r="G971" t="s">
        <v>23</v>
      </c>
      <c r="H971" t="s">
        <v>554</v>
      </c>
      <c r="I971">
        <f>VALUE(LEFT(H971,FIND(" ",H971)-1))</f>
        <v>900</v>
      </c>
      <c r="J971" t="str">
        <f>TRIM(RIGHT(H971,LEN(H971)-FIND(" ",H971)))</f>
        <v>sqft</v>
      </c>
      <c r="K971" t="s">
        <v>25</v>
      </c>
      <c r="L971" t="s">
        <v>41</v>
      </c>
      <c r="N971" t="s">
        <v>2057</v>
      </c>
      <c r="Q971" t="s">
        <v>43</v>
      </c>
      <c r="R971" t="s">
        <v>44</v>
      </c>
      <c r="S971" t="s">
        <v>380</v>
      </c>
      <c r="T971" s="1">
        <f t="shared" si="445"/>
        <v>2909</v>
      </c>
      <c r="U971">
        <v>32</v>
      </c>
      <c r="V971">
        <f>VALUE(U971)*100000</f>
        <v>3200000</v>
      </c>
    </row>
    <row r="972" spans="1:22" customFormat="1">
      <c r="A972" t="s">
        <v>2058</v>
      </c>
      <c r="B972" t="str">
        <f t="shared" ref="B972:B973" si="446">PROPER(TRIM(A972))</f>
        <v>2 Apartment For Sale In Pasodara Surat</v>
      </c>
      <c r="C972" t="str">
        <f t="shared" ref="C972:C973" si="447">LEFT(B972,FIND(" ",B972)-1)</f>
        <v>2</v>
      </c>
      <c r="D972" s="1" t="str">
        <f t="shared" ref="D972:D973" si="448">MID(B972, FIND(" ", B972)+1, FIND("For", B972)-FIND(" ", B972)-1)</f>
        <v xml:space="preserve">Apartment </v>
      </c>
      <c r="E972" t="str">
        <f t="shared" ref="E972:E973" si="449">TRIM(MID(B972, FIND("In", B972)+3, FIND("Surat", B972)-FIND("In", B972)-3))</f>
        <v>Pasodara</v>
      </c>
      <c r="F972" t="str">
        <f t="shared" ref="F972:F973" si="450">"surat"</f>
        <v>surat</v>
      </c>
      <c r="G972" t="s">
        <v>23</v>
      </c>
      <c r="H972" t="s">
        <v>2059</v>
      </c>
      <c r="I972">
        <f>VALUE(LEFT(H972,FIND(" ",H972)-1))</f>
        <v>635</v>
      </c>
      <c r="J972" t="str">
        <f>TRIM(RIGHT(H972,LEN(H972)-FIND(" ",H972)))</f>
        <v>sqft</v>
      </c>
      <c r="K972" t="s">
        <v>40</v>
      </c>
      <c r="L972" t="s">
        <v>41</v>
      </c>
      <c r="M972" t="str">
        <f t="shared" ref="M972:M973" si="451">IF(LEFT(L972,5)="poss.","expected","ready")</f>
        <v>ready</v>
      </c>
      <c r="N972" t="s">
        <v>128</v>
      </c>
      <c r="O972" t="str">
        <f t="shared" ref="O972:O973" si="452">IFERROR(LEFT(N972,FIND("out of",N972)-1),N972)</f>
        <v xml:space="preserve">1 </v>
      </c>
      <c r="P972" s="1" t="str">
        <f t="shared" ref="P972:P973" si="453">IFERROR(RIGHT(N972,LEN(N972)-FIND("out of",N972)-6),"")</f>
        <v>5</v>
      </c>
      <c r="Q972" t="s">
        <v>83</v>
      </c>
      <c r="R972" t="s">
        <v>88</v>
      </c>
      <c r="S972" t="s">
        <v>977</v>
      </c>
      <c r="T972" s="1">
        <f t="shared" si="445"/>
        <v>2834</v>
      </c>
      <c r="U972">
        <v>28</v>
      </c>
      <c r="V972">
        <f>VALUE(U972)*100000</f>
        <v>2800000</v>
      </c>
    </row>
    <row r="973" spans="1:22" customFormat="1">
      <c r="A973" t="s">
        <v>2060</v>
      </c>
      <c r="B973" t="str">
        <f t="shared" si="446"/>
        <v>1 Apartment For Sale In Parvat Patiya Surat</v>
      </c>
      <c r="C973" t="str">
        <f t="shared" si="447"/>
        <v>1</v>
      </c>
      <c r="D973" s="1" t="str">
        <f t="shared" si="448"/>
        <v xml:space="preserve">Apartment </v>
      </c>
      <c r="E973" t="str">
        <f t="shared" si="449"/>
        <v>Parvat Patiya</v>
      </c>
      <c r="F973" t="str">
        <f t="shared" si="450"/>
        <v>surat</v>
      </c>
      <c r="G973" t="s">
        <v>32</v>
      </c>
      <c r="H973" t="s">
        <v>265</v>
      </c>
      <c r="I973">
        <f>VALUE(LEFT(H973,FIND(" ",H973)-1))</f>
        <v>600</v>
      </c>
      <c r="J973" t="str">
        <f>TRIM(RIGHT(H973,LEN(H973)-FIND(" ",H973)))</f>
        <v>sqft</v>
      </c>
      <c r="K973" t="s">
        <v>40</v>
      </c>
      <c r="L973" t="s">
        <v>41</v>
      </c>
      <c r="M973" t="str">
        <f t="shared" si="451"/>
        <v>ready</v>
      </c>
      <c r="N973" t="s">
        <v>1480</v>
      </c>
      <c r="O973" t="str">
        <f t="shared" si="452"/>
        <v xml:space="preserve">3 </v>
      </c>
      <c r="P973" s="1" t="str">
        <f t="shared" si="453"/>
        <v>8</v>
      </c>
      <c r="Q973" t="s">
        <v>83</v>
      </c>
      <c r="R973" t="s">
        <v>154</v>
      </c>
      <c r="S973" t="s">
        <v>266</v>
      </c>
      <c r="T973" s="1">
        <f t="shared" si="445"/>
        <v>3000</v>
      </c>
      <c r="U973">
        <v>18</v>
      </c>
      <c r="V973">
        <f>VALUE(U973)*100000</f>
        <v>1800000</v>
      </c>
    </row>
    <row r="974" spans="1:22" customFormat="1" hidden="1">
      <c r="A974" t="s">
        <v>2061</v>
      </c>
      <c r="G974" t="s">
        <v>23</v>
      </c>
      <c r="H974" t="s">
        <v>582</v>
      </c>
      <c r="I974">
        <f>VALUE(LEFT(H974,FIND(" ",H974)-1))</f>
        <v>960</v>
      </c>
      <c r="J974" t="str">
        <f>TRIM(RIGHT(H974,LEN(H974)-FIND(" ",H974)))</f>
        <v>sqft</v>
      </c>
      <c r="K974" t="s">
        <v>40</v>
      </c>
      <c r="L974" t="s">
        <v>41</v>
      </c>
      <c r="N974" t="s">
        <v>288</v>
      </c>
      <c r="Q974" t="s">
        <v>43</v>
      </c>
      <c r="R974">
        <v>2</v>
      </c>
      <c r="S974" t="s">
        <v>568</v>
      </c>
      <c r="T974" s="1">
        <f t="shared" si="445"/>
        <v>4167</v>
      </c>
      <c r="U974">
        <v>50</v>
      </c>
      <c r="V974">
        <f>VALUE(U974)*100000</f>
        <v>5000000</v>
      </c>
    </row>
    <row r="975" spans="1:22" ht="15.75">
      <c r="A975" s="24" t="s">
        <v>80</v>
      </c>
      <c r="B975" s="24" t="str">
        <f t="shared" ref="B975:B976" si="454">PROPER(TRIM(A975))</f>
        <v>2 Apartment For Sale In Adajan Surat</v>
      </c>
      <c r="C975" s="24" t="str">
        <f t="shared" ref="C975:C976" si="455">LEFT(B975,FIND(" ",B975)-1)</f>
        <v>2</v>
      </c>
      <c r="D975" s="29" t="str">
        <f t="shared" ref="D975:D976" si="456">MID(B975, FIND(" ", B975)+1, FIND("For", B975)-FIND(" ", B975)-1)</f>
        <v xml:space="preserve">Apartment </v>
      </c>
      <c r="E975" s="24" t="str">
        <f t="shared" ref="E975:E976" si="457">TRIM(MID(B975, FIND("In", B975)+3, FIND("Surat", B975)-FIND("In", B975)-3))</f>
        <v>Adajan</v>
      </c>
      <c r="F975" s="24" t="str">
        <f t="shared" ref="F975:F976" si="458">"surat"</f>
        <v>surat</v>
      </c>
      <c r="G975" s="24" t="s">
        <v>32</v>
      </c>
      <c r="H975" s="24" t="s">
        <v>582</v>
      </c>
      <c r="I975" s="34">
        <f>VALUE(LEFT(H975,FIND(" ",H975)-1))</f>
        <v>960</v>
      </c>
      <c r="J975" s="28" t="str">
        <f>TRIM(RIGHT(H975,LEN(H975)-FIND(" ",H975)))</f>
        <v>sqft</v>
      </c>
      <c r="K975" s="24" t="s">
        <v>40</v>
      </c>
      <c r="L975" s="24" t="s">
        <v>41</v>
      </c>
      <c r="M975" s="27" t="str">
        <f t="shared" ref="M975:M976" si="459">IF(LEFT(L975,5)="poss.","expected","ready")</f>
        <v>ready</v>
      </c>
      <c r="N975" s="24" t="s">
        <v>295</v>
      </c>
      <c r="O975" s="28" t="str">
        <f t="shared" ref="O975:O976" si="460">IFERROR(LEFT(N975,FIND("out of",N975)-1),N975)</f>
        <v xml:space="preserve">4 </v>
      </c>
      <c r="P975" s="29" t="str">
        <f t="shared" ref="P975:P976" si="461">IFERROR(RIGHT(N975,LEN(N975)-FIND("out of",N975)-6),"")</f>
        <v>4</v>
      </c>
      <c r="Q975" s="24" t="s">
        <v>28</v>
      </c>
      <c r="R975" s="24" t="s">
        <v>44</v>
      </c>
      <c r="S975" s="3" t="s">
        <v>2062</v>
      </c>
      <c r="T975" s="32">
        <f t="shared" si="445"/>
        <v>2708</v>
      </c>
      <c r="U975" s="28">
        <v>26</v>
      </c>
      <c r="V975" s="24">
        <f>VALUE(U975)*100000</f>
        <v>2600000</v>
      </c>
    </row>
    <row r="976" spans="1:22" customFormat="1">
      <c r="A976" t="s">
        <v>157</v>
      </c>
      <c r="B976" t="str">
        <f t="shared" si="454"/>
        <v>2 Apartment For Sale In Godadara Surat</v>
      </c>
      <c r="C976" t="str">
        <f t="shared" si="455"/>
        <v>2</v>
      </c>
      <c r="D976" s="1" t="str">
        <f t="shared" si="456"/>
        <v xml:space="preserve">Apartment </v>
      </c>
      <c r="E976" t="str">
        <f t="shared" si="457"/>
        <v>Godadara</v>
      </c>
      <c r="F976" t="str">
        <f t="shared" si="458"/>
        <v>surat</v>
      </c>
      <c r="G976" t="s">
        <v>23</v>
      </c>
      <c r="H976" t="s">
        <v>433</v>
      </c>
      <c r="I976">
        <f>VALUE(LEFT(H976,FIND(" ",H976)-1))</f>
        <v>1050</v>
      </c>
      <c r="J976" t="str">
        <f>TRIM(RIGHT(H976,LEN(H976)-FIND(" ",H976)))</f>
        <v>sqft</v>
      </c>
      <c r="K976" t="s">
        <v>40</v>
      </c>
      <c r="L976" t="s">
        <v>41</v>
      </c>
      <c r="M976" t="str">
        <f t="shared" si="459"/>
        <v>ready</v>
      </c>
      <c r="N976" t="s">
        <v>361</v>
      </c>
      <c r="O976" t="str">
        <f t="shared" si="460"/>
        <v xml:space="preserve">8 </v>
      </c>
      <c r="P976" s="1" t="str">
        <f t="shared" si="461"/>
        <v>9</v>
      </c>
      <c r="Q976" t="s">
        <v>83</v>
      </c>
      <c r="R976" t="s">
        <v>44</v>
      </c>
      <c r="S976" t="s">
        <v>2063</v>
      </c>
      <c r="T976" s="1">
        <f t="shared" si="445"/>
        <v>4234</v>
      </c>
      <c r="U976">
        <v>29</v>
      </c>
      <c r="V976">
        <f>VALUE(U976)*100000</f>
        <v>2900000</v>
      </c>
    </row>
    <row r="977" spans="1:22" customFormat="1" hidden="1">
      <c r="A977" t="s">
        <v>332</v>
      </c>
      <c r="G977" t="s">
        <v>23</v>
      </c>
      <c r="H977" t="s">
        <v>2064</v>
      </c>
      <c r="I977">
        <f>VALUE(LEFT(H977,FIND(" ",H977)-1))</f>
        <v>315</v>
      </c>
      <c r="J977" t="str">
        <f>TRIM(RIGHT(H977,LEN(H977)-FIND(" ",H977)))</f>
        <v>sqft</v>
      </c>
      <c r="K977" t="s">
        <v>25</v>
      </c>
      <c r="L977" t="s">
        <v>41</v>
      </c>
      <c r="N977" t="s">
        <v>120</v>
      </c>
      <c r="Q977" t="s">
        <v>28</v>
      </c>
      <c r="R977" t="s">
        <v>44</v>
      </c>
      <c r="S977" t="s">
        <v>2065</v>
      </c>
      <c r="T977" s="1">
        <f t="shared" si="445"/>
        <v>11111</v>
      </c>
      <c r="U977">
        <v>35</v>
      </c>
      <c r="V977">
        <f>VALUE(U977)*100000</f>
        <v>3500000</v>
      </c>
    </row>
    <row r="978" spans="1:22" customFormat="1">
      <c r="A978" t="s">
        <v>2066</v>
      </c>
      <c r="B978" t="str">
        <f>PROPER(TRIM(A978))</f>
        <v>2 House For Sale In Palan Pur Patiya Surat</v>
      </c>
      <c r="C978" t="str">
        <f>LEFT(B978,FIND(" ",B978)-1)</f>
        <v>2</v>
      </c>
      <c r="D978" s="1" t="str">
        <f>MID(B978, FIND(" ", B978)+1, FIND("For", B978)-FIND(" ", B978)-1)</f>
        <v xml:space="preserve">House </v>
      </c>
      <c r="E978" t="str">
        <f>TRIM(MID(B978, FIND("In", B978)+3, FIND("Surat", B978)-FIND("In", B978)-3))</f>
        <v>Palan Pur Patiya</v>
      </c>
      <c r="F978" t="str">
        <f>"surat"</f>
        <v>surat</v>
      </c>
      <c r="G978" t="s">
        <v>23</v>
      </c>
      <c r="H978" t="s">
        <v>554</v>
      </c>
      <c r="I978">
        <f>VALUE(LEFT(H978,FIND(" ",H978)-1))</f>
        <v>900</v>
      </c>
      <c r="J978" t="str">
        <f>TRIM(RIGHT(H978,LEN(H978)-FIND(" ",H978)))</f>
        <v>sqft</v>
      </c>
      <c r="K978" t="s">
        <v>40</v>
      </c>
      <c r="L978" t="s">
        <v>41</v>
      </c>
      <c r="M978" t="str">
        <f>IF(LEFT(L978,5)="poss.","expected","ready")</f>
        <v>ready</v>
      </c>
      <c r="N978" t="s">
        <v>175</v>
      </c>
      <c r="O978" t="str">
        <f>IFERROR(LEFT(N978,FIND("out of",N978)-1),N978)</f>
        <v xml:space="preserve">1 </v>
      </c>
      <c r="P978" s="1" t="str">
        <f>IFERROR(RIGHT(N978,LEN(N978)-FIND("out of",N978)-6),"")</f>
        <v>2</v>
      </c>
      <c r="Q978" t="s">
        <v>28</v>
      </c>
      <c r="R978" t="s">
        <v>274</v>
      </c>
      <c r="S978" t="s">
        <v>1463</v>
      </c>
      <c r="T978" s="1">
        <f t="shared" si="445"/>
        <v>2273</v>
      </c>
      <c r="U978">
        <v>25</v>
      </c>
      <c r="V978">
        <f>VALUE(U978)*100000</f>
        <v>2500000</v>
      </c>
    </row>
    <row r="979" spans="1:22" customFormat="1" hidden="1">
      <c r="A979" t="s">
        <v>2067</v>
      </c>
      <c r="G979" t="s">
        <v>32</v>
      </c>
      <c r="H979" t="s">
        <v>333</v>
      </c>
      <c r="I979">
        <f>VALUE(LEFT(H979,FIND(" ",H979)-1))</f>
        <v>1100</v>
      </c>
      <c r="J979" t="str">
        <f>TRIM(RIGHT(H979,LEN(H979)-FIND(" ",H979)))</f>
        <v>sqft</v>
      </c>
      <c r="K979" t="s">
        <v>40</v>
      </c>
      <c r="L979" t="s">
        <v>41</v>
      </c>
      <c r="N979" t="s">
        <v>742</v>
      </c>
      <c r="Q979" t="s">
        <v>43</v>
      </c>
      <c r="R979">
        <v>2</v>
      </c>
      <c r="S979" t="s">
        <v>875</v>
      </c>
      <c r="T979" s="1">
        <f t="shared" si="445"/>
        <v>4091</v>
      </c>
      <c r="U979">
        <v>45</v>
      </c>
      <c r="V979">
        <f>VALUE(U979)*100000</f>
        <v>4500000</v>
      </c>
    </row>
    <row r="980" spans="1:22" ht="15.75">
      <c r="A980" s="24" t="s">
        <v>2068</v>
      </c>
      <c r="B980" s="24" t="str">
        <f>PROPER(TRIM(A980))</f>
        <v>1 Builder Floor For Sale In Jolva Surat</v>
      </c>
      <c r="C980" s="24" t="str">
        <f>LEFT(B980,FIND(" ",B980)-1)</f>
        <v>1</v>
      </c>
      <c r="D980" s="29" t="str">
        <f>MID(B980, FIND(" ", B980)+1, FIND("For", B980)-FIND(" ", B980)-1)</f>
        <v xml:space="preserve">Builder Floor </v>
      </c>
      <c r="E980" s="24" t="str">
        <f>TRIM(MID(B980, FIND("In", B980)+3, FIND("Surat", B980)-FIND("In", B980)-3))</f>
        <v>Jolva</v>
      </c>
      <c r="F980" s="24" t="str">
        <f>"surat"</f>
        <v>surat</v>
      </c>
      <c r="G980" s="24" t="s">
        <v>32</v>
      </c>
      <c r="H980" s="24" t="s">
        <v>1044</v>
      </c>
      <c r="I980" s="34">
        <f>VALUE(LEFT(H980,FIND(" ",H980)-1))</f>
        <v>555</v>
      </c>
      <c r="J980" s="28" t="str">
        <f>TRIM(RIGHT(H980,LEN(H980)-FIND(" ",H980)))</f>
        <v>sqft</v>
      </c>
      <c r="K980" s="24" t="s">
        <v>40</v>
      </c>
      <c r="L980" s="24" t="s">
        <v>41</v>
      </c>
      <c r="M980" s="27" t="str">
        <f>IF(LEFT(L980,5)="poss.","expected","ready")</f>
        <v>ready</v>
      </c>
      <c r="N980" s="24" t="s">
        <v>255</v>
      </c>
      <c r="O980" s="28" t="str">
        <f>IFERROR(LEFT(N980,FIND("out of",N980)-1),N980)</f>
        <v xml:space="preserve">3 </v>
      </c>
      <c r="P980" s="29" t="str">
        <f>IFERROR(RIGHT(N980,LEN(N980)-FIND("out of",N980)-6),"")</f>
        <v>4</v>
      </c>
      <c r="Q980" s="24" t="s">
        <v>28</v>
      </c>
      <c r="R980" s="24" t="s">
        <v>88</v>
      </c>
      <c r="S980" s="3" t="s">
        <v>2069</v>
      </c>
      <c r="T980" s="32">
        <f t="shared" si="445"/>
        <v>1532</v>
      </c>
      <c r="U980" s="28">
        <v>8.5</v>
      </c>
      <c r="V980" s="24">
        <f>VALUE(U980)*100000</f>
        <v>850000</v>
      </c>
    </row>
    <row r="981" spans="1:22" customFormat="1" hidden="1">
      <c r="A981" t="s">
        <v>1728</v>
      </c>
      <c r="G981" t="s">
        <v>32</v>
      </c>
      <c r="H981" t="s">
        <v>645</v>
      </c>
      <c r="I981">
        <f>VALUE(LEFT(H981,FIND(" ",H981)-1))</f>
        <v>625</v>
      </c>
      <c r="J981" t="str">
        <f>TRIM(RIGHT(H981,LEN(H981)-FIND(" ",H981)))</f>
        <v>sqft</v>
      </c>
      <c r="K981" t="s">
        <v>40</v>
      </c>
      <c r="L981" t="s">
        <v>41</v>
      </c>
      <c r="N981" t="s">
        <v>100</v>
      </c>
      <c r="Q981" t="s">
        <v>28</v>
      </c>
      <c r="R981">
        <v>1</v>
      </c>
      <c r="S981" t="s">
        <v>2070</v>
      </c>
      <c r="T981" s="1">
        <f t="shared" si="445"/>
        <v>2720</v>
      </c>
      <c r="U981">
        <v>17</v>
      </c>
      <c r="V981">
        <f>VALUE(U981)*100000</f>
        <v>1700000</v>
      </c>
    </row>
    <row r="982" spans="1:22" customFormat="1" hidden="1">
      <c r="A982" t="s">
        <v>253</v>
      </c>
      <c r="G982" t="s">
        <v>32</v>
      </c>
      <c r="H982" t="s">
        <v>877</v>
      </c>
      <c r="I982">
        <f>VALUE(LEFT(H982,FIND(" ",H982)-1))</f>
        <v>1275</v>
      </c>
      <c r="J982" t="str">
        <f>TRIM(RIGHT(H982,LEN(H982)-FIND(" ",H982)))</f>
        <v>sqft</v>
      </c>
      <c r="K982" t="s">
        <v>40</v>
      </c>
      <c r="L982" t="s">
        <v>41</v>
      </c>
      <c r="N982" t="s">
        <v>352</v>
      </c>
      <c r="Q982" t="s">
        <v>83</v>
      </c>
      <c r="R982">
        <v>2</v>
      </c>
      <c r="S982" t="s">
        <v>2071</v>
      </c>
      <c r="T982" s="1">
        <f t="shared" si="445"/>
        <v>3137</v>
      </c>
      <c r="U982">
        <v>40</v>
      </c>
      <c r="V982">
        <f>VALUE(U982)*100000</f>
        <v>4000000</v>
      </c>
    </row>
    <row r="983" spans="1:22" customFormat="1">
      <c r="A983" t="s">
        <v>2055</v>
      </c>
      <c r="B983" t="str">
        <f>PROPER(TRIM(A983))</f>
        <v>1 Apartment For Sale In Nanpura Surat</v>
      </c>
      <c r="C983" t="str">
        <f>LEFT(B983,FIND(" ",B983)-1)</f>
        <v>1</v>
      </c>
      <c r="D983" s="1" t="str">
        <f>MID(B983, FIND(" ", B983)+1, FIND("For", B983)-FIND(" ", B983)-1)</f>
        <v xml:space="preserve">Apartment </v>
      </c>
      <c r="E983" t="str">
        <f>TRIM(MID(B983, FIND("In", B983)+3, FIND("Surat", B983)-FIND("In", B983)-3))</f>
        <v>Nanpura</v>
      </c>
      <c r="F983" t="str">
        <f>"surat"</f>
        <v>surat</v>
      </c>
      <c r="G983" t="s">
        <v>32</v>
      </c>
      <c r="H983" t="s">
        <v>212</v>
      </c>
      <c r="I983">
        <f>VALUE(LEFT(H983,FIND(" ",H983)-1))</f>
        <v>400</v>
      </c>
      <c r="J983" t="str">
        <f>TRIM(RIGHT(H983,LEN(H983)-FIND(" ",H983)))</f>
        <v>sqft</v>
      </c>
      <c r="K983" t="s">
        <v>40</v>
      </c>
      <c r="L983" t="s">
        <v>41</v>
      </c>
      <c r="M983" t="str">
        <f>IF(LEFT(L983,5)="poss.","expected","ready")</f>
        <v>ready</v>
      </c>
      <c r="N983" t="s">
        <v>2035</v>
      </c>
      <c r="O983" t="str">
        <f>IFERROR(LEFT(N983,FIND("out of",N983)-1),N983)</f>
        <v xml:space="preserve">9 </v>
      </c>
      <c r="P983" s="1" t="str">
        <f>IFERROR(RIGHT(N983,LEN(N983)-FIND("out of",N983)-6),"")</f>
        <v>9</v>
      </c>
      <c r="Q983" t="s">
        <v>83</v>
      </c>
      <c r="R983" t="s">
        <v>44</v>
      </c>
      <c r="S983" t="s">
        <v>377</v>
      </c>
      <c r="T983" s="1">
        <f t="shared" si="445"/>
        <v>2500</v>
      </c>
      <c r="U983">
        <v>10</v>
      </c>
      <c r="V983">
        <f>VALUE(U983)*100000</f>
        <v>1000000</v>
      </c>
    </row>
    <row r="984" spans="1:22" customFormat="1" hidden="1">
      <c r="A984" t="s">
        <v>335</v>
      </c>
      <c r="G984" t="s">
        <v>32</v>
      </c>
      <c r="H984" t="s">
        <v>2072</v>
      </c>
      <c r="I984">
        <f>VALUE(LEFT(H984,FIND(" ",H984)-1))</f>
        <v>268</v>
      </c>
      <c r="J984" t="str">
        <f>TRIM(RIGHT(H984,LEN(H984)-FIND(" ",H984)))</f>
        <v>sqft</v>
      </c>
      <c r="K984" t="s">
        <v>40</v>
      </c>
      <c r="L984" t="s">
        <v>41</v>
      </c>
      <c r="N984" t="s">
        <v>318</v>
      </c>
      <c r="S984" t="s">
        <v>2073</v>
      </c>
      <c r="T984" s="1">
        <f t="shared" si="445"/>
        <v>6903</v>
      </c>
      <c r="U984">
        <v>18.5</v>
      </c>
      <c r="V984">
        <f>VALUE(U984)*100000</f>
        <v>1850000</v>
      </c>
    </row>
    <row r="985" spans="1:22" customFormat="1" hidden="1">
      <c r="A985" t="s">
        <v>2074</v>
      </c>
      <c r="G985" t="s">
        <v>32</v>
      </c>
      <c r="H985" t="s">
        <v>2075</v>
      </c>
      <c r="I985">
        <f>VALUE(LEFT(H985,FIND(" ",H985)-1))</f>
        <v>640</v>
      </c>
      <c r="J985" t="str">
        <f>TRIM(RIGHT(H985,LEN(H985)-FIND(" ",H985)))</f>
        <v>sqft</v>
      </c>
      <c r="K985" t="s">
        <v>40</v>
      </c>
      <c r="L985" t="s">
        <v>41</v>
      </c>
      <c r="N985" t="s">
        <v>401</v>
      </c>
      <c r="Q985" t="s">
        <v>28</v>
      </c>
      <c r="R985">
        <v>2</v>
      </c>
      <c r="S985" t="s">
        <v>79</v>
      </c>
      <c r="T985" s="1">
        <f t="shared" si="445"/>
        <v>3125</v>
      </c>
      <c r="U985">
        <v>20</v>
      </c>
      <c r="V985">
        <f>VALUE(U985)*100000</f>
        <v>2000000</v>
      </c>
    </row>
    <row r="986" spans="1:22" customFormat="1" hidden="1">
      <c r="A986" t="s">
        <v>1426</v>
      </c>
      <c r="G986" t="s">
        <v>168</v>
      </c>
      <c r="H986" t="s">
        <v>67</v>
      </c>
      <c r="I986">
        <f>VALUE(LEFT(H986,FIND(" ",H986)-1))</f>
        <v>720</v>
      </c>
      <c r="J986" t="str">
        <f>TRIM(RIGHT(H986,LEN(H986)-FIND(" ",H986)))</f>
        <v>sqft</v>
      </c>
      <c r="K986" t="s">
        <v>566</v>
      </c>
      <c r="L986" t="s">
        <v>40</v>
      </c>
      <c r="N986">
        <v>2</v>
      </c>
      <c r="S986" t="s">
        <v>2076</v>
      </c>
      <c r="T986" s="1">
        <f t="shared" si="445"/>
        <v>1944</v>
      </c>
      <c r="U986">
        <v>14</v>
      </c>
      <c r="V986">
        <f>VALUE(U986)*100000</f>
        <v>1400000</v>
      </c>
    </row>
    <row r="987" spans="1:22" customFormat="1" hidden="1">
      <c r="A987" t="s">
        <v>2077</v>
      </c>
      <c r="G987" t="s">
        <v>32</v>
      </c>
      <c r="H987" t="s">
        <v>1550</v>
      </c>
      <c r="I987">
        <f>VALUE(LEFT(H987,FIND(" ",H987)-1))</f>
        <v>730</v>
      </c>
      <c r="J987" t="str">
        <f>TRIM(RIGHT(H987,LEN(H987)-FIND(" ",H987)))</f>
        <v>sqft</v>
      </c>
      <c r="K987" t="s">
        <v>28</v>
      </c>
      <c r="L987" t="s">
        <v>239</v>
      </c>
      <c r="N987" t="s">
        <v>40</v>
      </c>
      <c r="Q987" t="s">
        <v>44</v>
      </c>
      <c r="R987">
        <v>1</v>
      </c>
      <c r="S987" t="s">
        <v>2078</v>
      </c>
      <c r="T987" s="1">
        <f t="shared" si="445"/>
        <v>1918</v>
      </c>
      <c r="U987">
        <v>14</v>
      </c>
      <c r="V987">
        <f>VALUE(U987)*100000</f>
        <v>1400000</v>
      </c>
    </row>
    <row r="988" spans="1:22" customFormat="1" hidden="1">
      <c r="A988" t="s">
        <v>2079</v>
      </c>
      <c r="G988" t="s">
        <v>23</v>
      </c>
      <c r="H988" t="s">
        <v>2080</v>
      </c>
      <c r="I988">
        <f>VALUE(LEFT(H988,FIND(" ",H988)-1))</f>
        <v>476</v>
      </c>
      <c r="J988" t="str">
        <f>TRIM(RIGHT(H988,LEN(H988)-FIND(" ",H988)))</f>
        <v>sqft</v>
      </c>
      <c r="K988" t="s">
        <v>40</v>
      </c>
      <c r="L988" t="s">
        <v>41</v>
      </c>
      <c r="N988" t="s">
        <v>205</v>
      </c>
      <c r="Q988">
        <v>1</v>
      </c>
      <c r="S988" t="s">
        <v>2081</v>
      </c>
      <c r="T988" s="1">
        <f t="shared" si="445"/>
        <v>7292</v>
      </c>
      <c r="U988">
        <v>35</v>
      </c>
      <c r="V988">
        <f>VALUE(U988)*100000</f>
        <v>3500000</v>
      </c>
    </row>
    <row r="989" spans="1:22" customFormat="1" hidden="1">
      <c r="A989" t="s">
        <v>2082</v>
      </c>
      <c r="G989" t="s">
        <v>168</v>
      </c>
      <c r="H989" t="s">
        <v>2083</v>
      </c>
      <c r="I989">
        <f>VALUE(LEFT(H989,FIND(" ",H989)-1))</f>
        <v>5364</v>
      </c>
      <c r="J989" t="str">
        <f>TRIM(RIGHT(H989,LEN(H989)-FIND(" ",H989)))</f>
        <v>sqft</v>
      </c>
      <c r="K989">
        <v>1</v>
      </c>
      <c r="L989" t="s">
        <v>328</v>
      </c>
      <c r="N989" t="s">
        <v>40</v>
      </c>
      <c r="Q989" t="s">
        <v>523</v>
      </c>
      <c r="S989" t="s">
        <v>2084</v>
      </c>
      <c r="T989" s="1">
        <f t="shared" si="445"/>
        <v>28</v>
      </c>
      <c r="U989">
        <v>1.5</v>
      </c>
      <c r="V989">
        <f>VALUE(U989)*100000</f>
        <v>150000</v>
      </c>
    </row>
    <row r="990" spans="1:22" customFormat="1" hidden="1">
      <c r="A990" t="s">
        <v>605</v>
      </c>
      <c r="G990" t="s">
        <v>23</v>
      </c>
      <c r="H990" t="s">
        <v>265</v>
      </c>
      <c r="I990">
        <f>VALUE(LEFT(H990,FIND(" ",H990)-1))</f>
        <v>600</v>
      </c>
      <c r="J990" t="str">
        <f>TRIM(RIGHT(H990,LEN(H990)-FIND(" ",H990)))</f>
        <v>sqft</v>
      </c>
      <c r="K990" t="s">
        <v>40</v>
      </c>
      <c r="L990" t="s">
        <v>41</v>
      </c>
      <c r="N990" t="s">
        <v>112</v>
      </c>
      <c r="Q990" t="s">
        <v>28</v>
      </c>
      <c r="R990" t="s">
        <v>586</v>
      </c>
      <c r="T990" s="1" t="e">
        <f t="shared" si="445"/>
        <v>#VALUE!</v>
      </c>
      <c r="U990">
        <v>20</v>
      </c>
      <c r="V990">
        <f>VALUE(U990)*100000</f>
        <v>2000000</v>
      </c>
    </row>
    <row r="991" spans="1:22" customFormat="1" hidden="1">
      <c r="A991" t="s">
        <v>679</v>
      </c>
      <c r="G991" t="s">
        <v>168</v>
      </c>
      <c r="H991" t="s">
        <v>47</v>
      </c>
      <c r="I991">
        <f>VALUE(LEFT(H991,FIND(" ",H991)-1))</f>
        <v>700</v>
      </c>
      <c r="J991" t="str">
        <f>TRIM(RIGHT(H991,LEN(H991)-FIND(" ",H991)))</f>
        <v>sqft</v>
      </c>
      <c r="K991">
        <v>2</v>
      </c>
      <c r="L991" t="s">
        <v>2085</v>
      </c>
      <c r="N991" t="s">
        <v>40</v>
      </c>
      <c r="Q991">
        <v>2</v>
      </c>
      <c r="R991" t="s">
        <v>1896</v>
      </c>
      <c r="S991" t="s">
        <v>1599</v>
      </c>
      <c r="T991" s="1">
        <f t="shared" si="445"/>
        <v>2143</v>
      </c>
      <c r="U991">
        <v>15</v>
      </c>
      <c r="V991">
        <f>VALUE(U991)*100000</f>
        <v>1500000</v>
      </c>
    </row>
    <row r="992" spans="1:22" customFormat="1" hidden="1">
      <c r="A992" t="s">
        <v>2086</v>
      </c>
      <c r="G992" t="s">
        <v>32</v>
      </c>
      <c r="H992" t="s">
        <v>212</v>
      </c>
      <c r="I992">
        <f>VALUE(LEFT(H992,FIND(" ",H992)-1))</f>
        <v>400</v>
      </c>
      <c r="J992" t="str">
        <f>TRIM(RIGHT(H992,LEN(H992)-FIND(" ",H992)))</f>
        <v>sqft</v>
      </c>
      <c r="K992" t="s">
        <v>40</v>
      </c>
      <c r="L992" t="s">
        <v>41</v>
      </c>
      <c r="N992" t="s">
        <v>308</v>
      </c>
      <c r="S992" t="s">
        <v>2087</v>
      </c>
      <c r="T992" s="1">
        <f t="shared" si="445"/>
        <v>10500</v>
      </c>
      <c r="U992">
        <v>42</v>
      </c>
      <c r="V992">
        <f>VALUE(U992)*100000</f>
        <v>4200000</v>
      </c>
    </row>
    <row r="993" spans="1:22" customFormat="1" hidden="1">
      <c r="A993" t="s">
        <v>2067</v>
      </c>
      <c r="G993" t="s">
        <v>32</v>
      </c>
      <c r="H993" t="s">
        <v>99</v>
      </c>
      <c r="I993">
        <f>VALUE(LEFT(H993,FIND(" ",H993)-1))</f>
        <v>1000</v>
      </c>
      <c r="J993" t="str">
        <f>TRIM(RIGHT(H993,LEN(H993)-FIND(" ",H993)))</f>
        <v>sqft</v>
      </c>
      <c r="K993" t="s">
        <v>40</v>
      </c>
      <c r="L993" t="s">
        <v>41</v>
      </c>
      <c r="N993" t="s">
        <v>255</v>
      </c>
      <c r="Q993" t="s">
        <v>28</v>
      </c>
      <c r="R993">
        <v>2</v>
      </c>
      <c r="S993" t="s">
        <v>45</v>
      </c>
      <c r="T993" s="1">
        <f t="shared" si="445"/>
        <v>3800</v>
      </c>
      <c r="U993">
        <v>38</v>
      </c>
      <c r="V993">
        <f>VALUE(U993)*100000</f>
        <v>3800000</v>
      </c>
    </row>
    <row r="994" spans="1:22" customFormat="1" hidden="1">
      <c r="A994" t="s">
        <v>2088</v>
      </c>
      <c r="G994" t="s">
        <v>32</v>
      </c>
      <c r="H994" t="s">
        <v>47</v>
      </c>
      <c r="I994">
        <f>VALUE(LEFT(H994,FIND(" ",H994)-1))</f>
        <v>700</v>
      </c>
      <c r="J994" t="str">
        <f>TRIM(RIGHT(H994,LEN(H994)-FIND(" ",H994)))</f>
        <v>sqft</v>
      </c>
      <c r="K994" t="s">
        <v>40</v>
      </c>
      <c r="L994" t="s">
        <v>41</v>
      </c>
      <c r="N994" t="s">
        <v>574</v>
      </c>
      <c r="Q994" t="s">
        <v>43</v>
      </c>
      <c r="R994" t="s">
        <v>213</v>
      </c>
      <c r="S994" t="s">
        <v>2089</v>
      </c>
      <c r="T994" s="1">
        <f t="shared" si="445"/>
        <v>3143</v>
      </c>
      <c r="U994">
        <v>22</v>
      </c>
      <c r="V994">
        <f>VALUE(U994)*100000</f>
        <v>2200000</v>
      </c>
    </row>
    <row r="995" spans="1:22" customFormat="1" hidden="1">
      <c r="A995" t="s">
        <v>2090</v>
      </c>
      <c r="G995" t="s">
        <v>32</v>
      </c>
      <c r="H995" t="s">
        <v>632</v>
      </c>
      <c r="I995">
        <f>VALUE(LEFT(H995,FIND(" ",H995)-1))</f>
        <v>1252</v>
      </c>
      <c r="J995" t="str">
        <f>TRIM(RIGHT(H995,LEN(H995)-FIND(" ",H995)))</f>
        <v>sqft</v>
      </c>
      <c r="K995" t="s">
        <v>40</v>
      </c>
      <c r="L995" t="s">
        <v>41</v>
      </c>
      <c r="N995" t="s">
        <v>68</v>
      </c>
      <c r="Q995" t="s">
        <v>43</v>
      </c>
      <c r="R995">
        <v>2</v>
      </c>
      <c r="S995" t="s">
        <v>2091</v>
      </c>
      <c r="T995" s="1">
        <f t="shared" si="445"/>
        <v>2955</v>
      </c>
      <c r="U995">
        <v>37</v>
      </c>
      <c r="V995">
        <f>VALUE(U995)*100000</f>
        <v>3700000</v>
      </c>
    </row>
    <row r="996" spans="1:22" customFormat="1" hidden="1">
      <c r="A996" t="s">
        <v>2092</v>
      </c>
      <c r="G996" t="s">
        <v>32</v>
      </c>
      <c r="H996" t="s">
        <v>435</v>
      </c>
      <c r="I996">
        <f>VALUE(LEFT(H996,FIND(" ",H996)-1))</f>
        <v>925</v>
      </c>
      <c r="J996" t="str">
        <f>TRIM(RIGHT(H996,LEN(H996)-FIND(" ",H996)))</f>
        <v>sqft</v>
      </c>
      <c r="K996" t="s">
        <v>40</v>
      </c>
      <c r="L996" t="s">
        <v>41</v>
      </c>
      <c r="N996" t="s">
        <v>100</v>
      </c>
      <c r="Q996" t="s">
        <v>43</v>
      </c>
      <c r="R996">
        <v>1</v>
      </c>
      <c r="S996" t="s">
        <v>870</v>
      </c>
      <c r="T996" s="1">
        <f t="shared" si="445"/>
        <v>2486</v>
      </c>
      <c r="U996">
        <v>23</v>
      </c>
      <c r="V996">
        <f>VALUE(U996)*100000</f>
        <v>2300000</v>
      </c>
    </row>
    <row r="997" spans="1:22" customFormat="1" hidden="1">
      <c r="A997" t="s">
        <v>2093</v>
      </c>
      <c r="G997" t="s">
        <v>23</v>
      </c>
      <c r="H997" t="s">
        <v>554</v>
      </c>
      <c r="I997">
        <f>VALUE(LEFT(H997,FIND(" ",H997)-1))</f>
        <v>900</v>
      </c>
      <c r="J997" t="str">
        <f>TRIM(RIGHT(H997,LEN(H997)-FIND(" ",H997)))</f>
        <v>sqft</v>
      </c>
      <c r="K997" t="s">
        <v>40</v>
      </c>
      <c r="L997" t="s">
        <v>41</v>
      </c>
      <c r="N997" t="s">
        <v>295</v>
      </c>
      <c r="Q997" t="s">
        <v>43</v>
      </c>
      <c r="R997">
        <v>2</v>
      </c>
      <c r="S997" t="s">
        <v>266</v>
      </c>
      <c r="T997" s="1">
        <f t="shared" si="445"/>
        <v>3000</v>
      </c>
      <c r="U997">
        <v>27</v>
      </c>
      <c r="V997">
        <f>VALUE(U997)*100000</f>
        <v>2700000</v>
      </c>
    </row>
    <row r="998" spans="1:22" customFormat="1" hidden="1">
      <c r="A998" t="s">
        <v>2094</v>
      </c>
      <c r="G998" t="s">
        <v>168</v>
      </c>
      <c r="H998" t="s">
        <v>661</v>
      </c>
      <c r="I998">
        <f>VALUE(LEFT(H998,FIND(" ",H998)-1))</f>
        <v>1360</v>
      </c>
      <c r="J998" t="str">
        <f>TRIM(RIGHT(H998,LEN(H998)-FIND(" ",H998)))</f>
        <v>sqft</v>
      </c>
      <c r="L998" t="s">
        <v>40</v>
      </c>
      <c r="N998" t="s">
        <v>566</v>
      </c>
      <c r="S998" t="s">
        <v>2095</v>
      </c>
      <c r="T998" s="1">
        <f t="shared" si="445"/>
        <v>2574</v>
      </c>
      <c r="U998">
        <v>35</v>
      </c>
      <c r="V998">
        <f>VALUE(U998)*100000</f>
        <v>3500000</v>
      </c>
    </row>
    <row r="999" spans="1:22" customFormat="1" hidden="1">
      <c r="A999" t="s">
        <v>2096</v>
      </c>
      <c r="G999" t="s">
        <v>32</v>
      </c>
      <c r="H999" t="s">
        <v>245</v>
      </c>
      <c r="I999">
        <f>VALUE(LEFT(H999,FIND(" ",H999)-1))</f>
        <v>550</v>
      </c>
      <c r="J999" t="str">
        <f>TRIM(RIGHT(H999,LEN(H999)-FIND(" ",H999)))</f>
        <v>sqft</v>
      </c>
      <c r="K999" t="s">
        <v>40</v>
      </c>
      <c r="L999" t="s">
        <v>41</v>
      </c>
      <c r="N999" t="s">
        <v>205</v>
      </c>
      <c r="Q999" t="s">
        <v>28</v>
      </c>
      <c r="R999">
        <v>1</v>
      </c>
      <c r="S999" t="s">
        <v>548</v>
      </c>
      <c r="T999" s="1">
        <f t="shared" si="445"/>
        <v>2000</v>
      </c>
      <c r="U999">
        <v>11</v>
      </c>
      <c r="V999">
        <f>VALUE(U999)*100000</f>
        <v>1100000</v>
      </c>
    </row>
    <row r="1000" spans="1:22" customFormat="1" hidden="1">
      <c r="A1000" t="s">
        <v>253</v>
      </c>
      <c r="G1000" t="s">
        <v>23</v>
      </c>
      <c r="H1000" t="s">
        <v>1074</v>
      </c>
      <c r="I1000">
        <f>VALUE(LEFT(H1000,FIND(" ",H1000)-1))</f>
        <v>935</v>
      </c>
      <c r="J1000" t="str">
        <f>TRIM(RIGHT(H1000,LEN(H1000)-FIND(" ",H1000)))</f>
        <v>sqft</v>
      </c>
      <c r="K1000" t="s">
        <v>40</v>
      </c>
      <c r="L1000" t="s">
        <v>41</v>
      </c>
      <c r="N1000" t="s">
        <v>308</v>
      </c>
      <c r="Q1000" t="s">
        <v>43</v>
      </c>
      <c r="R1000">
        <v>1</v>
      </c>
      <c r="T1000" s="1" t="e">
        <f t="shared" si="445"/>
        <v>#VALUE!</v>
      </c>
      <c r="U1000">
        <v>35</v>
      </c>
      <c r="V1000">
        <f>VALUE(U1000)*100000</f>
        <v>3500000</v>
      </c>
    </row>
    <row r="1001" spans="1:22" customFormat="1" hidden="1">
      <c r="A1001" t="s">
        <v>253</v>
      </c>
      <c r="G1001" t="s">
        <v>32</v>
      </c>
      <c r="H1001" t="s">
        <v>333</v>
      </c>
      <c r="I1001">
        <f>VALUE(LEFT(H1001,FIND(" ",H1001)-1))</f>
        <v>1100</v>
      </c>
      <c r="J1001" t="str">
        <f>TRIM(RIGHT(H1001,LEN(H1001)-FIND(" ",H1001)))</f>
        <v>sqft</v>
      </c>
      <c r="K1001" t="s">
        <v>40</v>
      </c>
      <c r="L1001" t="s">
        <v>41</v>
      </c>
      <c r="N1001" t="s">
        <v>100</v>
      </c>
      <c r="Q1001" t="s">
        <v>28</v>
      </c>
      <c r="R1001">
        <v>2</v>
      </c>
      <c r="S1001" t="s">
        <v>1770</v>
      </c>
      <c r="T1001" s="1">
        <f t="shared" si="445"/>
        <v>3182</v>
      </c>
      <c r="U1001">
        <v>35</v>
      </c>
      <c r="V1001">
        <f>VALUE(U1001)*100000</f>
        <v>3500000</v>
      </c>
    </row>
    <row r="1002" spans="1:22" customFormat="1" hidden="1">
      <c r="A1002" t="s">
        <v>2097</v>
      </c>
      <c r="G1002" t="s">
        <v>32</v>
      </c>
      <c r="H1002" t="s">
        <v>554</v>
      </c>
      <c r="I1002">
        <f>VALUE(LEFT(H1002,FIND(" ",H1002)-1))</f>
        <v>900</v>
      </c>
      <c r="J1002" t="str">
        <f>TRIM(RIGHT(H1002,LEN(H1002)-FIND(" ",H1002)))</f>
        <v>sqft</v>
      </c>
      <c r="K1002" t="s">
        <v>40</v>
      </c>
      <c r="L1002" t="s">
        <v>41</v>
      </c>
      <c r="N1002" t="s">
        <v>288</v>
      </c>
      <c r="Q1002" t="s">
        <v>43</v>
      </c>
      <c r="R1002">
        <v>1</v>
      </c>
      <c r="S1002" t="s">
        <v>397</v>
      </c>
      <c r="T1002" s="1">
        <f t="shared" si="445"/>
        <v>2667</v>
      </c>
      <c r="U1002">
        <v>24</v>
      </c>
      <c r="V1002">
        <f>VALUE(U1002)*100000</f>
        <v>2400000</v>
      </c>
    </row>
    <row r="1003" spans="1:22" ht="15.75">
      <c r="A1003" s="24" t="s">
        <v>46</v>
      </c>
      <c r="B1003" s="24" t="str">
        <f>PROPER(TRIM(A1003))</f>
        <v>2 Apartment For Sale In Jahangirabad Surat</v>
      </c>
      <c r="C1003" s="24" t="str">
        <f>LEFT(B1003,FIND(" ",B1003)-1)</f>
        <v>2</v>
      </c>
      <c r="D1003" s="29" t="str">
        <f>MID(B1003, FIND(" ", B1003)+1, FIND("For", B1003)-FIND(" ", B1003)-1)</f>
        <v xml:space="preserve">Apartment </v>
      </c>
      <c r="E1003" s="24" t="str">
        <f>TRIM(MID(B1003, FIND("In", B1003)+3, FIND("Surat", B1003)-FIND("In", B1003)-3))</f>
        <v>Jahangirabad</v>
      </c>
      <c r="F1003" s="24" t="str">
        <f>"surat"</f>
        <v>surat</v>
      </c>
      <c r="G1003" s="24" t="s">
        <v>23</v>
      </c>
      <c r="H1003" s="24" t="s">
        <v>2098</v>
      </c>
      <c r="I1003" s="34">
        <f>VALUE(LEFT(H1003,FIND(" ",H1003)-1))</f>
        <v>486</v>
      </c>
      <c r="J1003" s="28" t="str">
        <f>TRIM(RIGHT(H1003,LEN(H1003)-FIND(" ",H1003)))</f>
        <v>sqft</v>
      </c>
      <c r="K1003" s="24" t="s">
        <v>40</v>
      </c>
      <c r="L1003" s="24" t="s">
        <v>41</v>
      </c>
      <c r="M1003" s="27" t="str">
        <f>IF(LEFT(L1003,5)="poss.","expected","ready")</f>
        <v>ready</v>
      </c>
      <c r="N1003" s="24" t="s">
        <v>480</v>
      </c>
      <c r="O1003" s="28" t="str">
        <f>IFERROR(LEFT(N1003,FIND("out of",N1003)-1),N1003)</f>
        <v xml:space="preserve">8 </v>
      </c>
      <c r="P1003" s="29" t="str">
        <f>IFERROR(RIGHT(N1003,LEN(N1003)-FIND("out of",N1003)-6),"")</f>
        <v>14</v>
      </c>
      <c r="Q1003" s="24" t="s">
        <v>28</v>
      </c>
      <c r="R1003" s="24" t="s">
        <v>44</v>
      </c>
      <c r="S1003" s="3" t="s">
        <v>2099</v>
      </c>
      <c r="T1003" s="32">
        <f t="shared" si="445"/>
        <v>2533</v>
      </c>
      <c r="U1003" s="28">
        <v>19</v>
      </c>
      <c r="V1003" s="24">
        <f>VALUE(U1003)*100000</f>
        <v>1900000</v>
      </c>
    </row>
    <row r="1004" spans="1:22" customFormat="1" hidden="1">
      <c r="A1004" t="s">
        <v>2100</v>
      </c>
      <c r="G1004" t="s">
        <v>23</v>
      </c>
      <c r="H1004" t="s">
        <v>333</v>
      </c>
      <c r="I1004">
        <f>VALUE(LEFT(H1004,FIND(" ",H1004)-1))</f>
        <v>1100</v>
      </c>
      <c r="J1004" t="str">
        <f>TRIM(RIGHT(H1004,LEN(H1004)-FIND(" ",H1004)))</f>
        <v>sqft</v>
      </c>
      <c r="K1004" t="s">
        <v>40</v>
      </c>
      <c r="L1004" t="s">
        <v>41</v>
      </c>
      <c r="N1004" t="s">
        <v>112</v>
      </c>
      <c r="Q1004" t="s">
        <v>43</v>
      </c>
      <c r="R1004" t="s">
        <v>586</v>
      </c>
      <c r="T1004" s="1" t="e">
        <f t="shared" si="445"/>
        <v>#VALUE!</v>
      </c>
      <c r="U1004" t="s">
        <v>2101</v>
      </c>
      <c r="V1004" t="e">
        <f>VALUE(U1004)*100000</f>
        <v>#VALUE!</v>
      </c>
    </row>
    <row r="1005" spans="1:22" customFormat="1" hidden="1">
      <c r="A1005" t="s">
        <v>437</v>
      </c>
      <c r="G1005" t="s">
        <v>23</v>
      </c>
      <c r="H1005" t="s">
        <v>2102</v>
      </c>
      <c r="I1005">
        <f>VALUE(LEFT(H1005,FIND(" ",H1005)-1))</f>
        <v>366</v>
      </c>
      <c r="J1005" t="str">
        <f>TRIM(RIGHT(H1005,LEN(H1005)-FIND(" ",H1005)))</f>
        <v>sqft</v>
      </c>
      <c r="K1005" t="s">
        <v>40</v>
      </c>
      <c r="L1005" t="s">
        <v>41</v>
      </c>
      <c r="N1005" t="s">
        <v>2103</v>
      </c>
      <c r="Q1005" t="s">
        <v>28</v>
      </c>
      <c r="R1005" t="s">
        <v>328</v>
      </c>
      <c r="T1005" s="1" t="e">
        <f t="shared" si="445"/>
        <v>#VALUE!</v>
      </c>
      <c r="U1005" t="s">
        <v>2101</v>
      </c>
      <c r="V1005" t="e">
        <f>VALUE(U1005)*100000</f>
        <v>#VALUE!</v>
      </c>
    </row>
    <row r="1006" spans="1:22" customFormat="1" hidden="1">
      <c r="A1006" t="s">
        <v>605</v>
      </c>
      <c r="G1006" t="s">
        <v>23</v>
      </c>
      <c r="H1006" t="s">
        <v>1907</v>
      </c>
      <c r="I1006">
        <f>VALUE(LEFT(H1006,FIND(" ",H1006)-1))</f>
        <v>820</v>
      </c>
      <c r="J1006" t="str">
        <f>TRIM(RIGHT(H1006,LEN(H1006)-FIND(" ",H1006)))</f>
        <v>sqft</v>
      </c>
      <c r="K1006" t="s">
        <v>40</v>
      </c>
      <c r="L1006" t="s">
        <v>41</v>
      </c>
      <c r="N1006" t="s">
        <v>1441</v>
      </c>
      <c r="Q1006" t="s">
        <v>83</v>
      </c>
      <c r="R1006" t="s">
        <v>29</v>
      </c>
      <c r="T1006" s="1" t="e">
        <f t="shared" si="445"/>
        <v>#VALUE!</v>
      </c>
      <c r="U1006" t="s">
        <v>2101</v>
      </c>
      <c r="V1006" t="e">
        <f>VALUE(U1006)*100000</f>
        <v>#VALUE!</v>
      </c>
    </row>
    <row r="1007" spans="1:22" customFormat="1" hidden="1">
      <c r="A1007" t="s">
        <v>1657</v>
      </c>
      <c r="G1007" t="s">
        <v>32</v>
      </c>
      <c r="H1007" t="s">
        <v>2104</v>
      </c>
      <c r="I1007">
        <f>VALUE(LEFT(H1007,FIND(" ",H1007)-1))</f>
        <v>760</v>
      </c>
      <c r="J1007" t="str">
        <f>TRIM(RIGHT(H1007,LEN(H1007)-FIND(" ",H1007)))</f>
        <v>sqft</v>
      </c>
      <c r="K1007" t="s">
        <v>40</v>
      </c>
      <c r="L1007" t="s">
        <v>41</v>
      </c>
      <c r="N1007" t="s">
        <v>75</v>
      </c>
      <c r="Q1007" t="s">
        <v>28</v>
      </c>
      <c r="R1007" t="s">
        <v>44</v>
      </c>
      <c r="T1007" s="1" t="e">
        <f t="shared" si="445"/>
        <v>#VALUE!</v>
      </c>
      <c r="U1007" t="s">
        <v>2101</v>
      </c>
      <c r="V1007" t="e">
        <f>VALUE(U1007)*100000</f>
        <v>#VALUE!</v>
      </c>
    </row>
    <row r="1008" spans="1:22" customFormat="1" hidden="1">
      <c r="A1008" t="s">
        <v>2105</v>
      </c>
      <c r="G1008" t="s">
        <v>23</v>
      </c>
      <c r="H1008" t="s">
        <v>99</v>
      </c>
      <c r="I1008">
        <f>VALUE(LEFT(H1008,FIND(" ",H1008)-1))</f>
        <v>1000</v>
      </c>
      <c r="J1008" t="str">
        <f>TRIM(RIGHT(H1008,LEN(H1008)-FIND(" ",H1008)))</f>
        <v>sqft</v>
      </c>
      <c r="K1008" t="s">
        <v>40</v>
      </c>
      <c r="L1008" t="s">
        <v>41</v>
      </c>
      <c r="N1008" t="s">
        <v>574</v>
      </c>
      <c r="Q1008" t="s">
        <v>43</v>
      </c>
      <c r="R1008">
        <v>1</v>
      </c>
      <c r="T1008" s="1" t="e">
        <f t="shared" si="445"/>
        <v>#VALUE!</v>
      </c>
      <c r="U1008" t="s">
        <v>2101</v>
      </c>
      <c r="V1008" t="e">
        <f>VALUE(U1008)*100000</f>
        <v>#VALUE!</v>
      </c>
    </row>
    <row r="1009" spans="1:22" customFormat="1" hidden="1">
      <c r="A1009" t="s">
        <v>2106</v>
      </c>
      <c r="G1009" t="s">
        <v>32</v>
      </c>
      <c r="H1009" t="s">
        <v>2107</v>
      </c>
      <c r="I1009">
        <f>VALUE(LEFT(H1009,FIND(" ",H1009)-1))</f>
        <v>336</v>
      </c>
      <c r="J1009" t="str">
        <f>TRIM(RIGHT(H1009,LEN(H1009)-FIND(" ",H1009)))</f>
        <v>sqft</v>
      </c>
      <c r="K1009" t="s">
        <v>40</v>
      </c>
      <c r="L1009" t="s">
        <v>41</v>
      </c>
      <c r="N1009" t="s">
        <v>92</v>
      </c>
      <c r="Q1009" t="s">
        <v>43</v>
      </c>
      <c r="R1009">
        <v>1</v>
      </c>
      <c r="T1009" s="1" t="e">
        <f t="shared" si="445"/>
        <v>#VALUE!</v>
      </c>
      <c r="U1009" t="s">
        <v>2101</v>
      </c>
      <c r="V1009" t="e">
        <f>VALUE(U1009)*100000</f>
        <v>#VALUE!</v>
      </c>
    </row>
    <row r="1010" spans="1:22" customFormat="1" hidden="1">
      <c r="A1010" t="s">
        <v>2108</v>
      </c>
      <c r="G1010" t="s">
        <v>23</v>
      </c>
      <c r="H1010" t="s">
        <v>111</v>
      </c>
      <c r="I1010">
        <f>VALUE(LEFT(H1010,FIND(" ",H1010)-1))</f>
        <v>950</v>
      </c>
      <c r="J1010" t="str">
        <f>TRIM(RIGHT(H1010,LEN(H1010)-FIND(" ",H1010)))</f>
        <v>sqft</v>
      </c>
      <c r="K1010" t="s">
        <v>40</v>
      </c>
      <c r="L1010" t="s">
        <v>41</v>
      </c>
      <c r="N1010" t="s">
        <v>92</v>
      </c>
      <c r="Q1010" t="s">
        <v>28</v>
      </c>
      <c r="R1010" t="s">
        <v>131</v>
      </c>
      <c r="T1010" s="1" t="e">
        <f t="shared" si="445"/>
        <v>#VALUE!</v>
      </c>
      <c r="U1010" t="s">
        <v>2101</v>
      </c>
      <c r="V1010" t="e">
        <f>VALUE(U1010)*100000</f>
        <v>#VALUE!</v>
      </c>
    </row>
    <row r="1011" spans="1:22" customFormat="1" hidden="1">
      <c r="A1011" t="s">
        <v>1657</v>
      </c>
      <c r="G1011" t="s">
        <v>32</v>
      </c>
      <c r="H1011" t="s">
        <v>99</v>
      </c>
      <c r="I1011">
        <f>VALUE(LEFT(H1011,FIND(" ",H1011)-1))</f>
        <v>1000</v>
      </c>
      <c r="J1011" t="str">
        <f>TRIM(RIGHT(H1011,LEN(H1011)-FIND(" ",H1011)))</f>
        <v>sqft</v>
      </c>
      <c r="K1011" t="s">
        <v>40</v>
      </c>
      <c r="L1011" t="s">
        <v>41</v>
      </c>
      <c r="N1011" t="s">
        <v>852</v>
      </c>
      <c r="Q1011" t="s">
        <v>43</v>
      </c>
      <c r="R1011">
        <v>2</v>
      </c>
      <c r="T1011" s="1" t="e">
        <f t="shared" si="445"/>
        <v>#VALUE!</v>
      </c>
      <c r="U1011" t="s">
        <v>2101</v>
      </c>
      <c r="V1011" t="e">
        <f>VALUE(U1011)*100000</f>
        <v>#VALUE!</v>
      </c>
    </row>
    <row r="1012" spans="1:22" customFormat="1" hidden="1">
      <c r="A1012" t="s">
        <v>999</v>
      </c>
      <c r="G1012" t="s">
        <v>32</v>
      </c>
      <c r="H1012" t="s">
        <v>191</v>
      </c>
      <c r="I1012">
        <f>VALUE(LEFT(H1012,FIND(" ",H1012)-1))</f>
        <v>510</v>
      </c>
      <c r="J1012" t="str">
        <f>TRIM(RIGHT(H1012,LEN(H1012)-FIND(" ",H1012)))</f>
        <v>sqft</v>
      </c>
      <c r="K1012" t="s">
        <v>40</v>
      </c>
      <c r="L1012" t="s">
        <v>41</v>
      </c>
      <c r="N1012" t="s">
        <v>239</v>
      </c>
      <c r="Q1012" t="s">
        <v>28</v>
      </c>
      <c r="R1012">
        <v>1</v>
      </c>
      <c r="T1012" s="1" t="e">
        <f t="shared" si="445"/>
        <v>#VALUE!</v>
      </c>
      <c r="U1012" t="s">
        <v>2101</v>
      </c>
      <c r="V1012" t="e">
        <f>VALUE(U1012)*100000</f>
        <v>#VALUE!</v>
      </c>
    </row>
    <row r="1013" spans="1:22" customFormat="1" hidden="1">
      <c r="A1013" t="s">
        <v>2109</v>
      </c>
      <c r="G1013" t="s">
        <v>23</v>
      </c>
      <c r="H1013" t="s">
        <v>2059</v>
      </c>
      <c r="I1013">
        <f>VALUE(LEFT(H1013,FIND(" ",H1013)-1))</f>
        <v>635</v>
      </c>
      <c r="J1013" t="str">
        <f>TRIM(RIGHT(H1013,LEN(H1013)-FIND(" ",H1013)))</f>
        <v>sqft</v>
      </c>
      <c r="K1013" t="s">
        <v>40</v>
      </c>
      <c r="L1013" t="s">
        <v>41</v>
      </c>
      <c r="N1013" t="s">
        <v>295</v>
      </c>
      <c r="Q1013" t="s">
        <v>83</v>
      </c>
      <c r="R1013" t="s">
        <v>44</v>
      </c>
      <c r="T1013" s="1" t="e">
        <f t="shared" si="445"/>
        <v>#VALUE!</v>
      </c>
      <c r="U1013" t="s">
        <v>2101</v>
      </c>
      <c r="V1013" t="e">
        <f>VALUE(U1013)*100000</f>
        <v>#VALUE!</v>
      </c>
    </row>
    <row r="1014" spans="1:22" customFormat="1" hidden="1">
      <c r="A1014" t="s">
        <v>2105</v>
      </c>
      <c r="G1014" t="s">
        <v>23</v>
      </c>
      <c r="H1014" t="s">
        <v>582</v>
      </c>
      <c r="I1014">
        <f>VALUE(LEFT(H1014,FIND(" ",H1014)-1))</f>
        <v>960</v>
      </c>
      <c r="J1014" t="str">
        <f>TRIM(RIGHT(H1014,LEN(H1014)-FIND(" ",H1014)))</f>
        <v>sqft</v>
      </c>
      <c r="K1014" t="s">
        <v>40</v>
      </c>
      <c r="L1014" t="s">
        <v>41</v>
      </c>
      <c r="N1014" t="s">
        <v>205</v>
      </c>
      <c r="Q1014" t="s">
        <v>28</v>
      </c>
      <c r="R1014" t="s">
        <v>44</v>
      </c>
      <c r="T1014" s="1" t="e">
        <f t="shared" si="445"/>
        <v>#VALUE!</v>
      </c>
      <c r="U1014" t="s">
        <v>2101</v>
      </c>
      <c r="V1014" t="e">
        <f>VALUE(U1014)*100000</f>
        <v>#VALUE!</v>
      </c>
    </row>
    <row r="1015" spans="1:22" customFormat="1" hidden="1">
      <c r="A1015" t="s">
        <v>2110</v>
      </c>
      <c r="G1015" t="s">
        <v>23</v>
      </c>
      <c r="H1015" t="s">
        <v>1174</v>
      </c>
      <c r="I1015">
        <f>VALUE(LEFT(H1015,FIND(" ",H1015)-1))</f>
        <v>958</v>
      </c>
      <c r="J1015" t="str">
        <f>TRIM(RIGHT(H1015,LEN(H1015)-FIND(" ",H1015)))</f>
        <v>sqft</v>
      </c>
      <c r="K1015" t="s">
        <v>40</v>
      </c>
      <c r="L1015" t="s">
        <v>41</v>
      </c>
      <c r="N1015" t="s">
        <v>96</v>
      </c>
      <c r="Q1015" t="s">
        <v>43</v>
      </c>
      <c r="R1015" t="s">
        <v>88</v>
      </c>
      <c r="T1015" s="1" t="e">
        <f t="shared" si="445"/>
        <v>#VALUE!</v>
      </c>
      <c r="U1015" t="s">
        <v>2101</v>
      </c>
      <c r="V1015" t="e">
        <f>VALUE(U1015)*100000</f>
        <v>#VALUE!</v>
      </c>
    </row>
    <row r="1016" spans="1:22" customFormat="1" hidden="1">
      <c r="A1016" t="s">
        <v>2111</v>
      </c>
      <c r="G1016" t="s">
        <v>23</v>
      </c>
      <c r="H1016" t="s">
        <v>47</v>
      </c>
      <c r="I1016">
        <f>VALUE(LEFT(H1016,FIND(" ",H1016)-1))</f>
        <v>700</v>
      </c>
      <c r="J1016" t="str">
        <f>TRIM(RIGHT(H1016,LEN(H1016)-FIND(" ",H1016)))</f>
        <v>sqft</v>
      </c>
      <c r="K1016" t="s">
        <v>40</v>
      </c>
      <c r="L1016" t="s">
        <v>41</v>
      </c>
      <c r="N1016" t="s">
        <v>295</v>
      </c>
      <c r="Q1016" t="s">
        <v>43</v>
      </c>
      <c r="R1016">
        <v>1</v>
      </c>
      <c r="T1016" s="1" t="e">
        <f t="shared" si="445"/>
        <v>#VALUE!</v>
      </c>
      <c r="U1016" t="s">
        <v>2101</v>
      </c>
      <c r="V1016" t="e">
        <f>VALUE(U1016)*100000</f>
        <v>#VALUE!</v>
      </c>
    </row>
    <row r="1017" spans="1:22" customFormat="1" hidden="1">
      <c r="A1017" t="s">
        <v>2112</v>
      </c>
      <c r="G1017" t="s">
        <v>32</v>
      </c>
      <c r="H1017" t="s">
        <v>554</v>
      </c>
      <c r="I1017">
        <f>VALUE(LEFT(H1017,FIND(" ",H1017)-1))</f>
        <v>900</v>
      </c>
      <c r="J1017" t="str">
        <f>TRIM(RIGHT(H1017,LEN(H1017)-FIND(" ",H1017)))</f>
        <v>sqft</v>
      </c>
      <c r="K1017" t="s">
        <v>40</v>
      </c>
      <c r="L1017" t="s">
        <v>41</v>
      </c>
      <c r="N1017" t="s">
        <v>100</v>
      </c>
      <c r="Q1017" t="s">
        <v>28</v>
      </c>
      <c r="R1017">
        <v>2</v>
      </c>
      <c r="T1017" s="1" t="e">
        <f t="shared" si="445"/>
        <v>#VALUE!</v>
      </c>
      <c r="U1017" t="s">
        <v>2101</v>
      </c>
      <c r="V1017" t="e">
        <f>VALUE(U1017)*100000</f>
        <v>#VALUE!</v>
      </c>
    </row>
    <row r="1018" spans="1:22" customFormat="1" hidden="1">
      <c r="A1018" t="s">
        <v>1732</v>
      </c>
      <c r="G1018" t="s">
        <v>32</v>
      </c>
      <c r="H1018" t="s">
        <v>212</v>
      </c>
      <c r="I1018">
        <f>VALUE(LEFT(H1018,FIND(" ",H1018)-1))</f>
        <v>400</v>
      </c>
      <c r="J1018" t="str">
        <f>TRIM(RIGHT(H1018,LEN(H1018)-FIND(" ",H1018)))</f>
        <v>sqft</v>
      </c>
      <c r="K1018" t="s">
        <v>40</v>
      </c>
      <c r="L1018" t="s">
        <v>41</v>
      </c>
      <c r="N1018" t="s">
        <v>100</v>
      </c>
      <c r="Q1018" t="s">
        <v>28</v>
      </c>
      <c r="R1018">
        <v>1</v>
      </c>
      <c r="T1018" s="1" t="e">
        <f t="shared" si="445"/>
        <v>#VALUE!</v>
      </c>
      <c r="U1018" t="s">
        <v>2101</v>
      </c>
      <c r="V1018" t="e">
        <f>VALUE(U1018)*100000</f>
        <v>#VALUE!</v>
      </c>
    </row>
    <row r="1019" spans="1:22" customFormat="1" hidden="1">
      <c r="A1019" t="s">
        <v>2113</v>
      </c>
      <c r="G1019" t="s">
        <v>23</v>
      </c>
      <c r="H1019" t="s">
        <v>47</v>
      </c>
      <c r="I1019">
        <f>VALUE(LEFT(H1019,FIND(" ",H1019)-1))</f>
        <v>700</v>
      </c>
      <c r="J1019" t="str">
        <f>TRIM(RIGHT(H1019,LEN(H1019)-FIND(" ",H1019)))</f>
        <v>sqft</v>
      </c>
      <c r="K1019" t="s">
        <v>40</v>
      </c>
      <c r="L1019" t="s">
        <v>41</v>
      </c>
      <c r="N1019" t="s">
        <v>112</v>
      </c>
      <c r="Q1019" t="s">
        <v>43</v>
      </c>
      <c r="R1019">
        <v>1</v>
      </c>
      <c r="T1019" s="1" t="e">
        <f t="shared" si="445"/>
        <v>#VALUE!</v>
      </c>
      <c r="U1019" t="s">
        <v>2101</v>
      </c>
      <c r="V1019" t="e">
        <f>VALUE(U1019)*100000</f>
        <v>#VALUE!</v>
      </c>
    </row>
    <row r="1020" spans="1:22" customFormat="1" hidden="1">
      <c r="A1020" t="s">
        <v>1426</v>
      </c>
      <c r="G1020" t="s">
        <v>168</v>
      </c>
      <c r="H1020" t="s">
        <v>2114</v>
      </c>
      <c r="I1020">
        <f>VALUE(LEFT(H1020,FIND(" ",H1020)-1))</f>
        <v>69970</v>
      </c>
      <c r="J1020" t="str">
        <f>TRIM(RIGHT(H1020,LEN(H1020)-FIND(" ",H1020)))</f>
        <v>sqft</v>
      </c>
      <c r="K1020" t="s">
        <v>523</v>
      </c>
      <c r="L1020" t="s">
        <v>40</v>
      </c>
      <c r="N1020">
        <v>3</v>
      </c>
      <c r="T1020" s="1" t="e">
        <f t="shared" si="445"/>
        <v>#VALUE!</v>
      </c>
      <c r="U1020" t="s">
        <v>2101</v>
      </c>
      <c r="V1020" t="e">
        <f>VALUE(U1020)*100000</f>
        <v>#VALUE!</v>
      </c>
    </row>
    <row r="1021" spans="1:22" customFormat="1" hidden="1">
      <c r="A1021" t="s">
        <v>504</v>
      </c>
      <c r="G1021" t="s">
        <v>32</v>
      </c>
      <c r="H1021" t="s">
        <v>63</v>
      </c>
      <c r="I1021">
        <f>VALUE(LEFT(H1021,FIND(" ",H1021)-1))</f>
        <v>1180</v>
      </c>
      <c r="J1021" t="str">
        <f>TRIM(RIGHT(H1021,LEN(H1021)-FIND(" ",H1021)))</f>
        <v>sqft</v>
      </c>
      <c r="K1021" t="s">
        <v>40</v>
      </c>
      <c r="L1021" t="s">
        <v>41</v>
      </c>
      <c r="N1021" t="s">
        <v>852</v>
      </c>
      <c r="Q1021" t="s">
        <v>28</v>
      </c>
      <c r="R1021">
        <v>2</v>
      </c>
      <c r="T1021" s="1" t="e">
        <f t="shared" ref="T1021:T1084" si="462">VALUE(SUBSTITUTE(SUBSTITUTE(S1021,"â‚¹",""),"per sqft",""))</f>
        <v>#VALUE!</v>
      </c>
      <c r="U1021" t="s">
        <v>2101</v>
      </c>
      <c r="V1021" t="e">
        <f>VALUE(U1021)*100000</f>
        <v>#VALUE!</v>
      </c>
    </row>
    <row r="1022" spans="1:22" customFormat="1" hidden="1">
      <c r="A1022" t="s">
        <v>2115</v>
      </c>
      <c r="G1022" t="s">
        <v>32</v>
      </c>
      <c r="H1022" t="s">
        <v>2116</v>
      </c>
      <c r="I1022">
        <f>VALUE(LEFT(H1022,FIND(" ",H1022)-1))</f>
        <v>1056</v>
      </c>
      <c r="J1022" t="str">
        <f>TRIM(RIGHT(H1022,LEN(H1022)-FIND(" ",H1022)))</f>
        <v>sqft</v>
      </c>
      <c r="K1022" t="s">
        <v>40</v>
      </c>
      <c r="L1022" t="s">
        <v>41</v>
      </c>
      <c r="N1022" t="s">
        <v>100</v>
      </c>
      <c r="Q1022" t="s">
        <v>28</v>
      </c>
      <c r="R1022">
        <v>2</v>
      </c>
      <c r="T1022" s="1" t="e">
        <f t="shared" si="462"/>
        <v>#VALUE!</v>
      </c>
      <c r="U1022" t="s">
        <v>2101</v>
      </c>
      <c r="V1022" t="e">
        <f>VALUE(U1022)*100000</f>
        <v>#VALUE!</v>
      </c>
    </row>
    <row r="1023" spans="1:22" customFormat="1" hidden="1">
      <c r="A1023" t="s">
        <v>2117</v>
      </c>
      <c r="G1023" t="s">
        <v>32</v>
      </c>
      <c r="H1023" t="s">
        <v>2118</v>
      </c>
      <c r="I1023">
        <f>VALUE(LEFT(H1023,FIND(" ",H1023)-1))</f>
        <v>1095</v>
      </c>
      <c r="J1023" t="str">
        <f>TRIM(RIGHT(H1023,LEN(H1023)-FIND(" ",H1023)))</f>
        <v>sqft</v>
      </c>
      <c r="K1023" t="s">
        <v>40</v>
      </c>
      <c r="L1023" t="s">
        <v>41</v>
      </c>
      <c r="N1023" t="s">
        <v>818</v>
      </c>
      <c r="Q1023" t="s">
        <v>43</v>
      </c>
      <c r="R1023">
        <v>2</v>
      </c>
      <c r="T1023" s="1" t="e">
        <f t="shared" si="462"/>
        <v>#VALUE!</v>
      </c>
      <c r="U1023" t="s">
        <v>2101</v>
      </c>
      <c r="V1023" t="e">
        <f>VALUE(U1023)*100000</f>
        <v>#VALUE!</v>
      </c>
    </row>
    <row r="1024" spans="1:22" customFormat="1" hidden="1">
      <c r="A1024" t="s">
        <v>2119</v>
      </c>
      <c r="G1024" t="s">
        <v>32</v>
      </c>
      <c r="H1024" t="s">
        <v>115</v>
      </c>
      <c r="I1024">
        <f>VALUE(LEFT(H1024,FIND(" ",H1024)-1))</f>
        <v>1150</v>
      </c>
      <c r="J1024" t="str">
        <f>TRIM(RIGHT(H1024,LEN(H1024)-FIND(" ",H1024)))</f>
        <v>sqft</v>
      </c>
      <c r="K1024" t="s">
        <v>40</v>
      </c>
      <c r="L1024" t="s">
        <v>41</v>
      </c>
      <c r="N1024" t="s">
        <v>92</v>
      </c>
      <c r="Q1024" t="s">
        <v>28</v>
      </c>
      <c r="R1024" t="s">
        <v>171</v>
      </c>
      <c r="T1024" s="1" t="e">
        <f t="shared" si="462"/>
        <v>#VALUE!</v>
      </c>
      <c r="U1024" t="s">
        <v>2101</v>
      </c>
      <c r="V1024" t="e">
        <f>VALUE(U1024)*100000</f>
        <v>#VALUE!</v>
      </c>
    </row>
    <row r="1025" spans="1:22" customFormat="1" hidden="1">
      <c r="A1025" t="s">
        <v>1724</v>
      </c>
      <c r="G1025" t="s">
        <v>32</v>
      </c>
      <c r="H1025" t="s">
        <v>123</v>
      </c>
      <c r="I1025">
        <f>VALUE(LEFT(H1025,FIND(" ",H1025)-1))</f>
        <v>350</v>
      </c>
      <c r="J1025" t="str">
        <f>TRIM(RIGHT(H1025,LEN(H1025)-FIND(" ",H1025)))</f>
        <v>sqft</v>
      </c>
      <c r="K1025" t="s">
        <v>40</v>
      </c>
      <c r="L1025" t="s">
        <v>41</v>
      </c>
      <c r="N1025" t="s">
        <v>104</v>
      </c>
      <c r="Q1025" t="s">
        <v>28</v>
      </c>
      <c r="R1025">
        <v>1</v>
      </c>
      <c r="T1025" s="1" t="e">
        <f t="shared" si="462"/>
        <v>#VALUE!</v>
      </c>
      <c r="U1025" t="s">
        <v>2101</v>
      </c>
      <c r="V1025" t="e">
        <f>VALUE(U1025)*100000</f>
        <v>#VALUE!</v>
      </c>
    </row>
    <row r="1026" spans="1:22" customFormat="1" hidden="1">
      <c r="A1026" t="s">
        <v>2120</v>
      </c>
      <c r="G1026" t="s">
        <v>32</v>
      </c>
      <c r="H1026" t="s">
        <v>677</v>
      </c>
      <c r="I1026">
        <f>VALUE(LEFT(H1026,FIND(" ",H1026)-1))</f>
        <v>860</v>
      </c>
      <c r="J1026" t="str">
        <f>TRIM(RIGHT(H1026,LEN(H1026)-FIND(" ",H1026)))</f>
        <v>sqft</v>
      </c>
      <c r="K1026" t="s">
        <v>40</v>
      </c>
      <c r="L1026" t="s">
        <v>41</v>
      </c>
      <c r="N1026" t="s">
        <v>295</v>
      </c>
      <c r="Q1026" t="s">
        <v>43</v>
      </c>
      <c r="R1026">
        <v>2</v>
      </c>
      <c r="T1026" s="1" t="e">
        <f t="shared" si="462"/>
        <v>#VALUE!</v>
      </c>
      <c r="U1026" t="s">
        <v>2101</v>
      </c>
      <c r="V1026" t="e">
        <f>VALUE(U1026)*100000</f>
        <v>#VALUE!</v>
      </c>
    </row>
    <row r="1027" spans="1:22" customFormat="1" hidden="1">
      <c r="A1027" t="s">
        <v>897</v>
      </c>
      <c r="G1027" t="s">
        <v>32</v>
      </c>
      <c r="H1027" t="s">
        <v>47</v>
      </c>
      <c r="I1027">
        <f>VALUE(LEFT(H1027,FIND(" ",H1027)-1))</f>
        <v>700</v>
      </c>
      <c r="J1027" t="str">
        <f>TRIM(RIGHT(H1027,LEN(H1027)-FIND(" ",H1027)))</f>
        <v>sqft</v>
      </c>
      <c r="K1027" t="s">
        <v>40</v>
      </c>
      <c r="L1027" t="s">
        <v>41</v>
      </c>
      <c r="N1027" t="s">
        <v>308</v>
      </c>
      <c r="Q1027" t="s">
        <v>28</v>
      </c>
      <c r="R1027" t="s">
        <v>44</v>
      </c>
      <c r="T1027" s="1" t="e">
        <f t="shared" si="462"/>
        <v>#VALUE!</v>
      </c>
      <c r="U1027" t="s">
        <v>2101</v>
      </c>
      <c r="V1027" t="e">
        <f>VALUE(U1027)*100000</f>
        <v>#VALUE!</v>
      </c>
    </row>
    <row r="1028" spans="1:22" customFormat="1" hidden="1">
      <c r="A1028" t="s">
        <v>2121</v>
      </c>
      <c r="G1028" t="s">
        <v>23</v>
      </c>
      <c r="H1028" t="s">
        <v>99</v>
      </c>
      <c r="I1028">
        <f>VALUE(LEFT(H1028,FIND(" ",H1028)-1))</f>
        <v>1000</v>
      </c>
      <c r="J1028" t="str">
        <f>TRIM(RIGHT(H1028,LEN(H1028)-FIND(" ",H1028)))</f>
        <v>sqft</v>
      </c>
      <c r="K1028" t="s">
        <v>40</v>
      </c>
      <c r="L1028" t="s">
        <v>41</v>
      </c>
      <c r="N1028" t="s">
        <v>295</v>
      </c>
      <c r="Q1028" t="s">
        <v>28</v>
      </c>
      <c r="R1028">
        <v>2</v>
      </c>
      <c r="T1028" s="1" t="e">
        <f t="shared" si="462"/>
        <v>#VALUE!</v>
      </c>
      <c r="U1028" t="s">
        <v>2101</v>
      </c>
      <c r="V1028" t="e">
        <f>VALUE(U1028)*100000</f>
        <v>#VALUE!</v>
      </c>
    </row>
    <row r="1029" spans="1:22" customFormat="1" hidden="1">
      <c r="A1029" t="s">
        <v>2122</v>
      </c>
      <c r="G1029" t="s">
        <v>32</v>
      </c>
      <c r="H1029" t="s">
        <v>333</v>
      </c>
      <c r="I1029">
        <f>VALUE(LEFT(H1029,FIND(" ",H1029)-1))</f>
        <v>1100</v>
      </c>
      <c r="J1029" t="str">
        <f>TRIM(RIGHT(H1029,LEN(H1029)-FIND(" ",H1029)))</f>
        <v>sqft</v>
      </c>
      <c r="K1029" t="s">
        <v>40</v>
      </c>
      <c r="L1029" t="s">
        <v>41</v>
      </c>
      <c r="N1029" t="s">
        <v>104</v>
      </c>
      <c r="Q1029" t="s">
        <v>28</v>
      </c>
      <c r="R1029" t="s">
        <v>2123</v>
      </c>
      <c r="T1029" s="1" t="e">
        <f t="shared" si="462"/>
        <v>#VALUE!</v>
      </c>
      <c r="U1029" t="s">
        <v>2101</v>
      </c>
      <c r="V1029" t="e">
        <f>VALUE(U1029)*100000</f>
        <v>#VALUE!</v>
      </c>
    </row>
    <row r="1030" spans="1:22" customFormat="1" hidden="1">
      <c r="A1030" t="s">
        <v>596</v>
      </c>
      <c r="G1030" t="s">
        <v>168</v>
      </c>
      <c r="H1030" t="s">
        <v>2124</v>
      </c>
      <c r="I1030">
        <f>VALUE(LEFT(H1030,FIND(" ",H1030)-1))</f>
        <v>8400000</v>
      </c>
      <c r="J1030" t="str">
        <f>TRIM(RIGHT(H1030,LEN(H1030)-FIND(" ",H1030)))</f>
        <v>sqft</v>
      </c>
      <c r="L1030" t="s">
        <v>25</v>
      </c>
      <c r="T1030" s="1" t="e">
        <f t="shared" si="462"/>
        <v>#VALUE!</v>
      </c>
      <c r="U1030" t="s">
        <v>2101</v>
      </c>
      <c r="V1030" t="e">
        <f>VALUE(U1030)*100000</f>
        <v>#VALUE!</v>
      </c>
    </row>
    <row r="1031" spans="1:22" customFormat="1" hidden="1">
      <c r="A1031" t="s">
        <v>2125</v>
      </c>
      <c r="G1031" t="s">
        <v>23</v>
      </c>
      <c r="H1031" t="s">
        <v>47</v>
      </c>
      <c r="I1031">
        <f>VALUE(LEFT(H1031,FIND(" ",H1031)-1))</f>
        <v>700</v>
      </c>
      <c r="J1031" t="str">
        <f>TRIM(RIGHT(H1031,LEN(H1031)-FIND(" ",H1031)))</f>
        <v>sqft</v>
      </c>
      <c r="K1031" t="s">
        <v>40</v>
      </c>
      <c r="L1031" t="s">
        <v>41</v>
      </c>
      <c r="N1031" t="s">
        <v>205</v>
      </c>
      <c r="Q1031" t="s">
        <v>28</v>
      </c>
      <c r="R1031">
        <v>1</v>
      </c>
      <c r="T1031" s="1" t="e">
        <f t="shared" si="462"/>
        <v>#VALUE!</v>
      </c>
      <c r="U1031" t="s">
        <v>2101</v>
      </c>
      <c r="V1031" t="e">
        <f>VALUE(U1031)*100000</f>
        <v>#VALUE!</v>
      </c>
    </row>
    <row r="1032" spans="1:22" customFormat="1" hidden="1">
      <c r="A1032" t="s">
        <v>2126</v>
      </c>
      <c r="G1032" t="s">
        <v>23</v>
      </c>
      <c r="H1032" t="s">
        <v>277</v>
      </c>
      <c r="I1032">
        <f>VALUE(LEFT(H1032,FIND(" ",H1032)-1))</f>
        <v>850</v>
      </c>
      <c r="J1032" t="str">
        <f>TRIM(RIGHT(H1032,LEN(H1032)-FIND(" ",H1032)))</f>
        <v>sqft</v>
      </c>
      <c r="K1032" t="s">
        <v>40</v>
      </c>
      <c r="L1032" t="s">
        <v>41</v>
      </c>
      <c r="N1032" t="s">
        <v>367</v>
      </c>
      <c r="Q1032" t="s">
        <v>28</v>
      </c>
      <c r="R1032">
        <v>2</v>
      </c>
      <c r="T1032" s="1" t="e">
        <f t="shared" si="462"/>
        <v>#VALUE!</v>
      </c>
      <c r="U1032" t="s">
        <v>2101</v>
      </c>
      <c r="V1032" t="e">
        <f>VALUE(U1032)*100000</f>
        <v>#VALUE!</v>
      </c>
    </row>
    <row r="1033" spans="1:22" customFormat="1" hidden="1">
      <c r="A1033" t="s">
        <v>2127</v>
      </c>
      <c r="G1033" t="s">
        <v>23</v>
      </c>
      <c r="H1033" t="s">
        <v>2128</v>
      </c>
      <c r="I1033">
        <f>VALUE(LEFT(H1033,FIND(" ",H1033)-1))</f>
        <v>645</v>
      </c>
      <c r="J1033" t="str">
        <f>TRIM(RIGHT(H1033,LEN(H1033)-FIND(" ",H1033)))</f>
        <v>sqft</v>
      </c>
      <c r="K1033" t="s">
        <v>25</v>
      </c>
      <c r="L1033" t="s">
        <v>41</v>
      </c>
      <c r="N1033" t="s">
        <v>621</v>
      </c>
      <c r="Q1033" t="s">
        <v>28</v>
      </c>
      <c r="R1033" t="s">
        <v>29</v>
      </c>
      <c r="T1033" s="1" t="e">
        <f t="shared" si="462"/>
        <v>#VALUE!</v>
      </c>
      <c r="U1033" t="s">
        <v>2101</v>
      </c>
      <c r="V1033" t="e">
        <f>VALUE(U1033)*100000</f>
        <v>#VALUE!</v>
      </c>
    </row>
    <row r="1034" spans="1:22" customFormat="1" hidden="1">
      <c r="A1034" t="s">
        <v>2129</v>
      </c>
      <c r="G1034" t="s">
        <v>32</v>
      </c>
      <c r="H1034" t="s">
        <v>2016</v>
      </c>
      <c r="I1034">
        <f>VALUE(LEFT(H1034,FIND(" ",H1034)-1))</f>
        <v>715</v>
      </c>
      <c r="J1034" t="str">
        <f>TRIM(RIGHT(H1034,LEN(H1034)-FIND(" ",H1034)))</f>
        <v>sqft</v>
      </c>
      <c r="K1034" t="s">
        <v>40</v>
      </c>
      <c r="L1034" t="s">
        <v>41</v>
      </c>
      <c r="N1034" t="s">
        <v>367</v>
      </c>
      <c r="Q1034" t="s">
        <v>28</v>
      </c>
      <c r="R1034">
        <v>1</v>
      </c>
      <c r="T1034" s="1" t="e">
        <f t="shared" si="462"/>
        <v>#VALUE!</v>
      </c>
      <c r="U1034" t="s">
        <v>2101</v>
      </c>
      <c r="V1034" t="e">
        <f>VALUE(U1034)*100000</f>
        <v>#VALUE!</v>
      </c>
    </row>
    <row r="1035" spans="1:22" customFormat="1" hidden="1">
      <c r="A1035" t="s">
        <v>2130</v>
      </c>
      <c r="G1035" t="s">
        <v>23</v>
      </c>
      <c r="H1035" t="s">
        <v>99</v>
      </c>
      <c r="I1035">
        <f>VALUE(LEFT(H1035,FIND(" ",H1035)-1))</f>
        <v>1000</v>
      </c>
      <c r="J1035" t="str">
        <f>TRIM(RIGHT(H1035,LEN(H1035)-FIND(" ",H1035)))</f>
        <v>sqft</v>
      </c>
      <c r="K1035" t="s">
        <v>40</v>
      </c>
      <c r="L1035" t="s">
        <v>41</v>
      </c>
      <c r="N1035" t="s">
        <v>367</v>
      </c>
      <c r="Q1035" t="s">
        <v>43</v>
      </c>
      <c r="R1035" t="s">
        <v>29</v>
      </c>
      <c r="T1035" s="1" t="e">
        <f t="shared" si="462"/>
        <v>#VALUE!</v>
      </c>
      <c r="U1035" t="s">
        <v>2101</v>
      </c>
      <c r="V1035" t="e">
        <f>VALUE(U1035)*100000</f>
        <v>#VALUE!</v>
      </c>
    </row>
    <row r="1036" spans="1:22" customFormat="1" hidden="1">
      <c r="A1036" t="s">
        <v>2131</v>
      </c>
      <c r="G1036" t="s">
        <v>23</v>
      </c>
      <c r="H1036" t="s">
        <v>47</v>
      </c>
      <c r="I1036">
        <f>VALUE(LEFT(H1036,FIND(" ",H1036)-1))</f>
        <v>700</v>
      </c>
      <c r="J1036" t="str">
        <f>TRIM(RIGHT(H1036,LEN(H1036)-FIND(" ",H1036)))</f>
        <v>sqft</v>
      </c>
      <c r="K1036" t="s">
        <v>40</v>
      </c>
      <c r="L1036" t="s">
        <v>41</v>
      </c>
      <c r="N1036" t="s">
        <v>662</v>
      </c>
      <c r="Q1036" t="s">
        <v>28</v>
      </c>
      <c r="R1036" t="s">
        <v>44</v>
      </c>
      <c r="T1036" s="1" t="e">
        <f t="shared" si="462"/>
        <v>#VALUE!</v>
      </c>
      <c r="U1036" t="s">
        <v>2101</v>
      </c>
      <c r="V1036" t="e">
        <f>VALUE(U1036)*100000</f>
        <v>#VALUE!</v>
      </c>
    </row>
    <row r="1037" spans="1:22" customFormat="1" hidden="1">
      <c r="A1037" t="s">
        <v>2132</v>
      </c>
      <c r="G1037" t="s">
        <v>32</v>
      </c>
      <c r="H1037" t="s">
        <v>212</v>
      </c>
      <c r="I1037">
        <f>VALUE(LEFT(H1037,FIND(" ",H1037)-1))</f>
        <v>400</v>
      </c>
      <c r="J1037" t="str">
        <f>TRIM(RIGHT(H1037,LEN(H1037)-FIND(" ",H1037)))</f>
        <v>sqft</v>
      </c>
      <c r="K1037" t="s">
        <v>40</v>
      </c>
      <c r="L1037" t="s">
        <v>41</v>
      </c>
      <c r="N1037" t="s">
        <v>100</v>
      </c>
      <c r="Q1037" t="s">
        <v>43</v>
      </c>
      <c r="R1037">
        <v>1</v>
      </c>
      <c r="T1037" s="1" t="e">
        <f t="shared" si="462"/>
        <v>#VALUE!</v>
      </c>
      <c r="U1037" t="s">
        <v>2101</v>
      </c>
      <c r="V1037" t="e">
        <f>VALUE(U1037)*100000</f>
        <v>#VALUE!</v>
      </c>
    </row>
    <row r="1038" spans="1:22" customFormat="1" hidden="1">
      <c r="A1038" t="s">
        <v>1657</v>
      </c>
      <c r="G1038" t="s">
        <v>32</v>
      </c>
      <c r="H1038" t="s">
        <v>261</v>
      </c>
      <c r="I1038">
        <f>VALUE(LEFT(H1038,FIND(" ",H1038)-1))</f>
        <v>1200</v>
      </c>
      <c r="J1038" t="str">
        <f>TRIM(RIGHT(H1038,LEN(H1038)-FIND(" ",H1038)))</f>
        <v>sqft</v>
      </c>
      <c r="K1038" t="s">
        <v>40</v>
      </c>
      <c r="L1038" t="s">
        <v>41</v>
      </c>
      <c r="N1038" t="s">
        <v>104</v>
      </c>
      <c r="Q1038">
        <v>2</v>
      </c>
      <c r="T1038" s="1" t="e">
        <f t="shared" si="462"/>
        <v>#VALUE!</v>
      </c>
      <c r="U1038" t="s">
        <v>2101</v>
      </c>
      <c r="V1038" t="e">
        <f>VALUE(U1038)*100000</f>
        <v>#VALUE!</v>
      </c>
    </row>
    <row r="1039" spans="1:22" customFormat="1" hidden="1">
      <c r="A1039" t="s">
        <v>2133</v>
      </c>
      <c r="G1039" t="s">
        <v>23</v>
      </c>
      <c r="H1039" t="s">
        <v>554</v>
      </c>
      <c r="I1039">
        <f>VALUE(LEFT(H1039,FIND(" ",H1039)-1))</f>
        <v>900</v>
      </c>
      <c r="J1039" t="str">
        <f>TRIM(RIGHT(H1039,LEN(H1039)-FIND(" ",H1039)))</f>
        <v>sqft</v>
      </c>
      <c r="K1039" t="s">
        <v>28</v>
      </c>
      <c r="L1039" t="s">
        <v>41</v>
      </c>
      <c r="N1039" t="s">
        <v>104</v>
      </c>
      <c r="Q1039">
        <v>1</v>
      </c>
      <c r="T1039" s="1" t="e">
        <f t="shared" si="462"/>
        <v>#VALUE!</v>
      </c>
      <c r="U1039" t="s">
        <v>2101</v>
      </c>
      <c r="V1039" t="e">
        <f>VALUE(U1039)*100000</f>
        <v>#VALUE!</v>
      </c>
    </row>
    <row r="1040" spans="1:22" customFormat="1" hidden="1">
      <c r="A1040" t="s">
        <v>2134</v>
      </c>
      <c r="G1040" t="s">
        <v>23</v>
      </c>
      <c r="H1040" t="s">
        <v>433</v>
      </c>
      <c r="I1040">
        <f>VALUE(LEFT(H1040,FIND(" ",H1040)-1))</f>
        <v>1050</v>
      </c>
      <c r="J1040" t="str">
        <f>TRIM(RIGHT(H1040,LEN(H1040)-FIND(" ",H1040)))</f>
        <v>sqft</v>
      </c>
      <c r="K1040" t="s">
        <v>40</v>
      </c>
      <c r="L1040" t="s">
        <v>41</v>
      </c>
      <c r="N1040" t="s">
        <v>104</v>
      </c>
      <c r="Q1040" t="s">
        <v>28</v>
      </c>
      <c r="R1040" t="s">
        <v>44</v>
      </c>
      <c r="T1040" s="1" t="e">
        <f t="shared" si="462"/>
        <v>#VALUE!</v>
      </c>
      <c r="U1040" t="s">
        <v>2101</v>
      </c>
      <c r="V1040" t="e">
        <f>VALUE(U1040)*100000</f>
        <v>#VALUE!</v>
      </c>
    </row>
    <row r="1041" spans="1:22" customFormat="1" hidden="1">
      <c r="A1041" t="s">
        <v>2135</v>
      </c>
      <c r="G1041" t="s">
        <v>23</v>
      </c>
      <c r="H1041" t="s">
        <v>152</v>
      </c>
      <c r="I1041">
        <f>VALUE(LEFT(H1041,FIND(" ",H1041)-1))</f>
        <v>975</v>
      </c>
      <c r="J1041" t="str">
        <f>TRIM(RIGHT(H1041,LEN(H1041)-FIND(" ",H1041)))</f>
        <v>sqft</v>
      </c>
      <c r="K1041" t="s">
        <v>40</v>
      </c>
      <c r="L1041" t="s">
        <v>41</v>
      </c>
      <c r="N1041" t="s">
        <v>668</v>
      </c>
      <c r="Q1041" t="s">
        <v>28</v>
      </c>
      <c r="R1041" t="s">
        <v>131</v>
      </c>
      <c r="T1041" s="1" t="e">
        <f t="shared" si="462"/>
        <v>#VALUE!</v>
      </c>
      <c r="U1041" t="s">
        <v>2101</v>
      </c>
      <c r="V1041" t="e">
        <f>VALUE(U1041)*100000</f>
        <v>#VALUE!</v>
      </c>
    </row>
    <row r="1042" spans="1:22" customFormat="1" hidden="1">
      <c r="A1042" t="s">
        <v>2136</v>
      </c>
      <c r="G1042" t="s">
        <v>23</v>
      </c>
      <c r="H1042" t="s">
        <v>212</v>
      </c>
      <c r="I1042">
        <f>VALUE(LEFT(H1042,FIND(" ",H1042)-1))</f>
        <v>400</v>
      </c>
      <c r="J1042" t="str">
        <f>TRIM(RIGHT(H1042,LEN(H1042)-FIND(" ",H1042)))</f>
        <v>sqft</v>
      </c>
      <c r="K1042" t="s">
        <v>40</v>
      </c>
      <c r="L1042" t="s">
        <v>41</v>
      </c>
      <c r="N1042" t="s">
        <v>100</v>
      </c>
      <c r="Q1042" t="s">
        <v>28</v>
      </c>
      <c r="R1042" t="s">
        <v>88</v>
      </c>
      <c r="T1042" s="1" t="e">
        <f t="shared" si="462"/>
        <v>#VALUE!</v>
      </c>
      <c r="U1042" t="s">
        <v>2101</v>
      </c>
      <c r="V1042" t="e">
        <f>VALUE(U1042)*100000</f>
        <v>#VALUE!</v>
      </c>
    </row>
    <row r="1043" spans="1:22" customFormat="1" hidden="1">
      <c r="A1043" t="s">
        <v>2137</v>
      </c>
      <c r="G1043" t="s">
        <v>23</v>
      </c>
      <c r="H1043" t="s">
        <v>2138</v>
      </c>
      <c r="I1043">
        <f>VALUE(LEFT(H1043,FIND(" ",H1043)-1))</f>
        <v>522</v>
      </c>
      <c r="J1043" t="str">
        <f>TRIM(RIGHT(H1043,LEN(H1043)-FIND(" ",H1043)))</f>
        <v>sqft</v>
      </c>
      <c r="K1043" t="s">
        <v>40</v>
      </c>
      <c r="L1043" t="s">
        <v>41</v>
      </c>
      <c r="N1043" t="s">
        <v>288</v>
      </c>
      <c r="Q1043" t="s">
        <v>28</v>
      </c>
      <c r="R1043" t="s">
        <v>154</v>
      </c>
      <c r="T1043" s="1" t="e">
        <f t="shared" si="462"/>
        <v>#VALUE!</v>
      </c>
      <c r="U1043" t="s">
        <v>2101</v>
      </c>
      <c r="V1043" t="e">
        <f>VALUE(U1043)*100000</f>
        <v>#VALUE!</v>
      </c>
    </row>
    <row r="1044" spans="1:22" customFormat="1" hidden="1">
      <c r="A1044" t="s">
        <v>2139</v>
      </c>
      <c r="G1044" t="s">
        <v>23</v>
      </c>
      <c r="H1044" t="s">
        <v>228</v>
      </c>
      <c r="I1044">
        <f>VALUE(LEFT(H1044,FIND(" ",H1044)-1))</f>
        <v>500</v>
      </c>
      <c r="J1044" t="str">
        <f>TRIM(RIGHT(H1044,LEN(H1044)-FIND(" ",H1044)))</f>
        <v>sqft</v>
      </c>
      <c r="K1044" t="s">
        <v>40</v>
      </c>
      <c r="L1044" t="s">
        <v>41</v>
      </c>
      <c r="N1044" t="s">
        <v>128</v>
      </c>
      <c r="Q1044" t="s">
        <v>43</v>
      </c>
      <c r="R1044">
        <v>1</v>
      </c>
      <c r="T1044" s="1" t="e">
        <f t="shared" si="462"/>
        <v>#VALUE!</v>
      </c>
      <c r="U1044" t="s">
        <v>2101</v>
      </c>
      <c r="V1044" t="e">
        <f>VALUE(U1044)*100000</f>
        <v>#VALUE!</v>
      </c>
    </row>
    <row r="1045" spans="1:22" customFormat="1" hidden="1">
      <c r="A1045" t="s">
        <v>2140</v>
      </c>
      <c r="G1045" t="s">
        <v>23</v>
      </c>
      <c r="H1045" t="s">
        <v>99</v>
      </c>
      <c r="I1045">
        <f>VALUE(LEFT(H1045,FIND(" ",H1045)-1))</f>
        <v>1000</v>
      </c>
      <c r="J1045" t="str">
        <f>TRIM(RIGHT(H1045,LEN(H1045)-FIND(" ",H1045)))</f>
        <v>sqft</v>
      </c>
      <c r="K1045" t="s">
        <v>1736</v>
      </c>
      <c r="L1045" t="s">
        <v>41</v>
      </c>
      <c r="N1045" t="s">
        <v>116</v>
      </c>
      <c r="Q1045" t="s">
        <v>43</v>
      </c>
      <c r="R1045">
        <v>2</v>
      </c>
      <c r="T1045" s="1" t="e">
        <f t="shared" si="462"/>
        <v>#VALUE!</v>
      </c>
      <c r="U1045" t="s">
        <v>2101</v>
      </c>
      <c r="V1045" t="e">
        <f>VALUE(U1045)*100000</f>
        <v>#VALUE!</v>
      </c>
    </row>
    <row r="1046" spans="1:22" customFormat="1" hidden="1">
      <c r="A1046" t="s">
        <v>2141</v>
      </c>
      <c r="G1046" t="s">
        <v>32</v>
      </c>
      <c r="H1046" t="s">
        <v>2142</v>
      </c>
      <c r="I1046">
        <f>VALUE(LEFT(H1046,FIND(" ",H1046)-1))</f>
        <v>5400</v>
      </c>
      <c r="J1046" t="str">
        <f>TRIM(RIGHT(H1046,LEN(H1046)-FIND(" ",H1046)))</f>
        <v>sqft</v>
      </c>
      <c r="L1046" t="s">
        <v>40</v>
      </c>
      <c r="N1046" t="s">
        <v>2143</v>
      </c>
      <c r="T1046" s="1" t="e">
        <f t="shared" si="462"/>
        <v>#VALUE!</v>
      </c>
      <c r="U1046" t="s">
        <v>2101</v>
      </c>
      <c r="V1046" t="e">
        <f>VALUE(U1046)*100000</f>
        <v>#VALUE!</v>
      </c>
    </row>
    <row r="1047" spans="1:22" customFormat="1" hidden="1">
      <c r="A1047" t="s">
        <v>437</v>
      </c>
      <c r="G1047" t="s">
        <v>32</v>
      </c>
      <c r="H1047" t="s">
        <v>245</v>
      </c>
      <c r="I1047">
        <f>VALUE(LEFT(H1047,FIND(" ",H1047)-1))</f>
        <v>550</v>
      </c>
      <c r="J1047" t="str">
        <f>TRIM(RIGHT(H1047,LEN(H1047)-FIND(" ",H1047)))</f>
        <v>sqft</v>
      </c>
      <c r="K1047" t="s">
        <v>40</v>
      </c>
      <c r="L1047" t="s">
        <v>41</v>
      </c>
      <c r="N1047" t="s">
        <v>617</v>
      </c>
      <c r="Q1047" t="s">
        <v>28</v>
      </c>
      <c r="R1047">
        <v>1</v>
      </c>
      <c r="T1047" s="1" t="e">
        <f t="shared" si="462"/>
        <v>#VALUE!</v>
      </c>
      <c r="U1047" t="s">
        <v>2101</v>
      </c>
      <c r="V1047" t="e">
        <f>VALUE(U1047)*100000</f>
        <v>#VALUE!</v>
      </c>
    </row>
    <row r="1048" spans="1:22" customFormat="1" hidden="1">
      <c r="A1048" t="s">
        <v>2144</v>
      </c>
      <c r="G1048" t="s">
        <v>32</v>
      </c>
      <c r="H1048" t="s">
        <v>47</v>
      </c>
      <c r="I1048">
        <f>VALUE(LEFT(H1048,FIND(" ",H1048)-1))</f>
        <v>700</v>
      </c>
      <c r="J1048" t="str">
        <f>TRIM(RIGHT(H1048,LEN(H1048)-FIND(" ",H1048)))</f>
        <v>sqft</v>
      </c>
      <c r="K1048" t="s">
        <v>40</v>
      </c>
      <c r="L1048" t="s">
        <v>41</v>
      </c>
      <c r="N1048" t="s">
        <v>295</v>
      </c>
      <c r="Q1048" t="s">
        <v>83</v>
      </c>
      <c r="R1048" t="s">
        <v>44</v>
      </c>
      <c r="T1048" s="1" t="e">
        <f t="shared" si="462"/>
        <v>#VALUE!</v>
      </c>
      <c r="U1048" t="s">
        <v>2101</v>
      </c>
      <c r="V1048" t="e">
        <f>VALUE(U1048)*100000</f>
        <v>#VALUE!</v>
      </c>
    </row>
    <row r="1049" spans="1:22" customFormat="1" hidden="1">
      <c r="A1049" t="s">
        <v>2145</v>
      </c>
      <c r="G1049" t="s">
        <v>32</v>
      </c>
      <c r="H1049" t="s">
        <v>525</v>
      </c>
      <c r="I1049">
        <f>VALUE(LEFT(H1049,FIND(" ",H1049)-1))</f>
        <v>1400</v>
      </c>
      <c r="J1049" t="str">
        <f>TRIM(RIGHT(H1049,LEN(H1049)-FIND(" ",H1049)))</f>
        <v>sqft</v>
      </c>
      <c r="K1049" t="s">
        <v>40</v>
      </c>
      <c r="L1049" t="s">
        <v>41</v>
      </c>
      <c r="N1049" t="s">
        <v>367</v>
      </c>
      <c r="Q1049" t="s">
        <v>28</v>
      </c>
      <c r="R1049">
        <v>3</v>
      </c>
      <c r="T1049" s="1" t="e">
        <f t="shared" si="462"/>
        <v>#VALUE!</v>
      </c>
      <c r="U1049" t="s">
        <v>2101</v>
      </c>
      <c r="V1049" t="e">
        <f>VALUE(U1049)*100000</f>
        <v>#VALUE!</v>
      </c>
    </row>
    <row r="1050" spans="1:22" customFormat="1" hidden="1">
      <c r="A1050" t="s">
        <v>2146</v>
      </c>
      <c r="G1050" t="s">
        <v>32</v>
      </c>
      <c r="H1050" t="s">
        <v>1270</v>
      </c>
      <c r="I1050">
        <f>VALUE(LEFT(H1050,FIND(" ",H1050)-1))</f>
        <v>615</v>
      </c>
      <c r="J1050" t="str">
        <f>TRIM(RIGHT(H1050,LEN(H1050)-FIND(" ",H1050)))</f>
        <v>sqft</v>
      </c>
      <c r="K1050" t="s">
        <v>40</v>
      </c>
      <c r="L1050" t="s">
        <v>41</v>
      </c>
      <c r="N1050" t="s">
        <v>92</v>
      </c>
      <c r="Q1050" t="s">
        <v>28</v>
      </c>
      <c r="R1050">
        <v>1</v>
      </c>
      <c r="T1050" s="1" t="e">
        <f t="shared" si="462"/>
        <v>#VALUE!</v>
      </c>
      <c r="U1050" t="s">
        <v>2101</v>
      </c>
      <c r="V1050" t="e">
        <f>VALUE(U1050)*100000</f>
        <v>#VALUE!</v>
      </c>
    </row>
    <row r="1051" spans="1:22" customFormat="1" hidden="1">
      <c r="A1051" t="s">
        <v>2147</v>
      </c>
      <c r="G1051" t="s">
        <v>23</v>
      </c>
      <c r="H1051" t="s">
        <v>2148</v>
      </c>
      <c r="I1051">
        <f>VALUE(LEFT(H1051,FIND(" ",H1051)-1))</f>
        <v>961</v>
      </c>
      <c r="J1051" t="str">
        <f>TRIM(RIGHT(H1051,LEN(H1051)-FIND(" ",H1051)))</f>
        <v>sqft</v>
      </c>
      <c r="K1051" t="s">
        <v>40</v>
      </c>
      <c r="L1051" t="s">
        <v>41</v>
      </c>
      <c r="N1051" t="s">
        <v>100</v>
      </c>
      <c r="Q1051" t="s">
        <v>43</v>
      </c>
      <c r="R1051" t="s">
        <v>2149</v>
      </c>
      <c r="T1051" s="1" t="e">
        <f t="shared" si="462"/>
        <v>#VALUE!</v>
      </c>
      <c r="U1051" t="s">
        <v>2101</v>
      </c>
      <c r="V1051" t="e">
        <f>VALUE(U1051)*100000</f>
        <v>#VALUE!</v>
      </c>
    </row>
    <row r="1052" spans="1:22" customFormat="1" hidden="1">
      <c r="A1052" t="s">
        <v>2150</v>
      </c>
      <c r="G1052" t="s">
        <v>32</v>
      </c>
      <c r="H1052" t="s">
        <v>245</v>
      </c>
      <c r="I1052">
        <f>VALUE(LEFT(H1052,FIND(" ",H1052)-1))</f>
        <v>550</v>
      </c>
      <c r="J1052" t="str">
        <f>TRIM(RIGHT(H1052,LEN(H1052)-FIND(" ",H1052)))</f>
        <v>sqft</v>
      </c>
      <c r="K1052" t="s">
        <v>40</v>
      </c>
      <c r="L1052" t="s">
        <v>41</v>
      </c>
      <c r="N1052" t="s">
        <v>100</v>
      </c>
      <c r="Q1052" t="s">
        <v>28</v>
      </c>
      <c r="R1052">
        <v>1</v>
      </c>
      <c r="T1052" s="1" t="e">
        <f t="shared" si="462"/>
        <v>#VALUE!</v>
      </c>
      <c r="U1052" t="s">
        <v>2101</v>
      </c>
      <c r="V1052" t="e">
        <f>VALUE(U1052)*100000</f>
        <v>#VALUE!</v>
      </c>
    </row>
    <row r="1053" spans="1:22" customFormat="1" hidden="1">
      <c r="A1053" t="s">
        <v>1067</v>
      </c>
      <c r="G1053" t="s">
        <v>32</v>
      </c>
      <c r="H1053" t="s">
        <v>2151</v>
      </c>
      <c r="I1053">
        <f>VALUE(LEFT(H1053,FIND(" ",H1053)-1))</f>
        <v>1104</v>
      </c>
      <c r="J1053" t="str">
        <f>TRIM(RIGHT(H1053,LEN(H1053)-FIND(" ",H1053)))</f>
        <v>sqft</v>
      </c>
      <c r="K1053" t="s">
        <v>40</v>
      </c>
      <c r="L1053" t="s">
        <v>41</v>
      </c>
      <c r="N1053" t="s">
        <v>352</v>
      </c>
      <c r="Q1053" t="s">
        <v>28</v>
      </c>
      <c r="R1053">
        <v>2</v>
      </c>
      <c r="T1053" s="1" t="e">
        <f t="shared" si="462"/>
        <v>#VALUE!</v>
      </c>
      <c r="U1053" t="s">
        <v>2101</v>
      </c>
      <c r="V1053" t="e">
        <f>VALUE(U1053)*100000</f>
        <v>#VALUE!</v>
      </c>
    </row>
    <row r="1054" spans="1:22" customFormat="1" hidden="1">
      <c r="A1054" t="s">
        <v>1337</v>
      </c>
      <c r="G1054" t="s">
        <v>32</v>
      </c>
      <c r="H1054" t="s">
        <v>99</v>
      </c>
      <c r="I1054">
        <f>VALUE(LEFT(H1054,FIND(" ",H1054)-1))</f>
        <v>1000</v>
      </c>
      <c r="J1054" t="str">
        <f>TRIM(RIGHT(H1054,LEN(H1054)-FIND(" ",H1054)))</f>
        <v>sqft</v>
      </c>
      <c r="K1054" t="s">
        <v>40</v>
      </c>
      <c r="L1054" t="s">
        <v>41</v>
      </c>
      <c r="N1054" t="s">
        <v>668</v>
      </c>
      <c r="Q1054" t="s">
        <v>28</v>
      </c>
      <c r="R1054">
        <v>2</v>
      </c>
      <c r="T1054" s="1" t="e">
        <f t="shared" si="462"/>
        <v>#VALUE!</v>
      </c>
      <c r="U1054" t="s">
        <v>2101</v>
      </c>
      <c r="V1054" t="e">
        <f>VALUE(U1054)*100000</f>
        <v>#VALUE!</v>
      </c>
    </row>
    <row r="1055" spans="1:22" customFormat="1" hidden="1">
      <c r="A1055" t="s">
        <v>2152</v>
      </c>
      <c r="G1055" t="s">
        <v>32</v>
      </c>
      <c r="H1055" t="s">
        <v>238</v>
      </c>
      <c r="I1055">
        <f>VALUE(LEFT(H1055,FIND(" ",H1055)-1))</f>
        <v>750</v>
      </c>
      <c r="J1055" t="str">
        <f>TRIM(RIGHT(H1055,LEN(H1055)-FIND(" ",H1055)))</f>
        <v>sqft</v>
      </c>
      <c r="K1055" t="s">
        <v>40</v>
      </c>
      <c r="L1055" t="s">
        <v>41</v>
      </c>
      <c r="N1055" t="s">
        <v>179</v>
      </c>
      <c r="Q1055" t="s">
        <v>28</v>
      </c>
      <c r="R1055">
        <v>2</v>
      </c>
      <c r="T1055" s="1" t="e">
        <f t="shared" si="462"/>
        <v>#VALUE!</v>
      </c>
      <c r="U1055" t="s">
        <v>2101</v>
      </c>
      <c r="V1055" t="e">
        <f>VALUE(U1055)*100000</f>
        <v>#VALUE!</v>
      </c>
    </row>
    <row r="1056" spans="1:22" customFormat="1" hidden="1">
      <c r="A1056" t="s">
        <v>2153</v>
      </c>
      <c r="G1056" t="s">
        <v>32</v>
      </c>
      <c r="H1056" t="s">
        <v>703</v>
      </c>
      <c r="I1056">
        <f>VALUE(LEFT(H1056,FIND(" ",H1056)-1))</f>
        <v>602</v>
      </c>
      <c r="J1056" t="str">
        <f>TRIM(RIGHT(H1056,LEN(H1056)-FIND(" ",H1056)))</f>
        <v>sqft</v>
      </c>
      <c r="K1056" t="s">
        <v>40</v>
      </c>
      <c r="L1056" t="s">
        <v>41</v>
      </c>
      <c r="N1056" t="s">
        <v>668</v>
      </c>
      <c r="Q1056" t="s">
        <v>28</v>
      </c>
      <c r="R1056">
        <v>1</v>
      </c>
      <c r="T1056" s="1" t="e">
        <f t="shared" si="462"/>
        <v>#VALUE!</v>
      </c>
      <c r="U1056" t="s">
        <v>2101</v>
      </c>
      <c r="V1056" t="e">
        <f>VALUE(U1056)*100000</f>
        <v>#VALUE!</v>
      </c>
    </row>
    <row r="1057" spans="1:22" customFormat="1" hidden="1">
      <c r="A1057" t="s">
        <v>2154</v>
      </c>
      <c r="G1057" t="s">
        <v>23</v>
      </c>
      <c r="H1057" t="s">
        <v>2155</v>
      </c>
      <c r="I1057">
        <f>VALUE(LEFT(H1057,FIND(" ",H1057)-1))</f>
        <v>427</v>
      </c>
      <c r="J1057" t="str">
        <f>TRIM(RIGHT(H1057,LEN(H1057)-FIND(" ",H1057)))</f>
        <v>sqft</v>
      </c>
      <c r="K1057" t="s">
        <v>40</v>
      </c>
      <c r="L1057" t="s">
        <v>41</v>
      </c>
      <c r="N1057" t="s">
        <v>112</v>
      </c>
      <c r="Q1057" t="s">
        <v>28</v>
      </c>
      <c r="R1057" t="s">
        <v>382</v>
      </c>
      <c r="T1057" s="1" t="e">
        <f t="shared" si="462"/>
        <v>#VALUE!</v>
      </c>
      <c r="U1057" t="s">
        <v>2101</v>
      </c>
      <c r="V1057" t="e">
        <f>VALUE(U1057)*100000</f>
        <v>#VALUE!</v>
      </c>
    </row>
    <row r="1058" spans="1:22" customFormat="1" hidden="1">
      <c r="A1058" t="s">
        <v>2156</v>
      </c>
      <c r="G1058" t="s">
        <v>32</v>
      </c>
      <c r="H1058" t="s">
        <v>2157</v>
      </c>
      <c r="I1058">
        <f>VALUE(LEFT(H1058,FIND(" ",H1058)-1))</f>
        <v>1197</v>
      </c>
      <c r="J1058" t="str">
        <f>TRIM(RIGHT(H1058,LEN(H1058)-FIND(" ",H1058)))</f>
        <v>sqft</v>
      </c>
      <c r="K1058" t="s">
        <v>40</v>
      </c>
      <c r="L1058" t="s">
        <v>41</v>
      </c>
      <c r="N1058" t="s">
        <v>100</v>
      </c>
      <c r="Q1058" t="s">
        <v>28</v>
      </c>
      <c r="R1058">
        <v>2</v>
      </c>
      <c r="T1058" s="1" t="e">
        <f t="shared" si="462"/>
        <v>#VALUE!</v>
      </c>
      <c r="U1058" t="s">
        <v>2101</v>
      </c>
      <c r="V1058" t="e">
        <f>VALUE(U1058)*100000</f>
        <v>#VALUE!</v>
      </c>
    </row>
    <row r="1059" spans="1:22" customFormat="1" hidden="1">
      <c r="A1059" t="s">
        <v>2158</v>
      </c>
      <c r="G1059" t="s">
        <v>23</v>
      </c>
      <c r="H1059" t="s">
        <v>238</v>
      </c>
      <c r="I1059">
        <f>VALUE(LEFT(H1059,FIND(" ",H1059)-1))</f>
        <v>750</v>
      </c>
      <c r="J1059" t="str">
        <f>TRIM(RIGHT(H1059,LEN(H1059)-FIND(" ",H1059)))</f>
        <v>sqft</v>
      </c>
      <c r="K1059" t="s">
        <v>40</v>
      </c>
      <c r="L1059" t="s">
        <v>41</v>
      </c>
      <c r="N1059" t="s">
        <v>112</v>
      </c>
      <c r="Q1059" t="s">
        <v>28</v>
      </c>
      <c r="R1059" t="s">
        <v>382</v>
      </c>
      <c r="T1059" s="1" t="e">
        <f t="shared" si="462"/>
        <v>#VALUE!</v>
      </c>
      <c r="U1059" t="s">
        <v>2101</v>
      </c>
      <c r="V1059" t="e">
        <f>VALUE(U1059)*100000</f>
        <v>#VALUE!</v>
      </c>
    </row>
    <row r="1060" spans="1:22" customFormat="1" hidden="1">
      <c r="A1060" t="s">
        <v>2159</v>
      </c>
      <c r="G1060" t="s">
        <v>23</v>
      </c>
      <c r="H1060" t="s">
        <v>47</v>
      </c>
      <c r="I1060">
        <f>VALUE(LEFT(H1060,FIND(" ",H1060)-1))</f>
        <v>700</v>
      </c>
      <c r="J1060" t="str">
        <f>TRIM(RIGHT(H1060,LEN(H1060)-FIND(" ",H1060)))</f>
        <v>sqft</v>
      </c>
      <c r="K1060" t="s">
        <v>40</v>
      </c>
      <c r="L1060" t="s">
        <v>41</v>
      </c>
      <c r="N1060" t="s">
        <v>1480</v>
      </c>
      <c r="Q1060" t="s">
        <v>43</v>
      </c>
      <c r="R1060" t="s">
        <v>44</v>
      </c>
      <c r="T1060" s="1" t="e">
        <f t="shared" si="462"/>
        <v>#VALUE!</v>
      </c>
      <c r="U1060" t="s">
        <v>2101</v>
      </c>
      <c r="V1060" t="e">
        <f>VALUE(U1060)*100000</f>
        <v>#VALUE!</v>
      </c>
    </row>
    <row r="1061" spans="1:22" customFormat="1" hidden="1">
      <c r="A1061" t="s">
        <v>1534</v>
      </c>
      <c r="G1061" t="s">
        <v>32</v>
      </c>
      <c r="H1061" t="s">
        <v>99</v>
      </c>
      <c r="I1061">
        <f>VALUE(LEFT(H1061,FIND(" ",H1061)-1))</f>
        <v>1000</v>
      </c>
      <c r="J1061" t="str">
        <f>TRIM(RIGHT(H1061,LEN(H1061)-FIND(" ",H1061)))</f>
        <v>sqft</v>
      </c>
      <c r="K1061" t="s">
        <v>40</v>
      </c>
      <c r="L1061" t="s">
        <v>41</v>
      </c>
      <c r="N1061" t="s">
        <v>195</v>
      </c>
      <c r="Q1061" t="s">
        <v>28</v>
      </c>
      <c r="R1061">
        <v>2</v>
      </c>
      <c r="T1061" s="1" t="e">
        <f t="shared" si="462"/>
        <v>#VALUE!</v>
      </c>
      <c r="U1061" t="s">
        <v>2101</v>
      </c>
      <c r="V1061" t="e">
        <f>VALUE(U1061)*100000</f>
        <v>#VALUE!</v>
      </c>
    </row>
    <row r="1062" spans="1:22" customFormat="1" hidden="1">
      <c r="A1062" t="s">
        <v>1732</v>
      </c>
      <c r="G1062" t="s">
        <v>23</v>
      </c>
      <c r="H1062" t="s">
        <v>130</v>
      </c>
      <c r="I1062">
        <f>VALUE(LEFT(H1062,FIND(" ",H1062)-1))</f>
        <v>650</v>
      </c>
      <c r="J1062" t="str">
        <f>TRIM(RIGHT(H1062,LEN(H1062)-FIND(" ",H1062)))</f>
        <v>sqft</v>
      </c>
      <c r="K1062" t="s">
        <v>40</v>
      </c>
      <c r="L1062" t="s">
        <v>41</v>
      </c>
      <c r="N1062" t="s">
        <v>574</v>
      </c>
      <c r="Q1062" t="s">
        <v>43</v>
      </c>
      <c r="R1062">
        <v>1</v>
      </c>
      <c r="T1062" s="1" t="e">
        <f t="shared" si="462"/>
        <v>#VALUE!</v>
      </c>
      <c r="U1062" t="s">
        <v>2101</v>
      </c>
      <c r="V1062" t="e">
        <f>VALUE(U1062)*100000</f>
        <v>#VALUE!</v>
      </c>
    </row>
    <row r="1063" spans="1:22" customFormat="1" hidden="1">
      <c r="A1063" t="s">
        <v>2160</v>
      </c>
      <c r="G1063" t="s">
        <v>32</v>
      </c>
      <c r="H1063" t="s">
        <v>506</v>
      </c>
      <c r="I1063">
        <f>VALUE(LEFT(H1063,FIND(" ",H1063)-1))</f>
        <v>1225</v>
      </c>
      <c r="J1063" t="str">
        <f>TRIM(RIGHT(H1063,LEN(H1063)-FIND(" ",H1063)))</f>
        <v>sqft</v>
      </c>
      <c r="K1063" t="s">
        <v>40</v>
      </c>
      <c r="L1063" t="s">
        <v>41</v>
      </c>
      <c r="N1063" t="s">
        <v>128</v>
      </c>
      <c r="Q1063" t="s">
        <v>28</v>
      </c>
      <c r="R1063" t="s">
        <v>2161</v>
      </c>
      <c r="T1063" s="1" t="e">
        <f t="shared" si="462"/>
        <v>#VALUE!</v>
      </c>
      <c r="U1063" t="s">
        <v>2101</v>
      </c>
      <c r="V1063" t="e">
        <f>VALUE(U1063)*100000</f>
        <v>#VALUE!</v>
      </c>
    </row>
    <row r="1064" spans="1:22" customFormat="1" hidden="1">
      <c r="A1064" t="s">
        <v>2162</v>
      </c>
      <c r="G1064" t="s">
        <v>23</v>
      </c>
      <c r="H1064" t="s">
        <v>130</v>
      </c>
      <c r="I1064">
        <f>VALUE(LEFT(H1064,FIND(" ",H1064)-1))</f>
        <v>650</v>
      </c>
      <c r="J1064" t="str">
        <f>TRIM(RIGHT(H1064,LEN(H1064)-FIND(" ",H1064)))</f>
        <v>sqft</v>
      </c>
      <c r="K1064" t="s">
        <v>40</v>
      </c>
      <c r="L1064" t="s">
        <v>41</v>
      </c>
      <c r="N1064" t="s">
        <v>112</v>
      </c>
      <c r="Q1064" t="s">
        <v>43</v>
      </c>
      <c r="R1064">
        <v>3</v>
      </c>
      <c r="T1064" s="1" t="e">
        <f t="shared" si="462"/>
        <v>#VALUE!</v>
      </c>
      <c r="U1064" t="s">
        <v>2101</v>
      </c>
      <c r="V1064" t="e">
        <f>VALUE(U1064)*100000</f>
        <v>#VALUE!</v>
      </c>
    </row>
    <row r="1065" spans="1:22" customFormat="1" hidden="1">
      <c r="A1065" t="s">
        <v>2163</v>
      </c>
      <c r="G1065" t="s">
        <v>32</v>
      </c>
      <c r="H1065" t="s">
        <v>554</v>
      </c>
      <c r="I1065">
        <f>VALUE(LEFT(H1065,FIND(" ",H1065)-1))</f>
        <v>900</v>
      </c>
      <c r="J1065" t="str">
        <f>TRIM(RIGHT(H1065,LEN(H1065)-FIND(" ",H1065)))</f>
        <v>sqft</v>
      </c>
      <c r="K1065" t="s">
        <v>40</v>
      </c>
      <c r="L1065" t="s">
        <v>41</v>
      </c>
      <c r="N1065" t="s">
        <v>104</v>
      </c>
      <c r="Q1065" t="s">
        <v>28</v>
      </c>
      <c r="R1065">
        <v>2</v>
      </c>
      <c r="T1065" s="1" t="e">
        <f t="shared" si="462"/>
        <v>#VALUE!</v>
      </c>
      <c r="U1065" t="s">
        <v>2101</v>
      </c>
      <c r="V1065" t="e">
        <f>VALUE(U1065)*100000</f>
        <v>#VALUE!</v>
      </c>
    </row>
    <row r="1066" spans="1:22" customFormat="1" hidden="1">
      <c r="A1066" t="s">
        <v>1418</v>
      </c>
      <c r="G1066" t="s">
        <v>32</v>
      </c>
      <c r="H1066" t="s">
        <v>554</v>
      </c>
      <c r="I1066">
        <f>VALUE(LEFT(H1066,FIND(" ",H1066)-1))</f>
        <v>900</v>
      </c>
      <c r="J1066" t="str">
        <f>TRIM(RIGHT(H1066,LEN(H1066)-FIND(" ",H1066)))</f>
        <v>sqft</v>
      </c>
      <c r="K1066" t="s">
        <v>40</v>
      </c>
      <c r="L1066" t="s">
        <v>41</v>
      </c>
      <c r="N1066" t="s">
        <v>100</v>
      </c>
      <c r="Q1066" t="s">
        <v>43</v>
      </c>
      <c r="R1066">
        <v>2</v>
      </c>
      <c r="T1066" s="1" t="e">
        <f t="shared" si="462"/>
        <v>#VALUE!</v>
      </c>
      <c r="U1066" t="s">
        <v>2101</v>
      </c>
      <c r="V1066" t="e">
        <f>VALUE(U1066)*100000</f>
        <v>#VALUE!</v>
      </c>
    </row>
    <row r="1067" spans="1:22" customFormat="1" hidden="1">
      <c r="A1067" t="s">
        <v>2164</v>
      </c>
      <c r="G1067" t="s">
        <v>23</v>
      </c>
      <c r="H1067" t="s">
        <v>251</v>
      </c>
      <c r="I1067">
        <f>VALUE(LEFT(H1067,FIND(" ",H1067)-1))</f>
        <v>450</v>
      </c>
      <c r="J1067" t="str">
        <f>TRIM(RIGHT(H1067,LEN(H1067)-FIND(" ",H1067)))</f>
        <v>sqft</v>
      </c>
      <c r="K1067" t="s">
        <v>28</v>
      </c>
      <c r="L1067" t="s">
        <v>41</v>
      </c>
      <c r="N1067" t="s">
        <v>104</v>
      </c>
      <c r="Q1067">
        <v>1</v>
      </c>
      <c r="T1067" s="1" t="e">
        <f t="shared" si="462"/>
        <v>#VALUE!</v>
      </c>
      <c r="U1067" t="s">
        <v>2101</v>
      </c>
      <c r="V1067" t="e">
        <f>VALUE(U1067)*100000</f>
        <v>#VALUE!</v>
      </c>
    </row>
    <row r="1068" spans="1:22" customFormat="1" hidden="1">
      <c r="A1068" t="s">
        <v>2165</v>
      </c>
      <c r="G1068" t="s">
        <v>23</v>
      </c>
      <c r="H1068" t="s">
        <v>2128</v>
      </c>
      <c r="I1068">
        <f>VALUE(LEFT(H1068,FIND(" ",H1068)-1))</f>
        <v>645</v>
      </c>
      <c r="J1068" t="str">
        <f>TRIM(RIGHT(H1068,LEN(H1068)-FIND(" ",H1068)))</f>
        <v>sqft</v>
      </c>
      <c r="K1068" t="s">
        <v>40</v>
      </c>
      <c r="L1068" t="s">
        <v>41</v>
      </c>
      <c r="N1068" t="s">
        <v>100</v>
      </c>
      <c r="Q1068" t="s">
        <v>83</v>
      </c>
      <c r="R1068">
        <v>1</v>
      </c>
      <c r="T1068" s="1" t="e">
        <f t="shared" si="462"/>
        <v>#VALUE!</v>
      </c>
      <c r="U1068" t="s">
        <v>2101</v>
      </c>
      <c r="V1068" t="e">
        <f>VALUE(U1068)*100000</f>
        <v>#VALUE!</v>
      </c>
    </row>
    <row r="1069" spans="1:22" customFormat="1" hidden="1">
      <c r="A1069" t="s">
        <v>2166</v>
      </c>
      <c r="G1069" t="s">
        <v>23</v>
      </c>
      <c r="H1069" t="s">
        <v>251</v>
      </c>
      <c r="I1069">
        <f>VALUE(LEFT(H1069,FIND(" ",H1069)-1))</f>
        <v>450</v>
      </c>
      <c r="J1069" t="str">
        <f>TRIM(RIGHT(H1069,LEN(H1069)-FIND(" ",H1069)))</f>
        <v>sqft</v>
      </c>
      <c r="K1069" t="s">
        <v>40</v>
      </c>
      <c r="L1069" t="s">
        <v>41</v>
      </c>
      <c r="N1069" t="s">
        <v>128</v>
      </c>
      <c r="Q1069" t="s">
        <v>28</v>
      </c>
      <c r="R1069" t="s">
        <v>382</v>
      </c>
      <c r="T1069" s="1" t="e">
        <f t="shared" si="462"/>
        <v>#VALUE!</v>
      </c>
      <c r="U1069" t="s">
        <v>2101</v>
      </c>
      <c r="V1069" t="e">
        <f>VALUE(U1069)*100000</f>
        <v>#VALUE!</v>
      </c>
    </row>
    <row r="1070" spans="1:22" customFormat="1" hidden="1">
      <c r="A1070" t="s">
        <v>2167</v>
      </c>
      <c r="G1070" t="s">
        <v>23</v>
      </c>
      <c r="H1070" t="s">
        <v>2168</v>
      </c>
      <c r="I1070">
        <f>VALUE(LEFT(H1070,FIND(" ",H1070)-1))</f>
        <v>1037</v>
      </c>
      <c r="J1070" t="str">
        <f>TRIM(RIGHT(H1070,LEN(H1070)-FIND(" ",H1070)))</f>
        <v>sqft</v>
      </c>
      <c r="K1070" t="s">
        <v>40</v>
      </c>
      <c r="L1070" t="s">
        <v>41</v>
      </c>
      <c r="N1070" t="s">
        <v>100</v>
      </c>
      <c r="Q1070" t="s">
        <v>43</v>
      </c>
      <c r="R1070">
        <v>2</v>
      </c>
      <c r="T1070" s="1" t="e">
        <f t="shared" si="462"/>
        <v>#VALUE!</v>
      </c>
      <c r="U1070" t="s">
        <v>2101</v>
      </c>
      <c r="V1070" t="e">
        <f>VALUE(U1070)*100000</f>
        <v>#VALUE!</v>
      </c>
    </row>
    <row r="1071" spans="1:22" customFormat="1" hidden="1">
      <c r="A1071" t="s">
        <v>2169</v>
      </c>
      <c r="G1071" t="s">
        <v>32</v>
      </c>
      <c r="H1071" t="s">
        <v>245</v>
      </c>
      <c r="I1071">
        <f>VALUE(LEFT(H1071,FIND(" ",H1071)-1))</f>
        <v>550</v>
      </c>
      <c r="J1071" t="str">
        <f>TRIM(RIGHT(H1071,LEN(H1071)-FIND(" ",H1071)))</f>
        <v>sqft</v>
      </c>
      <c r="K1071" t="s">
        <v>40</v>
      </c>
      <c r="L1071" t="s">
        <v>41</v>
      </c>
      <c r="N1071" t="s">
        <v>104</v>
      </c>
      <c r="Q1071" t="s">
        <v>28</v>
      </c>
      <c r="R1071">
        <v>1</v>
      </c>
      <c r="T1071" s="1" t="e">
        <f t="shared" si="462"/>
        <v>#VALUE!</v>
      </c>
      <c r="U1071" t="s">
        <v>2101</v>
      </c>
      <c r="V1071" t="e">
        <f>VALUE(U1071)*100000</f>
        <v>#VALUE!</v>
      </c>
    </row>
    <row r="1072" spans="1:22" customFormat="1" hidden="1">
      <c r="A1072" t="s">
        <v>745</v>
      </c>
      <c r="G1072" t="s">
        <v>32</v>
      </c>
      <c r="H1072" t="s">
        <v>99</v>
      </c>
      <c r="I1072">
        <f>VALUE(LEFT(H1072,FIND(" ",H1072)-1))</f>
        <v>1000</v>
      </c>
      <c r="J1072" t="str">
        <f>TRIM(RIGHT(H1072,LEN(H1072)-FIND(" ",H1072)))</f>
        <v>sqft</v>
      </c>
      <c r="K1072" t="s">
        <v>40</v>
      </c>
      <c r="L1072" t="s">
        <v>41</v>
      </c>
      <c r="N1072" t="s">
        <v>255</v>
      </c>
      <c r="Q1072" t="s">
        <v>43</v>
      </c>
      <c r="R1072" t="s">
        <v>213</v>
      </c>
      <c r="T1072" s="1" t="e">
        <f t="shared" si="462"/>
        <v>#VALUE!</v>
      </c>
      <c r="U1072" t="s">
        <v>2101</v>
      </c>
      <c r="V1072" t="e">
        <f>VALUE(U1072)*100000</f>
        <v>#VALUE!</v>
      </c>
    </row>
    <row r="1073" spans="1:22" customFormat="1" hidden="1">
      <c r="A1073" t="s">
        <v>2170</v>
      </c>
      <c r="G1073" t="s">
        <v>32</v>
      </c>
      <c r="H1073" t="s">
        <v>95</v>
      </c>
      <c r="I1073">
        <f>VALUE(LEFT(H1073,FIND(" ",H1073)-1))</f>
        <v>800</v>
      </c>
      <c r="J1073" t="str">
        <f>TRIM(RIGHT(H1073,LEN(H1073)-FIND(" ",H1073)))</f>
        <v>sqft</v>
      </c>
      <c r="K1073" t="s">
        <v>40</v>
      </c>
      <c r="L1073" t="s">
        <v>41</v>
      </c>
      <c r="N1073" t="s">
        <v>367</v>
      </c>
      <c r="Q1073" t="s">
        <v>28</v>
      </c>
      <c r="R1073">
        <v>1</v>
      </c>
      <c r="T1073" s="1" t="e">
        <f t="shared" si="462"/>
        <v>#VALUE!</v>
      </c>
      <c r="U1073" t="s">
        <v>2101</v>
      </c>
      <c r="V1073" t="e">
        <f>VALUE(U1073)*100000</f>
        <v>#VALUE!</v>
      </c>
    </row>
    <row r="1074" spans="1:22" customFormat="1" hidden="1">
      <c r="A1074" t="s">
        <v>2132</v>
      </c>
      <c r="G1074" t="s">
        <v>23</v>
      </c>
      <c r="H1074" t="s">
        <v>1997</v>
      </c>
      <c r="I1074">
        <f>VALUE(LEFT(H1074,FIND(" ",H1074)-1))</f>
        <v>684</v>
      </c>
      <c r="J1074" t="str">
        <f>TRIM(RIGHT(H1074,LEN(H1074)-FIND(" ",H1074)))</f>
        <v>sqft</v>
      </c>
      <c r="K1074" t="s">
        <v>40</v>
      </c>
      <c r="L1074" t="s">
        <v>41</v>
      </c>
      <c r="N1074" t="s">
        <v>318</v>
      </c>
      <c r="Q1074" t="s">
        <v>28</v>
      </c>
      <c r="R1074">
        <v>1</v>
      </c>
      <c r="T1074" s="1" t="e">
        <f t="shared" si="462"/>
        <v>#VALUE!</v>
      </c>
      <c r="U1074" t="s">
        <v>2101</v>
      </c>
      <c r="V1074" t="e">
        <f>VALUE(U1074)*100000</f>
        <v>#VALUE!</v>
      </c>
    </row>
    <row r="1075" spans="1:22" customFormat="1" hidden="1">
      <c r="A1075" t="s">
        <v>897</v>
      </c>
      <c r="G1075" t="s">
        <v>32</v>
      </c>
      <c r="H1075" t="s">
        <v>130</v>
      </c>
      <c r="I1075">
        <f>VALUE(LEFT(H1075,FIND(" ",H1075)-1))</f>
        <v>650</v>
      </c>
      <c r="J1075" t="str">
        <f>TRIM(RIGHT(H1075,LEN(H1075)-FIND(" ",H1075)))</f>
        <v>sqft</v>
      </c>
      <c r="K1075" t="s">
        <v>40</v>
      </c>
      <c r="L1075" t="s">
        <v>41</v>
      </c>
      <c r="N1075" t="s">
        <v>239</v>
      </c>
      <c r="Q1075" t="s">
        <v>28</v>
      </c>
      <c r="R1075">
        <v>1</v>
      </c>
      <c r="T1075" s="1" t="e">
        <f t="shared" si="462"/>
        <v>#VALUE!</v>
      </c>
      <c r="U1075" t="s">
        <v>2101</v>
      </c>
      <c r="V1075" t="e">
        <f>VALUE(U1075)*100000</f>
        <v>#VALUE!</v>
      </c>
    </row>
    <row r="1076" spans="1:22" customFormat="1" hidden="1">
      <c r="A1076" t="s">
        <v>860</v>
      </c>
      <c r="G1076" t="s">
        <v>23</v>
      </c>
      <c r="H1076" t="s">
        <v>2171</v>
      </c>
      <c r="I1076">
        <f>VALUE(LEFT(H1076,FIND(" ",H1076)-1))</f>
        <v>845</v>
      </c>
      <c r="J1076" t="str">
        <f>TRIM(RIGHT(H1076,LEN(H1076)-FIND(" ",H1076)))</f>
        <v>sqft</v>
      </c>
      <c r="K1076" t="s">
        <v>40</v>
      </c>
      <c r="L1076" t="s">
        <v>41</v>
      </c>
      <c r="N1076" t="s">
        <v>2172</v>
      </c>
      <c r="Q1076" t="s">
        <v>43</v>
      </c>
      <c r="R1076" t="s">
        <v>44</v>
      </c>
      <c r="T1076" s="1" t="e">
        <f t="shared" si="462"/>
        <v>#VALUE!</v>
      </c>
      <c r="U1076" t="s">
        <v>2101</v>
      </c>
      <c r="V1076" t="e">
        <f>VALUE(U1076)*100000</f>
        <v>#VALUE!</v>
      </c>
    </row>
    <row r="1077" spans="1:22" customFormat="1" hidden="1">
      <c r="A1077" t="s">
        <v>2173</v>
      </c>
      <c r="G1077" t="s">
        <v>23</v>
      </c>
      <c r="H1077" t="s">
        <v>178</v>
      </c>
      <c r="I1077">
        <f>VALUE(LEFT(H1077,FIND(" ",H1077)-1))</f>
        <v>396</v>
      </c>
      <c r="J1077" t="str">
        <f>TRIM(RIGHT(H1077,LEN(H1077)-FIND(" ",H1077)))</f>
        <v>sqft</v>
      </c>
      <c r="K1077" t="s">
        <v>40</v>
      </c>
      <c r="L1077" t="s">
        <v>41</v>
      </c>
      <c r="N1077" t="s">
        <v>367</v>
      </c>
      <c r="Q1077" t="s">
        <v>43</v>
      </c>
      <c r="R1077" t="s">
        <v>1461</v>
      </c>
      <c r="T1077" s="1" t="e">
        <f t="shared" si="462"/>
        <v>#VALUE!</v>
      </c>
      <c r="U1077" t="s">
        <v>2101</v>
      </c>
      <c r="V1077" t="e">
        <f>VALUE(U1077)*100000</f>
        <v>#VALUE!</v>
      </c>
    </row>
    <row r="1078" spans="1:22" customFormat="1" hidden="1">
      <c r="A1078" t="s">
        <v>2174</v>
      </c>
      <c r="G1078" t="s">
        <v>32</v>
      </c>
      <c r="H1078" t="s">
        <v>2175</v>
      </c>
      <c r="I1078">
        <f>VALUE(LEFT(H1078,FIND(" ",H1078)-1))</f>
        <v>10</v>
      </c>
      <c r="J1078" t="str">
        <f>TRIM(RIGHT(H1078,LEN(H1078)-FIND(" ",H1078)))</f>
        <v>rood</v>
      </c>
      <c r="K1078" t="s">
        <v>40</v>
      </c>
      <c r="L1078" t="s">
        <v>41</v>
      </c>
      <c r="N1078" t="s">
        <v>1293</v>
      </c>
      <c r="Q1078" t="s">
        <v>83</v>
      </c>
      <c r="R1078">
        <v>1</v>
      </c>
      <c r="T1078" s="1" t="e">
        <f t="shared" si="462"/>
        <v>#VALUE!</v>
      </c>
      <c r="U1078" t="s">
        <v>2101</v>
      </c>
      <c r="V1078" t="e">
        <f>VALUE(U1078)*100000</f>
        <v>#VALUE!</v>
      </c>
    </row>
    <row r="1079" spans="1:22" customFormat="1" hidden="1">
      <c r="A1079" t="s">
        <v>615</v>
      </c>
      <c r="G1079" t="s">
        <v>32</v>
      </c>
      <c r="H1079" t="s">
        <v>265</v>
      </c>
      <c r="I1079">
        <f>VALUE(LEFT(H1079,FIND(" ",H1079)-1))</f>
        <v>600</v>
      </c>
      <c r="J1079" t="str">
        <f>TRIM(RIGHT(H1079,LEN(H1079)-FIND(" ",H1079)))</f>
        <v>sqft</v>
      </c>
      <c r="K1079" t="s">
        <v>40</v>
      </c>
      <c r="L1079" t="s">
        <v>41</v>
      </c>
      <c r="N1079" t="s">
        <v>112</v>
      </c>
      <c r="Q1079" t="s">
        <v>28</v>
      </c>
      <c r="R1079">
        <v>1</v>
      </c>
      <c r="T1079" s="1" t="e">
        <f t="shared" si="462"/>
        <v>#VALUE!</v>
      </c>
      <c r="U1079" t="s">
        <v>2101</v>
      </c>
      <c r="V1079" t="e">
        <f>VALUE(U1079)*100000</f>
        <v>#VALUE!</v>
      </c>
    </row>
    <row r="1080" spans="1:22" customFormat="1" hidden="1">
      <c r="A1080" t="s">
        <v>2176</v>
      </c>
      <c r="G1080" t="s">
        <v>23</v>
      </c>
      <c r="H1080" t="s">
        <v>174</v>
      </c>
      <c r="I1080">
        <f>VALUE(LEFT(H1080,FIND(" ",H1080)-1))</f>
        <v>425</v>
      </c>
      <c r="J1080" t="str">
        <f>TRIM(RIGHT(H1080,LEN(H1080)-FIND(" ",H1080)))</f>
        <v>sqft</v>
      </c>
      <c r="K1080" t="s">
        <v>40</v>
      </c>
      <c r="L1080" t="s">
        <v>41</v>
      </c>
      <c r="N1080" t="s">
        <v>104</v>
      </c>
      <c r="Q1080" t="s">
        <v>28</v>
      </c>
      <c r="R1080" t="s">
        <v>586</v>
      </c>
      <c r="T1080" s="1" t="e">
        <f t="shared" si="462"/>
        <v>#VALUE!</v>
      </c>
      <c r="U1080" t="s">
        <v>2101</v>
      </c>
      <c r="V1080" t="e">
        <f>VALUE(U1080)*100000</f>
        <v>#VALUE!</v>
      </c>
    </row>
    <row r="1081" spans="1:22" customFormat="1" hidden="1">
      <c r="A1081" t="s">
        <v>2177</v>
      </c>
      <c r="G1081" t="s">
        <v>23</v>
      </c>
      <c r="H1081" t="s">
        <v>2178</v>
      </c>
      <c r="I1081">
        <f>VALUE(LEFT(H1081,FIND(" ",H1081)-1))</f>
        <v>1160</v>
      </c>
      <c r="J1081" t="str">
        <f>TRIM(RIGHT(H1081,LEN(H1081)-FIND(" ",H1081)))</f>
        <v>sqft</v>
      </c>
      <c r="K1081" t="s">
        <v>40</v>
      </c>
      <c r="L1081" t="s">
        <v>41</v>
      </c>
      <c r="N1081" t="s">
        <v>128</v>
      </c>
      <c r="Q1081" t="s">
        <v>28</v>
      </c>
      <c r="R1081" t="s">
        <v>171</v>
      </c>
      <c r="T1081" s="1" t="e">
        <f t="shared" si="462"/>
        <v>#VALUE!</v>
      </c>
      <c r="U1081" t="s">
        <v>2101</v>
      </c>
      <c r="V1081" t="e">
        <f>VALUE(U1081)*100000</f>
        <v>#VALUE!</v>
      </c>
    </row>
    <row r="1082" spans="1:22" customFormat="1" hidden="1">
      <c r="A1082" t="s">
        <v>2179</v>
      </c>
      <c r="G1082" t="s">
        <v>32</v>
      </c>
      <c r="H1082" t="s">
        <v>2180</v>
      </c>
      <c r="I1082">
        <f>VALUE(LEFT(H1082,FIND(" ",H1082)-1))</f>
        <v>395009</v>
      </c>
      <c r="J1082" t="str">
        <f>TRIM(RIGHT(H1082,LEN(H1082)-FIND(" ",H1082)))</f>
        <v>sqft</v>
      </c>
      <c r="L1082" t="s">
        <v>41</v>
      </c>
      <c r="N1082" t="s">
        <v>40</v>
      </c>
      <c r="T1082" s="1" t="e">
        <f t="shared" si="462"/>
        <v>#VALUE!</v>
      </c>
      <c r="U1082" t="s">
        <v>2101</v>
      </c>
      <c r="V1082" t="e">
        <f>VALUE(U1082)*100000</f>
        <v>#VALUE!</v>
      </c>
    </row>
    <row r="1083" spans="1:22" customFormat="1" hidden="1">
      <c r="A1083" t="s">
        <v>2176</v>
      </c>
      <c r="G1083" t="s">
        <v>32</v>
      </c>
      <c r="H1083" t="s">
        <v>2181</v>
      </c>
      <c r="I1083">
        <f>VALUE(LEFT(H1083,FIND(" ",H1083)-1))</f>
        <v>603</v>
      </c>
      <c r="J1083" t="str">
        <f>TRIM(RIGHT(H1083,LEN(H1083)-FIND(" ",H1083)))</f>
        <v>sqft</v>
      </c>
      <c r="K1083" t="s">
        <v>40</v>
      </c>
      <c r="L1083" t="s">
        <v>41</v>
      </c>
      <c r="N1083" t="s">
        <v>128</v>
      </c>
      <c r="Q1083" t="s">
        <v>28</v>
      </c>
      <c r="R1083" t="s">
        <v>2182</v>
      </c>
      <c r="T1083" s="1" t="e">
        <f t="shared" si="462"/>
        <v>#VALUE!</v>
      </c>
      <c r="U1083" t="s">
        <v>2101</v>
      </c>
      <c r="V1083" t="e">
        <f>VALUE(U1083)*100000</f>
        <v>#VALUE!</v>
      </c>
    </row>
    <row r="1084" spans="1:22" customFormat="1" hidden="1">
      <c r="A1084" t="s">
        <v>2183</v>
      </c>
      <c r="G1084" t="s">
        <v>23</v>
      </c>
      <c r="H1084" t="s">
        <v>130</v>
      </c>
      <c r="I1084">
        <f>VALUE(LEFT(H1084,FIND(" ",H1084)-1))</f>
        <v>650</v>
      </c>
      <c r="J1084" t="str">
        <f>TRIM(RIGHT(H1084,LEN(H1084)-FIND(" ",H1084)))</f>
        <v>sqft</v>
      </c>
      <c r="K1084" t="s">
        <v>40</v>
      </c>
      <c r="L1084" t="s">
        <v>41</v>
      </c>
      <c r="N1084" t="s">
        <v>42</v>
      </c>
      <c r="Q1084" t="s">
        <v>28</v>
      </c>
      <c r="R1084" t="s">
        <v>2184</v>
      </c>
      <c r="T1084" s="1" t="e">
        <f t="shared" si="462"/>
        <v>#VALUE!</v>
      </c>
      <c r="U1084" t="s">
        <v>2101</v>
      </c>
      <c r="V1084" t="e">
        <f>VALUE(U1084)*100000</f>
        <v>#VALUE!</v>
      </c>
    </row>
    <row r="1085" spans="1:22" customFormat="1" hidden="1">
      <c r="A1085" t="s">
        <v>2185</v>
      </c>
      <c r="G1085" t="s">
        <v>32</v>
      </c>
      <c r="H1085" t="s">
        <v>99</v>
      </c>
      <c r="I1085">
        <f>VALUE(LEFT(H1085,FIND(" ",H1085)-1))</f>
        <v>1000</v>
      </c>
      <c r="J1085" t="str">
        <f>TRIM(RIGHT(H1085,LEN(H1085)-FIND(" ",H1085)))</f>
        <v>sqft</v>
      </c>
      <c r="K1085" t="s">
        <v>40</v>
      </c>
      <c r="L1085" t="s">
        <v>41</v>
      </c>
      <c r="N1085" t="s">
        <v>574</v>
      </c>
      <c r="Q1085" t="s">
        <v>43</v>
      </c>
      <c r="R1085">
        <v>2</v>
      </c>
      <c r="T1085" s="1" t="e">
        <f t="shared" ref="T1085:T1148" si="463">VALUE(SUBSTITUTE(SUBSTITUTE(S1085,"â‚¹",""),"per sqft",""))</f>
        <v>#VALUE!</v>
      </c>
      <c r="U1085" t="s">
        <v>2101</v>
      </c>
      <c r="V1085" t="e">
        <f>VALUE(U1085)*100000</f>
        <v>#VALUE!</v>
      </c>
    </row>
    <row r="1086" spans="1:22" customFormat="1" hidden="1">
      <c r="A1086" t="s">
        <v>2153</v>
      </c>
      <c r="G1086" t="s">
        <v>23</v>
      </c>
      <c r="H1086" t="s">
        <v>212</v>
      </c>
      <c r="I1086">
        <f>VALUE(LEFT(H1086,FIND(" ",H1086)-1))</f>
        <v>400</v>
      </c>
      <c r="J1086" t="str">
        <f>TRIM(RIGHT(H1086,LEN(H1086)-FIND(" ",H1086)))</f>
        <v>sqft</v>
      </c>
      <c r="K1086" t="s">
        <v>25</v>
      </c>
      <c r="L1086" t="s">
        <v>41</v>
      </c>
      <c r="N1086" t="s">
        <v>104</v>
      </c>
      <c r="Q1086" t="s">
        <v>43</v>
      </c>
      <c r="R1086" t="s">
        <v>44</v>
      </c>
      <c r="T1086" s="1" t="e">
        <f t="shared" si="463"/>
        <v>#VALUE!</v>
      </c>
      <c r="U1086" t="s">
        <v>2101</v>
      </c>
      <c r="V1086" t="e">
        <f>VALUE(U1086)*100000</f>
        <v>#VALUE!</v>
      </c>
    </row>
    <row r="1087" spans="1:22" customFormat="1" hidden="1">
      <c r="A1087" t="s">
        <v>891</v>
      </c>
      <c r="G1087" t="s">
        <v>32</v>
      </c>
      <c r="H1087" t="s">
        <v>554</v>
      </c>
      <c r="I1087">
        <f>VALUE(LEFT(H1087,FIND(" ",H1087)-1))</f>
        <v>900</v>
      </c>
      <c r="J1087" t="str">
        <f>TRIM(RIGHT(H1087,LEN(H1087)-FIND(" ",H1087)))</f>
        <v>sqft</v>
      </c>
      <c r="K1087" t="s">
        <v>40</v>
      </c>
      <c r="L1087" t="s">
        <v>41</v>
      </c>
      <c r="N1087" t="s">
        <v>893</v>
      </c>
      <c r="Q1087" t="s">
        <v>43</v>
      </c>
      <c r="R1087">
        <v>1</v>
      </c>
      <c r="T1087" s="1" t="e">
        <f t="shared" si="463"/>
        <v>#VALUE!</v>
      </c>
      <c r="U1087" t="s">
        <v>2101</v>
      </c>
      <c r="V1087" t="e">
        <f>VALUE(U1087)*100000</f>
        <v>#VALUE!</v>
      </c>
    </row>
    <row r="1088" spans="1:22" customFormat="1" hidden="1">
      <c r="A1088" t="s">
        <v>2186</v>
      </c>
      <c r="G1088" t="s">
        <v>32</v>
      </c>
      <c r="H1088" t="s">
        <v>2187</v>
      </c>
      <c r="I1088">
        <f>VALUE(LEFT(H1088,FIND(" ",H1088)-1))</f>
        <v>1010</v>
      </c>
      <c r="J1088" t="str">
        <f>TRIM(RIGHT(H1088,LEN(H1088)-FIND(" ",H1088)))</f>
        <v>sqft</v>
      </c>
      <c r="K1088" t="s">
        <v>40</v>
      </c>
      <c r="L1088" t="s">
        <v>41</v>
      </c>
      <c r="N1088" t="s">
        <v>104</v>
      </c>
      <c r="Q1088" t="s">
        <v>43</v>
      </c>
      <c r="R1088">
        <v>2</v>
      </c>
      <c r="T1088" s="1" t="e">
        <f t="shared" si="463"/>
        <v>#VALUE!</v>
      </c>
      <c r="U1088" t="s">
        <v>2101</v>
      </c>
      <c r="V1088" t="e">
        <f>VALUE(U1088)*100000</f>
        <v>#VALUE!</v>
      </c>
    </row>
    <row r="1089" spans="1:22" customFormat="1" hidden="1">
      <c r="A1089" t="s">
        <v>897</v>
      </c>
      <c r="G1089" t="s">
        <v>23</v>
      </c>
      <c r="H1089" t="s">
        <v>1726</v>
      </c>
      <c r="I1089">
        <f>VALUE(LEFT(H1089,FIND(" ",H1089)-1))</f>
        <v>690</v>
      </c>
      <c r="J1089" t="str">
        <f>TRIM(RIGHT(H1089,LEN(H1089)-FIND(" ",H1089)))</f>
        <v>sqft</v>
      </c>
      <c r="K1089" t="s">
        <v>40</v>
      </c>
      <c r="L1089" t="s">
        <v>41</v>
      </c>
      <c r="N1089" t="s">
        <v>255</v>
      </c>
      <c r="Q1089" t="s">
        <v>43</v>
      </c>
      <c r="R1089">
        <v>1</v>
      </c>
      <c r="T1089" s="1" t="e">
        <f t="shared" si="463"/>
        <v>#VALUE!</v>
      </c>
      <c r="U1089" t="s">
        <v>2101</v>
      </c>
      <c r="V1089" t="e">
        <f>VALUE(U1089)*100000</f>
        <v>#VALUE!</v>
      </c>
    </row>
    <row r="1090" spans="1:22" customFormat="1" hidden="1">
      <c r="A1090" t="s">
        <v>2188</v>
      </c>
      <c r="G1090" t="s">
        <v>32</v>
      </c>
      <c r="H1090" t="s">
        <v>50</v>
      </c>
      <c r="I1090">
        <f>VALUE(LEFT(H1090,FIND(" ",H1090)-1))</f>
        <v>1250</v>
      </c>
      <c r="J1090" t="str">
        <f>TRIM(RIGHT(H1090,LEN(H1090)-FIND(" ",H1090)))</f>
        <v>sqft</v>
      </c>
      <c r="K1090" t="s">
        <v>40</v>
      </c>
      <c r="L1090" t="s">
        <v>41</v>
      </c>
      <c r="N1090" t="s">
        <v>295</v>
      </c>
      <c r="Q1090" t="s">
        <v>28</v>
      </c>
      <c r="R1090" t="s">
        <v>213</v>
      </c>
      <c r="T1090" s="1" t="e">
        <f t="shared" si="463"/>
        <v>#VALUE!</v>
      </c>
      <c r="U1090" t="s">
        <v>2101</v>
      </c>
      <c r="V1090" t="e">
        <f>VALUE(U1090)*100000</f>
        <v>#VALUE!</v>
      </c>
    </row>
    <row r="1091" spans="1:22" customFormat="1" hidden="1">
      <c r="A1091" t="s">
        <v>2189</v>
      </c>
      <c r="G1091" t="s">
        <v>23</v>
      </c>
      <c r="H1091" t="s">
        <v>1036</v>
      </c>
      <c r="I1091">
        <f>VALUE(LEFT(H1091,FIND(" ",H1091)-1))</f>
        <v>1175</v>
      </c>
      <c r="J1091" t="str">
        <f>TRIM(RIGHT(H1091,LEN(H1091)-FIND(" ",H1091)))</f>
        <v>sqft</v>
      </c>
      <c r="K1091" t="s">
        <v>40</v>
      </c>
      <c r="L1091" t="s">
        <v>41</v>
      </c>
      <c r="N1091" t="s">
        <v>367</v>
      </c>
      <c r="Q1091" t="s">
        <v>28</v>
      </c>
      <c r="R1091" t="s">
        <v>44</v>
      </c>
      <c r="T1091" s="1" t="e">
        <f t="shared" si="463"/>
        <v>#VALUE!</v>
      </c>
      <c r="U1091" t="s">
        <v>2101</v>
      </c>
      <c r="V1091" t="e">
        <f>VALUE(U1091)*100000</f>
        <v>#VALUE!</v>
      </c>
    </row>
    <row r="1092" spans="1:22" customFormat="1" hidden="1">
      <c r="A1092" t="s">
        <v>2190</v>
      </c>
      <c r="G1092" t="s">
        <v>32</v>
      </c>
      <c r="H1092" t="s">
        <v>2191</v>
      </c>
      <c r="I1092">
        <f>VALUE(LEFT(H1092,FIND(" ",H1092)-1))</f>
        <v>703</v>
      </c>
      <c r="J1092" t="str">
        <f>TRIM(RIGHT(H1092,LEN(H1092)-FIND(" ",H1092)))</f>
        <v>sqft</v>
      </c>
      <c r="K1092" t="s">
        <v>40</v>
      </c>
      <c r="L1092" t="s">
        <v>41</v>
      </c>
      <c r="N1092" t="s">
        <v>608</v>
      </c>
      <c r="Q1092" t="s">
        <v>28</v>
      </c>
      <c r="R1092">
        <v>1</v>
      </c>
      <c r="T1092" s="1" t="e">
        <f t="shared" si="463"/>
        <v>#VALUE!</v>
      </c>
      <c r="U1092" t="s">
        <v>2101</v>
      </c>
      <c r="V1092" t="e">
        <f>VALUE(U1092)*100000</f>
        <v>#VALUE!</v>
      </c>
    </row>
    <row r="1093" spans="1:22" customFormat="1" hidden="1">
      <c r="A1093" t="s">
        <v>1337</v>
      </c>
      <c r="G1093" t="s">
        <v>32</v>
      </c>
      <c r="H1093" t="s">
        <v>261</v>
      </c>
      <c r="I1093">
        <f>VALUE(LEFT(H1093,FIND(" ",H1093)-1))</f>
        <v>1200</v>
      </c>
      <c r="J1093" t="str">
        <f>TRIM(RIGHT(H1093,LEN(H1093)-FIND(" ",H1093)))</f>
        <v>sqft</v>
      </c>
      <c r="K1093" t="s">
        <v>40</v>
      </c>
      <c r="L1093" t="s">
        <v>41</v>
      </c>
      <c r="N1093" t="s">
        <v>483</v>
      </c>
      <c r="Q1093" t="s">
        <v>83</v>
      </c>
      <c r="R1093" t="s">
        <v>36</v>
      </c>
      <c r="T1093" s="1" t="e">
        <f t="shared" si="463"/>
        <v>#VALUE!</v>
      </c>
      <c r="U1093" t="s">
        <v>2101</v>
      </c>
      <c r="V1093" t="e">
        <f>VALUE(U1093)*100000</f>
        <v>#VALUE!</v>
      </c>
    </row>
    <row r="1094" spans="1:22" customFormat="1" hidden="1">
      <c r="A1094" t="s">
        <v>2192</v>
      </c>
      <c r="G1094" t="s">
        <v>23</v>
      </c>
      <c r="H1094" t="s">
        <v>228</v>
      </c>
      <c r="I1094">
        <f>VALUE(LEFT(H1094,FIND(" ",H1094)-1))</f>
        <v>500</v>
      </c>
      <c r="J1094" t="str">
        <f>TRIM(RIGHT(H1094,LEN(H1094)-FIND(" ",H1094)))</f>
        <v>sqft</v>
      </c>
      <c r="K1094" t="s">
        <v>40</v>
      </c>
      <c r="L1094" t="s">
        <v>41</v>
      </c>
      <c r="N1094" t="s">
        <v>301</v>
      </c>
      <c r="Q1094" t="s">
        <v>83</v>
      </c>
      <c r="R1094">
        <v>1</v>
      </c>
      <c r="T1094" s="1" t="e">
        <f t="shared" si="463"/>
        <v>#VALUE!</v>
      </c>
      <c r="U1094" t="s">
        <v>2101</v>
      </c>
      <c r="V1094" t="e">
        <f>VALUE(U1094)*100000</f>
        <v>#VALUE!</v>
      </c>
    </row>
    <row r="1095" spans="1:22" customFormat="1" hidden="1">
      <c r="A1095" t="s">
        <v>615</v>
      </c>
      <c r="G1095" t="s">
        <v>32</v>
      </c>
      <c r="H1095" t="s">
        <v>265</v>
      </c>
      <c r="I1095">
        <f>VALUE(LEFT(H1095,FIND(" ",H1095)-1))</f>
        <v>600</v>
      </c>
      <c r="J1095" t="str">
        <f>TRIM(RIGHT(H1095,LEN(H1095)-FIND(" ",H1095)))</f>
        <v>sqft</v>
      </c>
      <c r="K1095" t="s">
        <v>40</v>
      </c>
      <c r="L1095" t="s">
        <v>41</v>
      </c>
      <c r="N1095" t="s">
        <v>852</v>
      </c>
      <c r="Q1095" t="s">
        <v>43</v>
      </c>
      <c r="R1095" t="s">
        <v>213</v>
      </c>
      <c r="T1095" s="1" t="e">
        <f t="shared" si="463"/>
        <v>#VALUE!</v>
      </c>
      <c r="U1095" t="s">
        <v>2101</v>
      </c>
      <c r="V1095" t="e">
        <f>VALUE(U1095)*100000</f>
        <v>#VALUE!</v>
      </c>
    </row>
    <row r="1096" spans="1:22" customFormat="1" hidden="1">
      <c r="A1096" t="s">
        <v>2176</v>
      </c>
      <c r="G1096" t="s">
        <v>23</v>
      </c>
      <c r="H1096" t="s">
        <v>2193</v>
      </c>
      <c r="I1096">
        <f>VALUE(LEFT(H1096,FIND(" ",H1096)-1))</f>
        <v>611</v>
      </c>
      <c r="J1096" t="str">
        <f>TRIM(RIGHT(H1096,LEN(H1096)-FIND(" ",H1096)))</f>
        <v>sqft</v>
      </c>
      <c r="K1096" t="s">
        <v>40</v>
      </c>
      <c r="L1096" t="s">
        <v>41</v>
      </c>
      <c r="N1096" t="s">
        <v>104</v>
      </c>
      <c r="Q1096" t="s">
        <v>28</v>
      </c>
      <c r="R1096" t="s">
        <v>2182</v>
      </c>
      <c r="T1096" s="1" t="e">
        <f t="shared" si="463"/>
        <v>#VALUE!</v>
      </c>
      <c r="U1096" t="s">
        <v>2101</v>
      </c>
      <c r="V1096" t="e">
        <f>VALUE(U1096)*100000</f>
        <v>#VALUE!</v>
      </c>
    </row>
    <row r="1097" spans="1:22" customFormat="1" hidden="1">
      <c r="A1097" t="s">
        <v>2194</v>
      </c>
      <c r="G1097" t="s">
        <v>23</v>
      </c>
      <c r="H1097" t="s">
        <v>74</v>
      </c>
      <c r="I1097">
        <f>VALUE(LEFT(H1097,FIND(" ",H1097)-1))</f>
        <v>480</v>
      </c>
      <c r="J1097" t="str">
        <f>TRIM(RIGHT(H1097,LEN(H1097)-FIND(" ",H1097)))</f>
        <v>sqft</v>
      </c>
      <c r="K1097" t="s">
        <v>40</v>
      </c>
      <c r="L1097" t="s">
        <v>41</v>
      </c>
      <c r="N1097" t="s">
        <v>100</v>
      </c>
      <c r="Q1097" t="s">
        <v>28</v>
      </c>
      <c r="R1097" t="s">
        <v>259</v>
      </c>
      <c r="T1097" s="1" t="e">
        <f t="shared" si="463"/>
        <v>#VALUE!</v>
      </c>
      <c r="U1097" t="s">
        <v>2101</v>
      </c>
      <c r="V1097" t="e">
        <f>VALUE(U1097)*100000</f>
        <v>#VALUE!</v>
      </c>
    </row>
    <row r="1098" spans="1:22" customFormat="1" hidden="1">
      <c r="A1098" t="s">
        <v>2195</v>
      </c>
      <c r="G1098" t="s">
        <v>32</v>
      </c>
      <c r="H1098" t="s">
        <v>1226</v>
      </c>
      <c r="I1098">
        <f>VALUE(LEFT(H1098,FIND(" ",H1098)-1))</f>
        <v>520</v>
      </c>
      <c r="J1098" t="str">
        <f>TRIM(RIGHT(H1098,LEN(H1098)-FIND(" ",H1098)))</f>
        <v>sqft</v>
      </c>
      <c r="K1098" t="s">
        <v>40</v>
      </c>
      <c r="L1098" t="s">
        <v>41</v>
      </c>
      <c r="N1098" t="s">
        <v>128</v>
      </c>
      <c r="Q1098" t="s">
        <v>28</v>
      </c>
      <c r="R1098" t="s">
        <v>2196</v>
      </c>
      <c r="T1098" s="1" t="e">
        <f t="shared" si="463"/>
        <v>#VALUE!</v>
      </c>
      <c r="U1098" t="s">
        <v>2101</v>
      </c>
      <c r="V1098" t="e">
        <f>VALUE(U1098)*100000</f>
        <v>#VALUE!</v>
      </c>
    </row>
    <row r="1099" spans="1:22" customFormat="1" hidden="1">
      <c r="A1099" t="s">
        <v>2112</v>
      </c>
      <c r="G1099" t="s">
        <v>32</v>
      </c>
      <c r="H1099" t="s">
        <v>261</v>
      </c>
      <c r="I1099">
        <f>VALUE(LEFT(H1099,FIND(" ",H1099)-1))</f>
        <v>1200</v>
      </c>
      <c r="J1099" t="str">
        <f>TRIM(RIGHT(H1099,LEN(H1099)-FIND(" ",H1099)))</f>
        <v>sqft</v>
      </c>
      <c r="K1099" t="s">
        <v>40</v>
      </c>
      <c r="L1099" t="s">
        <v>41</v>
      </c>
      <c r="N1099" t="s">
        <v>100</v>
      </c>
      <c r="Q1099" t="s">
        <v>28</v>
      </c>
      <c r="R1099">
        <v>2</v>
      </c>
      <c r="T1099" s="1" t="e">
        <f t="shared" si="463"/>
        <v>#VALUE!</v>
      </c>
      <c r="U1099" t="s">
        <v>2101</v>
      </c>
      <c r="V1099" t="e">
        <f>VALUE(U1099)*100000</f>
        <v>#VALUE!</v>
      </c>
    </row>
    <row r="1100" spans="1:22" customFormat="1" hidden="1">
      <c r="A1100" t="s">
        <v>2189</v>
      </c>
      <c r="G1100" t="s">
        <v>32</v>
      </c>
      <c r="H1100" t="s">
        <v>661</v>
      </c>
      <c r="I1100">
        <f>VALUE(LEFT(H1100,FIND(" ",H1100)-1))</f>
        <v>1360</v>
      </c>
      <c r="J1100" t="str">
        <f>TRIM(RIGHT(H1100,LEN(H1100)-FIND(" ",H1100)))</f>
        <v>sqft</v>
      </c>
      <c r="K1100" t="s">
        <v>40</v>
      </c>
      <c r="L1100" t="s">
        <v>41</v>
      </c>
      <c r="N1100" t="s">
        <v>367</v>
      </c>
      <c r="Q1100" t="s">
        <v>28</v>
      </c>
      <c r="R1100" t="s">
        <v>1319</v>
      </c>
      <c r="T1100" s="1" t="e">
        <f t="shared" si="463"/>
        <v>#VALUE!</v>
      </c>
      <c r="U1100" t="s">
        <v>2101</v>
      </c>
      <c r="V1100" t="e">
        <f>VALUE(U1100)*100000</f>
        <v>#VALUE!</v>
      </c>
    </row>
    <row r="1101" spans="1:22" customFormat="1" hidden="1">
      <c r="A1101" t="s">
        <v>2197</v>
      </c>
      <c r="G1101" t="s">
        <v>23</v>
      </c>
      <c r="H1101" t="s">
        <v>265</v>
      </c>
      <c r="I1101">
        <f>VALUE(LEFT(H1101,FIND(" ",H1101)-1))</f>
        <v>600</v>
      </c>
      <c r="J1101" t="str">
        <f>TRIM(RIGHT(H1101,LEN(H1101)-FIND(" ",H1101)))</f>
        <v>sqft</v>
      </c>
      <c r="K1101" t="s">
        <v>40</v>
      </c>
      <c r="L1101" t="s">
        <v>41</v>
      </c>
      <c r="N1101" t="s">
        <v>255</v>
      </c>
      <c r="Q1101" t="s">
        <v>28</v>
      </c>
      <c r="R1101">
        <v>1</v>
      </c>
      <c r="T1101" s="1" t="e">
        <f t="shared" si="463"/>
        <v>#VALUE!</v>
      </c>
      <c r="U1101" t="s">
        <v>2101</v>
      </c>
      <c r="V1101" t="e">
        <f>VALUE(U1101)*100000</f>
        <v>#VALUE!</v>
      </c>
    </row>
    <row r="1102" spans="1:22" customFormat="1" hidden="1">
      <c r="A1102" t="s">
        <v>2132</v>
      </c>
      <c r="G1102" t="s">
        <v>32</v>
      </c>
      <c r="H1102" t="s">
        <v>228</v>
      </c>
      <c r="I1102">
        <f>VALUE(LEFT(H1102,FIND(" ",H1102)-1))</f>
        <v>500</v>
      </c>
      <c r="J1102" t="str">
        <f>TRIM(RIGHT(H1102,LEN(H1102)-FIND(" ",H1102)))</f>
        <v>sqft</v>
      </c>
      <c r="K1102" t="s">
        <v>40</v>
      </c>
      <c r="L1102" t="s">
        <v>41</v>
      </c>
      <c r="N1102" t="s">
        <v>104</v>
      </c>
      <c r="Q1102" t="s">
        <v>28</v>
      </c>
      <c r="R1102">
        <v>1</v>
      </c>
      <c r="T1102" s="1" t="e">
        <f t="shared" si="463"/>
        <v>#VALUE!</v>
      </c>
      <c r="U1102" t="s">
        <v>2101</v>
      </c>
      <c r="V1102" t="e">
        <f>VALUE(U1102)*100000</f>
        <v>#VALUE!</v>
      </c>
    </row>
    <row r="1103" spans="1:22" customFormat="1" hidden="1">
      <c r="A1103" t="s">
        <v>2198</v>
      </c>
      <c r="G1103" t="s">
        <v>32</v>
      </c>
      <c r="H1103" t="s">
        <v>2199</v>
      </c>
      <c r="I1103">
        <f>VALUE(LEFT(H1103,FIND(" ",H1103)-1))</f>
        <v>357</v>
      </c>
      <c r="J1103" t="str">
        <f>TRIM(RIGHT(H1103,LEN(H1103)-FIND(" ",H1103)))</f>
        <v>sqft</v>
      </c>
      <c r="K1103" t="s">
        <v>40</v>
      </c>
      <c r="L1103" t="s">
        <v>41</v>
      </c>
      <c r="N1103" t="s">
        <v>255</v>
      </c>
      <c r="Q1103" t="s">
        <v>28</v>
      </c>
      <c r="R1103" t="s">
        <v>44</v>
      </c>
      <c r="T1103" s="1" t="e">
        <f t="shared" si="463"/>
        <v>#VALUE!</v>
      </c>
      <c r="U1103" t="s">
        <v>2101</v>
      </c>
      <c r="V1103" t="e">
        <f>VALUE(U1103)*100000</f>
        <v>#VALUE!</v>
      </c>
    </row>
    <row r="1104" spans="1:22" customFormat="1" hidden="1">
      <c r="A1104" t="s">
        <v>2186</v>
      </c>
      <c r="G1104" t="s">
        <v>23</v>
      </c>
      <c r="H1104" t="s">
        <v>115</v>
      </c>
      <c r="I1104">
        <f>VALUE(LEFT(H1104,FIND(" ",H1104)-1))</f>
        <v>1150</v>
      </c>
      <c r="J1104" t="str">
        <f>TRIM(RIGHT(H1104,LEN(H1104)-FIND(" ",H1104)))</f>
        <v>sqft</v>
      </c>
      <c r="K1104" t="s">
        <v>28</v>
      </c>
      <c r="L1104" t="s">
        <v>41</v>
      </c>
      <c r="N1104" t="s">
        <v>262</v>
      </c>
      <c r="Q1104">
        <v>2</v>
      </c>
      <c r="T1104" s="1" t="e">
        <f t="shared" si="463"/>
        <v>#VALUE!</v>
      </c>
      <c r="U1104" t="s">
        <v>2101</v>
      </c>
      <c r="V1104" t="e">
        <f>VALUE(U1104)*100000</f>
        <v>#VALUE!</v>
      </c>
    </row>
    <row r="1105" spans="1:22" customFormat="1" hidden="1">
      <c r="A1105" t="s">
        <v>556</v>
      </c>
      <c r="G1105" t="s">
        <v>32</v>
      </c>
      <c r="H1105" t="s">
        <v>63</v>
      </c>
      <c r="I1105">
        <f>VALUE(LEFT(H1105,FIND(" ",H1105)-1))</f>
        <v>1180</v>
      </c>
      <c r="J1105" t="str">
        <f>TRIM(RIGHT(H1105,LEN(H1105)-FIND(" ",H1105)))</f>
        <v>sqft</v>
      </c>
      <c r="K1105" t="s">
        <v>40</v>
      </c>
      <c r="L1105" t="s">
        <v>41</v>
      </c>
      <c r="N1105" t="s">
        <v>2200</v>
      </c>
      <c r="Q1105" t="s">
        <v>43</v>
      </c>
      <c r="R1105" t="s">
        <v>206</v>
      </c>
      <c r="T1105" s="1" t="e">
        <f t="shared" si="463"/>
        <v>#VALUE!</v>
      </c>
      <c r="U1105" t="s">
        <v>2101</v>
      </c>
      <c r="V1105" t="e">
        <f>VALUE(U1105)*100000</f>
        <v>#VALUE!</v>
      </c>
    </row>
    <row r="1106" spans="1:22" customFormat="1" hidden="1">
      <c r="A1106" t="s">
        <v>2201</v>
      </c>
      <c r="G1106" t="s">
        <v>23</v>
      </c>
      <c r="H1106" t="s">
        <v>333</v>
      </c>
      <c r="I1106">
        <f>VALUE(LEFT(H1106,FIND(" ",H1106)-1))</f>
        <v>1100</v>
      </c>
      <c r="J1106" t="str">
        <f>TRIM(RIGHT(H1106,LEN(H1106)-FIND(" ",H1106)))</f>
        <v>sqft</v>
      </c>
      <c r="K1106" t="s">
        <v>40</v>
      </c>
      <c r="L1106" t="s">
        <v>41</v>
      </c>
      <c r="N1106" t="s">
        <v>574</v>
      </c>
      <c r="Q1106" t="s">
        <v>43</v>
      </c>
      <c r="R1106">
        <v>2</v>
      </c>
      <c r="T1106" s="1" t="e">
        <f t="shared" si="463"/>
        <v>#VALUE!</v>
      </c>
      <c r="U1106" t="s">
        <v>2101</v>
      </c>
      <c r="V1106" t="e">
        <f>VALUE(U1106)*100000</f>
        <v>#VALUE!</v>
      </c>
    </row>
    <row r="1107" spans="1:22" customFormat="1" hidden="1">
      <c r="A1107" t="s">
        <v>2202</v>
      </c>
      <c r="G1107" t="s">
        <v>32</v>
      </c>
      <c r="H1107" t="s">
        <v>333</v>
      </c>
      <c r="I1107">
        <f>VALUE(LEFT(H1107,FIND(" ",H1107)-1))</f>
        <v>1100</v>
      </c>
      <c r="J1107" t="str">
        <f>TRIM(RIGHT(H1107,LEN(H1107)-FIND(" ",H1107)))</f>
        <v>sqft</v>
      </c>
      <c r="K1107" t="s">
        <v>40</v>
      </c>
      <c r="L1107" t="s">
        <v>41</v>
      </c>
      <c r="N1107" t="s">
        <v>104</v>
      </c>
      <c r="Q1107" t="s">
        <v>83</v>
      </c>
      <c r="R1107">
        <v>1</v>
      </c>
      <c r="T1107" s="1" t="e">
        <f t="shared" si="463"/>
        <v>#VALUE!</v>
      </c>
      <c r="U1107" t="s">
        <v>2101</v>
      </c>
      <c r="V1107" t="e">
        <f>VALUE(U1107)*100000</f>
        <v>#VALUE!</v>
      </c>
    </row>
    <row r="1108" spans="1:22" customFormat="1" hidden="1">
      <c r="A1108" t="s">
        <v>2190</v>
      </c>
      <c r="G1108" t="s">
        <v>32</v>
      </c>
      <c r="H1108" t="s">
        <v>2203</v>
      </c>
      <c r="I1108">
        <f>VALUE(LEFT(H1108,FIND(" ",H1108)-1))</f>
        <v>606</v>
      </c>
      <c r="J1108" t="str">
        <f>TRIM(RIGHT(H1108,LEN(H1108)-FIND(" ",H1108)))</f>
        <v>sqft</v>
      </c>
      <c r="K1108" t="s">
        <v>213</v>
      </c>
      <c r="L1108" t="s">
        <v>40</v>
      </c>
      <c r="N1108" t="s">
        <v>28</v>
      </c>
      <c r="Q1108">
        <v>1</v>
      </c>
      <c r="R1108">
        <v>1</v>
      </c>
      <c r="T1108" s="1" t="e">
        <f t="shared" si="463"/>
        <v>#VALUE!</v>
      </c>
      <c r="U1108" t="s">
        <v>2101</v>
      </c>
      <c r="V1108" t="e">
        <f>VALUE(U1108)*100000</f>
        <v>#VALUE!</v>
      </c>
    </row>
    <row r="1109" spans="1:22" customFormat="1" hidden="1">
      <c r="A1109" t="s">
        <v>1922</v>
      </c>
      <c r="G1109" t="s">
        <v>32</v>
      </c>
      <c r="H1109" t="s">
        <v>1112</v>
      </c>
      <c r="I1109">
        <f>VALUE(LEFT(H1109,FIND(" ",H1109)-1))</f>
        <v>726</v>
      </c>
      <c r="J1109" t="str">
        <f>TRIM(RIGHT(H1109,LEN(H1109)-FIND(" ",H1109)))</f>
        <v>sqft</v>
      </c>
      <c r="K1109" t="s">
        <v>40</v>
      </c>
      <c r="L1109" t="s">
        <v>41</v>
      </c>
      <c r="N1109" t="s">
        <v>668</v>
      </c>
      <c r="Q1109" t="s">
        <v>28</v>
      </c>
      <c r="R1109">
        <v>1</v>
      </c>
      <c r="T1109" s="1" t="e">
        <f t="shared" si="463"/>
        <v>#VALUE!</v>
      </c>
      <c r="U1109" t="s">
        <v>2101</v>
      </c>
      <c r="V1109" t="e">
        <f>VALUE(U1109)*100000</f>
        <v>#VALUE!</v>
      </c>
    </row>
    <row r="1110" spans="1:22" customFormat="1" hidden="1">
      <c r="A1110" t="s">
        <v>1241</v>
      </c>
      <c r="G1110" t="s">
        <v>168</v>
      </c>
      <c r="H1110" t="s">
        <v>119</v>
      </c>
      <c r="I1110">
        <f>VALUE(LEFT(H1110,FIND(" ",H1110)-1))</f>
        <v>432</v>
      </c>
      <c r="J1110" t="str">
        <f>TRIM(RIGHT(H1110,LEN(H1110)-FIND(" ",H1110)))</f>
        <v>sqft</v>
      </c>
      <c r="K1110">
        <v>1</v>
      </c>
      <c r="L1110" t="s">
        <v>40</v>
      </c>
      <c r="N1110" t="s">
        <v>170</v>
      </c>
      <c r="Q1110" t="s">
        <v>523</v>
      </c>
      <c r="T1110" s="1" t="e">
        <f t="shared" si="463"/>
        <v>#VALUE!</v>
      </c>
      <c r="U1110" t="s">
        <v>2101</v>
      </c>
      <c r="V1110" t="e">
        <f>VALUE(U1110)*100000</f>
        <v>#VALUE!</v>
      </c>
    </row>
    <row r="1111" spans="1:22" customFormat="1" hidden="1">
      <c r="A1111" t="s">
        <v>1306</v>
      </c>
      <c r="G1111" t="s">
        <v>23</v>
      </c>
      <c r="H1111" t="s">
        <v>95</v>
      </c>
      <c r="I1111">
        <f>VALUE(LEFT(H1111,FIND(" ",H1111)-1))</f>
        <v>800</v>
      </c>
      <c r="J1111" t="str">
        <f>TRIM(RIGHT(H1111,LEN(H1111)-FIND(" ",H1111)))</f>
        <v>sqft</v>
      </c>
      <c r="K1111" t="s">
        <v>40</v>
      </c>
      <c r="L1111" t="s">
        <v>41</v>
      </c>
      <c r="N1111" t="s">
        <v>92</v>
      </c>
      <c r="Q1111" t="s">
        <v>43</v>
      </c>
      <c r="R1111" t="s">
        <v>1307</v>
      </c>
      <c r="T1111" s="1" t="e">
        <f t="shared" si="463"/>
        <v>#VALUE!</v>
      </c>
      <c r="U1111" t="s">
        <v>2101</v>
      </c>
      <c r="V1111" t="e">
        <f>VALUE(U1111)*100000</f>
        <v>#VALUE!</v>
      </c>
    </row>
    <row r="1112" spans="1:22" customFormat="1" hidden="1">
      <c r="A1112" t="s">
        <v>556</v>
      </c>
      <c r="G1112" t="s">
        <v>23</v>
      </c>
      <c r="H1112" t="s">
        <v>99</v>
      </c>
      <c r="I1112">
        <f>VALUE(LEFT(H1112,FIND(" ",H1112)-1))</f>
        <v>1000</v>
      </c>
      <c r="J1112" t="str">
        <f>TRIM(RIGHT(H1112,LEN(H1112)-FIND(" ",H1112)))</f>
        <v>sqft</v>
      </c>
      <c r="K1112" t="s">
        <v>40</v>
      </c>
      <c r="L1112" t="s">
        <v>41</v>
      </c>
      <c r="N1112" t="s">
        <v>92</v>
      </c>
      <c r="Q1112" t="s">
        <v>28</v>
      </c>
      <c r="R1112">
        <v>1</v>
      </c>
      <c r="T1112" s="1" t="e">
        <f t="shared" si="463"/>
        <v>#VALUE!</v>
      </c>
      <c r="U1112" t="s">
        <v>2101</v>
      </c>
      <c r="V1112" t="e">
        <f>VALUE(U1112)*100000</f>
        <v>#VALUE!</v>
      </c>
    </row>
    <row r="1113" spans="1:22" customFormat="1" hidden="1">
      <c r="A1113" t="s">
        <v>2204</v>
      </c>
      <c r="G1113" t="s">
        <v>32</v>
      </c>
      <c r="H1113" t="s">
        <v>212</v>
      </c>
      <c r="I1113">
        <f>VALUE(LEFT(H1113,FIND(" ",H1113)-1))</f>
        <v>400</v>
      </c>
      <c r="J1113" t="str">
        <f>TRIM(RIGHT(H1113,LEN(H1113)-FIND(" ",H1113)))</f>
        <v>sqft</v>
      </c>
      <c r="K1113" t="s">
        <v>40</v>
      </c>
      <c r="L1113" t="s">
        <v>41</v>
      </c>
      <c r="N1113" t="s">
        <v>367</v>
      </c>
      <c r="Q1113" t="s">
        <v>28</v>
      </c>
      <c r="R1113">
        <v>1</v>
      </c>
      <c r="T1113" s="1" t="e">
        <f t="shared" si="463"/>
        <v>#VALUE!</v>
      </c>
      <c r="U1113" t="s">
        <v>2101</v>
      </c>
      <c r="V1113" t="e">
        <f>VALUE(U1113)*100000</f>
        <v>#VALUE!</v>
      </c>
    </row>
    <row r="1114" spans="1:22" customFormat="1" hidden="1">
      <c r="A1114" t="s">
        <v>2205</v>
      </c>
      <c r="G1114" t="s">
        <v>32</v>
      </c>
      <c r="H1114" t="s">
        <v>238</v>
      </c>
      <c r="I1114">
        <f>VALUE(LEFT(H1114,FIND(" ",H1114)-1))</f>
        <v>750</v>
      </c>
      <c r="J1114" t="str">
        <f>TRIM(RIGHT(H1114,LEN(H1114)-FIND(" ",H1114)))</f>
        <v>sqft</v>
      </c>
      <c r="K1114" t="s">
        <v>40</v>
      </c>
      <c r="L1114" t="s">
        <v>41</v>
      </c>
      <c r="N1114" t="s">
        <v>128</v>
      </c>
      <c r="Q1114" t="s">
        <v>28</v>
      </c>
      <c r="R1114">
        <v>1</v>
      </c>
      <c r="T1114" s="1" t="e">
        <f t="shared" si="463"/>
        <v>#VALUE!</v>
      </c>
      <c r="U1114" t="s">
        <v>2101</v>
      </c>
      <c r="V1114" t="e">
        <f>VALUE(U1114)*100000</f>
        <v>#VALUE!</v>
      </c>
    </row>
    <row r="1115" spans="1:22" customFormat="1" hidden="1">
      <c r="A1115" t="s">
        <v>2190</v>
      </c>
      <c r="G1115" t="s">
        <v>32</v>
      </c>
      <c r="H1115" t="s">
        <v>430</v>
      </c>
      <c r="I1115">
        <f>VALUE(LEFT(H1115,FIND(" ",H1115)-1))</f>
        <v>775</v>
      </c>
      <c r="J1115" t="str">
        <f>TRIM(RIGHT(H1115,LEN(H1115)-FIND(" ",H1115)))</f>
        <v>sqft</v>
      </c>
      <c r="K1115" t="s">
        <v>40</v>
      </c>
      <c r="L1115" t="s">
        <v>41</v>
      </c>
      <c r="N1115" t="s">
        <v>239</v>
      </c>
      <c r="Q1115" t="s">
        <v>28</v>
      </c>
      <c r="R1115">
        <v>1</v>
      </c>
      <c r="T1115" s="1" t="e">
        <f t="shared" si="463"/>
        <v>#VALUE!</v>
      </c>
      <c r="U1115" t="s">
        <v>2101</v>
      </c>
      <c r="V1115" t="e">
        <f>VALUE(U1115)*100000</f>
        <v>#VALUE!</v>
      </c>
    </row>
    <row r="1116" spans="1:22" customFormat="1" hidden="1">
      <c r="A1116" t="s">
        <v>2206</v>
      </c>
      <c r="G1116" t="s">
        <v>32</v>
      </c>
      <c r="H1116" t="s">
        <v>251</v>
      </c>
      <c r="I1116">
        <f>VALUE(LEFT(H1116,FIND(" ",H1116)-1))</f>
        <v>450</v>
      </c>
      <c r="J1116" t="str">
        <f>TRIM(RIGHT(H1116,LEN(H1116)-FIND(" ",H1116)))</f>
        <v>sqft</v>
      </c>
      <c r="K1116" t="s">
        <v>40</v>
      </c>
      <c r="L1116" t="s">
        <v>41</v>
      </c>
      <c r="N1116" t="s">
        <v>574</v>
      </c>
      <c r="Q1116" t="s">
        <v>28</v>
      </c>
      <c r="R1116">
        <v>1</v>
      </c>
      <c r="T1116" s="1" t="e">
        <f t="shared" si="463"/>
        <v>#VALUE!</v>
      </c>
      <c r="U1116" t="s">
        <v>2101</v>
      </c>
      <c r="V1116" t="e">
        <f>VALUE(U1116)*100000</f>
        <v>#VALUE!</v>
      </c>
    </row>
    <row r="1117" spans="1:22" customFormat="1" hidden="1">
      <c r="A1117" t="s">
        <v>2207</v>
      </c>
      <c r="G1117" t="s">
        <v>32</v>
      </c>
      <c r="H1117" t="s">
        <v>99</v>
      </c>
      <c r="I1117">
        <f>VALUE(LEFT(H1117,FIND(" ",H1117)-1))</f>
        <v>1000</v>
      </c>
      <c r="J1117" t="str">
        <f>TRIM(RIGHT(H1117,LEN(H1117)-FIND(" ",H1117)))</f>
        <v>sqft</v>
      </c>
      <c r="K1117" t="s">
        <v>40</v>
      </c>
      <c r="L1117" t="s">
        <v>41</v>
      </c>
      <c r="N1117" t="s">
        <v>128</v>
      </c>
      <c r="Q1117" t="s">
        <v>28</v>
      </c>
      <c r="R1117">
        <v>2</v>
      </c>
      <c r="T1117" s="1" t="e">
        <f t="shared" si="463"/>
        <v>#VALUE!</v>
      </c>
      <c r="U1117" t="s">
        <v>2101</v>
      </c>
      <c r="V1117" t="e">
        <f>VALUE(U1117)*100000</f>
        <v>#VALUE!</v>
      </c>
    </row>
    <row r="1118" spans="1:22" customFormat="1" hidden="1">
      <c r="A1118" t="s">
        <v>2173</v>
      </c>
      <c r="G1118" t="s">
        <v>23</v>
      </c>
      <c r="H1118" t="s">
        <v>130</v>
      </c>
      <c r="I1118">
        <f>VALUE(LEFT(H1118,FIND(" ",H1118)-1))</f>
        <v>650</v>
      </c>
      <c r="J1118" t="str">
        <f>TRIM(RIGHT(H1118,LEN(H1118)-FIND(" ",H1118)))</f>
        <v>sqft</v>
      </c>
      <c r="K1118" t="s">
        <v>43</v>
      </c>
      <c r="L1118" t="s">
        <v>41</v>
      </c>
      <c r="N1118" t="s">
        <v>100</v>
      </c>
      <c r="Q1118">
        <v>1</v>
      </c>
      <c r="T1118" s="1" t="e">
        <f t="shared" si="463"/>
        <v>#VALUE!</v>
      </c>
      <c r="U1118" t="s">
        <v>2101</v>
      </c>
      <c r="V1118" t="e">
        <f>VALUE(U1118)*100000</f>
        <v>#VALUE!</v>
      </c>
    </row>
    <row r="1119" spans="1:22" customFormat="1" hidden="1">
      <c r="A1119" t="s">
        <v>1534</v>
      </c>
      <c r="G1119" t="s">
        <v>32</v>
      </c>
      <c r="H1119" t="s">
        <v>2208</v>
      </c>
      <c r="I1119">
        <f>VALUE(LEFT(H1119,FIND(" ",H1119)-1))</f>
        <v>1280</v>
      </c>
      <c r="J1119" t="str">
        <f>TRIM(RIGHT(H1119,LEN(H1119)-FIND(" ",H1119)))</f>
        <v>sqm</v>
      </c>
      <c r="K1119" t="s">
        <v>40</v>
      </c>
      <c r="L1119" t="s">
        <v>41</v>
      </c>
      <c r="N1119" t="s">
        <v>1261</v>
      </c>
      <c r="Q1119" t="s">
        <v>28</v>
      </c>
      <c r="R1119">
        <v>2</v>
      </c>
      <c r="T1119" s="1" t="e">
        <f t="shared" si="463"/>
        <v>#VALUE!</v>
      </c>
      <c r="U1119" t="s">
        <v>2101</v>
      </c>
      <c r="V1119" t="e">
        <f>VALUE(U1119)*100000</f>
        <v>#VALUE!</v>
      </c>
    </row>
    <row r="1120" spans="1:22" customFormat="1" hidden="1">
      <c r="A1120" t="s">
        <v>2209</v>
      </c>
      <c r="G1120" t="s">
        <v>32</v>
      </c>
      <c r="H1120" t="s">
        <v>245</v>
      </c>
      <c r="I1120">
        <f>VALUE(LEFT(H1120,FIND(" ",H1120)-1))</f>
        <v>550</v>
      </c>
      <c r="J1120" t="str">
        <f>TRIM(RIGHT(H1120,LEN(H1120)-FIND(" ",H1120)))</f>
        <v>sqft</v>
      </c>
      <c r="K1120" t="s">
        <v>40</v>
      </c>
      <c r="L1120" t="s">
        <v>41</v>
      </c>
      <c r="N1120" t="s">
        <v>128</v>
      </c>
      <c r="Q1120" t="s">
        <v>28</v>
      </c>
      <c r="R1120">
        <v>1</v>
      </c>
      <c r="T1120" s="1" t="e">
        <f t="shared" si="463"/>
        <v>#VALUE!</v>
      </c>
      <c r="U1120" t="s">
        <v>2101</v>
      </c>
      <c r="V1120" t="e">
        <f>VALUE(U1120)*100000</f>
        <v>#VALUE!</v>
      </c>
    </row>
    <row r="1121" spans="1:22" customFormat="1" hidden="1">
      <c r="A1121" t="s">
        <v>2210</v>
      </c>
      <c r="G1121" t="s">
        <v>32</v>
      </c>
      <c r="H1121" t="s">
        <v>1414</v>
      </c>
      <c r="I1121">
        <f>VALUE(LEFT(H1121,FIND(" ",H1121)-1))</f>
        <v>1011</v>
      </c>
      <c r="J1121" t="str">
        <f>TRIM(RIGHT(H1121,LEN(H1121)-FIND(" ",H1121)))</f>
        <v>sqft</v>
      </c>
      <c r="K1121" t="s">
        <v>40</v>
      </c>
      <c r="L1121" t="s">
        <v>41</v>
      </c>
      <c r="N1121" t="s">
        <v>852</v>
      </c>
      <c r="Q1121" t="s">
        <v>28</v>
      </c>
      <c r="R1121" t="s">
        <v>2211</v>
      </c>
      <c r="T1121" s="1" t="e">
        <f t="shared" si="463"/>
        <v>#VALUE!</v>
      </c>
      <c r="U1121" t="s">
        <v>2101</v>
      </c>
      <c r="V1121" t="e">
        <f>VALUE(U1121)*100000</f>
        <v>#VALUE!</v>
      </c>
    </row>
    <row r="1122" spans="1:22" customFormat="1" hidden="1">
      <c r="A1122" t="s">
        <v>1657</v>
      </c>
      <c r="G1122" t="s">
        <v>23</v>
      </c>
      <c r="H1122" t="s">
        <v>2212</v>
      </c>
      <c r="I1122">
        <f>VALUE(LEFT(H1122,FIND(" ",H1122)-1))</f>
        <v>999</v>
      </c>
      <c r="J1122" t="str">
        <f>TRIM(RIGHT(H1122,LEN(H1122)-FIND(" ",H1122)))</f>
        <v>sqft</v>
      </c>
      <c r="K1122" t="s">
        <v>40</v>
      </c>
      <c r="L1122" t="s">
        <v>41</v>
      </c>
      <c r="N1122" t="s">
        <v>165</v>
      </c>
      <c r="Q1122" t="s">
        <v>43</v>
      </c>
      <c r="R1122" t="s">
        <v>88</v>
      </c>
      <c r="T1122" s="1" t="e">
        <f t="shared" si="463"/>
        <v>#VALUE!</v>
      </c>
      <c r="U1122" t="s">
        <v>2101</v>
      </c>
      <c r="V1122" t="e">
        <f>VALUE(U1122)*100000</f>
        <v>#VALUE!</v>
      </c>
    </row>
    <row r="1123" spans="1:22" customFormat="1" hidden="1">
      <c r="A1123" t="s">
        <v>2213</v>
      </c>
      <c r="G1123" t="s">
        <v>32</v>
      </c>
      <c r="H1123" t="s">
        <v>2214</v>
      </c>
      <c r="I1123">
        <f>VALUE(LEFT(H1123,FIND(" ",H1123)-1))</f>
        <v>1102</v>
      </c>
      <c r="J1123" t="str">
        <f>TRIM(RIGHT(H1123,LEN(H1123)-FIND(" ",H1123)))</f>
        <v>sqft</v>
      </c>
      <c r="K1123" t="s">
        <v>40</v>
      </c>
      <c r="L1123" t="s">
        <v>41</v>
      </c>
      <c r="N1123" t="s">
        <v>367</v>
      </c>
      <c r="Q1123" t="s">
        <v>28</v>
      </c>
      <c r="R1123">
        <v>2</v>
      </c>
      <c r="T1123" s="1" t="e">
        <f t="shared" si="463"/>
        <v>#VALUE!</v>
      </c>
      <c r="U1123" t="s">
        <v>2101</v>
      </c>
      <c r="V1123" t="e">
        <f>VALUE(U1123)*100000</f>
        <v>#VALUE!</v>
      </c>
    </row>
    <row r="1124" spans="1:22" customFormat="1" hidden="1">
      <c r="A1124" t="s">
        <v>2215</v>
      </c>
      <c r="G1124" t="s">
        <v>32</v>
      </c>
      <c r="H1124" t="s">
        <v>238</v>
      </c>
      <c r="I1124">
        <f>VALUE(LEFT(H1124,FIND(" ",H1124)-1))</f>
        <v>750</v>
      </c>
      <c r="J1124" t="str">
        <f>TRIM(RIGHT(H1124,LEN(H1124)-FIND(" ",H1124)))</f>
        <v>sqft</v>
      </c>
      <c r="K1124" t="s">
        <v>40</v>
      </c>
      <c r="L1124" t="s">
        <v>41</v>
      </c>
      <c r="N1124" t="s">
        <v>379</v>
      </c>
      <c r="Q1124" t="s">
        <v>43</v>
      </c>
      <c r="R1124" t="s">
        <v>2216</v>
      </c>
      <c r="T1124" s="1" t="e">
        <f t="shared" si="463"/>
        <v>#VALUE!</v>
      </c>
      <c r="U1124" t="s">
        <v>2101</v>
      </c>
      <c r="V1124" t="e">
        <f>VALUE(U1124)*100000</f>
        <v>#VALUE!</v>
      </c>
    </row>
    <row r="1125" spans="1:22" customFormat="1" hidden="1">
      <c r="A1125" t="s">
        <v>2113</v>
      </c>
      <c r="G1125" t="s">
        <v>32</v>
      </c>
      <c r="H1125" t="s">
        <v>2217</v>
      </c>
      <c r="I1125">
        <f>VALUE(LEFT(H1125,FIND(" ",H1125)-1))</f>
        <v>647</v>
      </c>
      <c r="J1125" t="str">
        <f>TRIM(RIGHT(H1125,LEN(H1125)-FIND(" ",H1125)))</f>
        <v>sqft</v>
      </c>
      <c r="K1125" t="s">
        <v>40</v>
      </c>
      <c r="L1125" t="s">
        <v>41</v>
      </c>
      <c r="N1125" t="s">
        <v>255</v>
      </c>
      <c r="Q1125" t="s">
        <v>28</v>
      </c>
      <c r="R1125">
        <v>1</v>
      </c>
      <c r="T1125" s="1" t="e">
        <f t="shared" si="463"/>
        <v>#VALUE!</v>
      </c>
      <c r="U1125" t="s">
        <v>2101</v>
      </c>
      <c r="V1125" t="e">
        <f>VALUE(U1125)*100000</f>
        <v>#VALUE!</v>
      </c>
    </row>
    <row r="1126" spans="1:22" customFormat="1" hidden="1">
      <c r="A1126" t="s">
        <v>434</v>
      </c>
      <c r="G1126" t="s">
        <v>23</v>
      </c>
      <c r="H1126" t="s">
        <v>261</v>
      </c>
      <c r="I1126">
        <f>VALUE(LEFT(H1126,FIND(" ",H1126)-1))</f>
        <v>1200</v>
      </c>
      <c r="J1126" t="str">
        <f>TRIM(RIGHT(H1126,LEN(H1126)-FIND(" ",H1126)))</f>
        <v>sqft</v>
      </c>
      <c r="K1126" t="s">
        <v>40</v>
      </c>
      <c r="L1126" t="s">
        <v>41</v>
      </c>
      <c r="N1126" t="s">
        <v>295</v>
      </c>
      <c r="Q1126" t="s">
        <v>28</v>
      </c>
      <c r="R1126">
        <v>2</v>
      </c>
      <c r="T1126" s="1" t="e">
        <f t="shared" si="463"/>
        <v>#VALUE!</v>
      </c>
      <c r="U1126" t="s">
        <v>2101</v>
      </c>
      <c r="V1126" t="e">
        <f>VALUE(U1126)*100000</f>
        <v>#VALUE!</v>
      </c>
    </row>
    <row r="1127" spans="1:22" customFormat="1" hidden="1">
      <c r="A1127" t="s">
        <v>2034</v>
      </c>
      <c r="G1127" t="s">
        <v>32</v>
      </c>
      <c r="H1127" t="s">
        <v>815</v>
      </c>
      <c r="I1127">
        <f>VALUE(LEFT(H1127,FIND(" ",H1127)-1))</f>
        <v>1500</v>
      </c>
      <c r="J1127" t="str">
        <f>TRIM(RIGHT(H1127,LEN(H1127)-FIND(" ",H1127)))</f>
        <v>sqft</v>
      </c>
      <c r="K1127" t="s">
        <v>40</v>
      </c>
      <c r="L1127" t="s">
        <v>41</v>
      </c>
      <c r="N1127" t="s">
        <v>60</v>
      </c>
      <c r="Q1127" t="s">
        <v>83</v>
      </c>
      <c r="R1127">
        <v>3</v>
      </c>
      <c r="T1127" s="1" t="e">
        <f t="shared" si="463"/>
        <v>#VALUE!</v>
      </c>
      <c r="U1127" t="s">
        <v>2101</v>
      </c>
      <c r="V1127" t="e">
        <f>VALUE(U1127)*100000</f>
        <v>#VALUE!</v>
      </c>
    </row>
    <row r="1128" spans="1:22" customFormat="1" hidden="1">
      <c r="A1128" t="s">
        <v>2218</v>
      </c>
      <c r="G1128" t="s">
        <v>32</v>
      </c>
      <c r="H1128" t="s">
        <v>238</v>
      </c>
      <c r="I1128">
        <f>VALUE(LEFT(H1128,FIND(" ",H1128)-1))</f>
        <v>750</v>
      </c>
      <c r="J1128" t="str">
        <f>TRIM(RIGHT(H1128,LEN(H1128)-FIND(" ",H1128)))</f>
        <v>sqft</v>
      </c>
      <c r="K1128" t="s">
        <v>40</v>
      </c>
      <c r="L1128" t="s">
        <v>41</v>
      </c>
      <c r="N1128" t="s">
        <v>718</v>
      </c>
      <c r="Q1128">
        <v>1</v>
      </c>
      <c r="T1128" s="1" t="e">
        <f t="shared" si="463"/>
        <v>#VALUE!</v>
      </c>
      <c r="U1128" t="s">
        <v>2101</v>
      </c>
      <c r="V1128" t="e">
        <f>VALUE(U1128)*100000</f>
        <v>#VALUE!</v>
      </c>
    </row>
    <row r="1129" spans="1:22" customFormat="1" hidden="1">
      <c r="A1129" t="s">
        <v>615</v>
      </c>
      <c r="G1129" t="s">
        <v>32</v>
      </c>
      <c r="H1129" t="s">
        <v>1873</v>
      </c>
      <c r="I1129">
        <f>VALUE(LEFT(H1129,FIND(" ",H1129)-1))</f>
        <v>740</v>
      </c>
      <c r="J1129" t="str">
        <f>TRIM(RIGHT(H1129,LEN(H1129)-FIND(" ",H1129)))</f>
        <v>sqft</v>
      </c>
      <c r="K1129" t="s">
        <v>40</v>
      </c>
      <c r="L1129" t="s">
        <v>41</v>
      </c>
      <c r="N1129" t="s">
        <v>100</v>
      </c>
      <c r="Q1129" t="s">
        <v>28</v>
      </c>
      <c r="R1129" t="s">
        <v>382</v>
      </c>
      <c r="T1129" s="1" t="e">
        <f t="shared" si="463"/>
        <v>#VALUE!</v>
      </c>
      <c r="U1129" t="s">
        <v>2101</v>
      </c>
      <c r="V1129" t="e">
        <f>VALUE(U1129)*100000</f>
        <v>#VALUE!</v>
      </c>
    </row>
    <row r="1130" spans="1:22" customFormat="1" hidden="1">
      <c r="A1130" t="s">
        <v>1593</v>
      </c>
      <c r="G1130" t="s">
        <v>32</v>
      </c>
      <c r="H1130" t="s">
        <v>228</v>
      </c>
      <c r="I1130">
        <f>VALUE(LEFT(H1130,FIND(" ",H1130)-1))</f>
        <v>500</v>
      </c>
      <c r="J1130" t="str">
        <f>TRIM(RIGHT(H1130,LEN(H1130)-FIND(" ",H1130)))</f>
        <v>sqft</v>
      </c>
      <c r="K1130" t="s">
        <v>40</v>
      </c>
      <c r="L1130" t="s">
        <v>41</v>
      </c>
      <c r="N1130" t="s">
        <v>218</v>
      </c>
      <c r="Q1130" t="s">
        <v>28</v>
      </c>
      <c r="R1130" t="s">
        <v>29</v>
      </c>
      <c r="T1130" s="1" t="e">
        <f t="shared" si="463"/>
        <v>#VALUE!</v>
      </c>
      <c r="U1130" t="s">
        <v>2101</v>
      </c>
      <c r="V1130" t="e">
        <f>VALUE(U1130)*100000</f>
        <v>#VALUE!</v>
      </c>
    </row>
    <row r="1131" spans="1:22" customFormat="1" hidden="1">
      <c r="A1131" t="s">
        <v>437</v>
      </c>
      <c r="G1131" t="s">
        <v>23</v>
      </c>
      <c r="H1131" t="s">
        <v>245</v>
      </c>
      <c r="I1131">
        <f>VALUE(LEFT(H1131,FIND(" ",H1131)-1))</f>
        <v>550</v>
      </c>
      <c r="J1131" t="str">
        <f>TRIM(RIGHT(H1131,LEN(H1131)-FIND(" ",H1131)))</f>
        <v>sqft</v>
      </c>
      <c r="K1131" t="s">
        <v>40</v>
      </c>
      <c r="L1131" t="s">
        <v>41</v>
      </c>
      <c r="N1131" t="s">
        <v>147</v>
      </c>
      <c r="Q1131" t="s">
        <v>28</v>
      </c>
      <c r="R1131">
        <v>1</v>
      </c>
      <c r="T1131" s="1" t="e">
        <f t="shared" si="463"/>
        <v>#VALUE!</v>
      </c>
      <c r="U1131" t="s">
        <v>2101</v>
      </c>
      <c r="V1131" t="e">
        <f>VALUE(U1131)*100000</f>
        <v>#VALUE!</v>
      </c>
    </row>
    <row r="1132" spans="1:22" customFormat="1" hidden="1">
      <c r="A1132" t="s">
        <v>2219</v>
      </c>
      <c r="G1132" t="s">
        <v>32</v>
      </c>
      <c r="H1132" t="s">
        <v>294</v>
      </c>
      <c r="I1132">
        <f>VALUE(LEFT(H1132,FIND(" ",H1132)-1))</f>
        <v>1300</v>
      </c>
      <c r="J1132" t="str">
        <f>TRIM(RIGHT(H1132,LEN(H1132)-FIND(" ",H1132)))</f>
        <v>sqft</v>
      </c>
      <c r="K1132" t="s">
        <v>40</v>
      </c>
      <c r="L1132" t="s">
        <v>41</v>
      </c>
      <c r="N1132" t="s">
        <v>205</v>
      </c>
      <c r="Q1132" t="s">
        <v>43</v>
      </c>
      <c r="R1132">
        <v>2</v>
      </c>
      <c r="T1132" s="1" t="e">
        <f t="shared" si="463"/>
        <v>#VALUE!</v>
      </c>
      <c r="U1132" t="s">
        <v>2101</v>
      </c>
      <c r="V1132" t="e">
        <f>VALUE(U1132)*100000</f>
        <v>#VALUE!</v>
      </c>
    </row>
    <row r="1133" spans="1:22" customFormat="1" hidden="1">
      <c r="A1133" t="s">
        <v>1732</v>
      </c>
      <c r="G1133" t="s">
        <v>23</v>
      </c>
      <c r="H1133" t="s">
        <v>2220</v>
      </c>
      <c r="I1133">
        <f>VALUE(LEFT(H1133,FIND(" ",H1133)-1))</f>
        <v>1</v>
      </c>
      <c r="J1133" t="str">
        <f>TRIM(RIGHT(H1133,LEN(H1133)-FIND(" ",H1133)))</f>
        <v>sqft</v>
      </c>
      <c r="K1133" t="s">
        <v>40</v>
      </c>
      <c r="L1133" t="s">
        <v>41</v>
      </c>
      <c r="N1133" t="s">
        <v>288</v>
      </c>
      <c r="Q1133" t="s">
        <v>28</v>
      </c>
      <c r="R1133" t="s">
        <v>88</v>
      </c>
      <c r="T1133" s="1" t="e">
        <f t="shared" si="463"/>
        <v>#VALUE!</v>
      </c>
      <c r="U1133" t="s">
        <v>2101</v>
      </c>
      <c r="V1133" t="e">
        <f>VALUE(U1133)*100000</f>
        <v>#VALUE!</v>
      </c>
    </row>
    <row r="1134" spans="1:22" ht="15.75">
      <c r="A1134" s="24" t="s">
        <v>85</v>
      </c>
      <c r="B1134" s="24" t="str">
        <f>PROPER(TRIM(A1134))</f>
        <v>3 Apartment For Sale In Dindoli Surat</v>
      </c>
      <c r="C1134" s="24" t="str">
        <f>LEFT(B1134,FIND(" ",B1134)-1)</f>
        <v>3</v>
      </c>
      <c r="D1134" s="29" t="str">
        <f>MID(B1134, FIND(" ", B1134)+1, FIND("For", B1134)-FIND(" ", B1134)-1)</f>
        <v xml:space="preserve">Apartment </v>
      </c>
      <c r="E1134" s="24" t="str">
        <f>TRIM(MID(B1134, FIND("In", B1134)+3, FIND("Surat", B1134)-FIND("In", B1134)-3))</f>
        <v>Dindoli</v>
      </c>
      <c r="F1134" s="24" t="str">
        <f>"surat"</f>
        <v>surat</v>
      </c>
      <c r="G1134" s="24" t="s">
        <v>23</v>
      </c>
      <c r="H1134" s="24" t="s">
        <v>2104</v>
      </c>
      <c r="I1134" s="34">
        <f>VALUE(LEFT(H1134,FIND(" ",H1134)-1))</f>
        <v>760</v>
      </c>
      <c r="J1134" s="24" t="str">
        <f>TRIM(RIGHT(H1134,LEN(H1134)-FIND(" ",H1134)))</f>
        <v>sqft</v>
      </c>
      <c r="K1134" s="24" t="s">
        <v>25</v>
      </c>
      <c r="L1134" s="24" t="s">
        <v>26</v>
      </c>
      <c r="M1134" s="24" t="str">
        <f>IF(LEFT(L1134,5)="poss.","expected","ready")</f>
        <v>expected</v>
      </c>
      <c r="N1134" s="24" t="s">
        <v>2221</v>
      </c>
      <c r="O1134" s="28" t="str">
        <f>IFERROR(LEFT(N1134,FIND("out of",N1134)-1),N1134)</f>
        <v xml:space="preserve">8 </v>
      </c>
      <c r="P1134" s="29" t="str">
        <f>IFERROR(RIGHT(N1134,LEN(N1134)-FIND("out of",N1134)-6),"")</f>
        <v>10</v>
      </c>
      <c r="Q1134" s="24" t="s">
        <v>28</v>
      </c>
      <c r="R1134" s="24" t="s">
        <v>29</v>
      </c>
      <c r="S1134" s="3" t="s">
        <v>2222</v>
      </c>
      <c r="T1134" s="32">
        <f t="shared" si="463"/>
        <v>2878</v>
      </c>
      <c r="U1134" s="28">
        <v>39.700000000000003</v>
      </c>
      <c r="V1134" s="24">
        <f>VALUE(U1134)*100000</f>
        <v>3970000.0000000005</v>
      </c>
    </row>
    <row r="1135" spans="1:22" customFormat="1" hidden="1">
      <c r="A1135" t="s">
        <v>2223</v>
      </c>
      <c r="G1135" t="s">
        <v>406</v>
      </c>
      <c r="H1135" t="s">
        <v>2224</v>
      </c>
      <c r="I1135">
        <f>VALUE(LEFT(H1135,FIND(" ",H1135)-1))</f>
        <v>3150</v>
      </c>
      <c r="J1135" t="str">
        <f>TRIM(RIGHT(H1135,LEN(H1135)-FIND(" ",H1135)))</f>
        <v>sqft</v>
      </c>
      <c r="L1135" t="s">
        <v>40</v>
      </c>
      <c r="S1135" t="s">
        <v>2225</v>
      </c>
      <c r="T1135" s="1">
        <f t="shared" si="463"/>
        <v>1556</v>
      </c>
      <c r="U1135">
        <v>49</v>
      </c>
      <c r="V1135">
        <f>VALUE(U1135)*100000</f>
        <v>4900000</v>
      </c>
    </row>
    <row r="1136" spans="1:22" ht="15.75">
      <c r="A1136" s="24" t="s">
        <v>2226</v>
      </c>
      <c r="B1136" s="24" t="str">
        <f t="shared" ref="B1136:B1138" si="464">PROPER(TRIM(A1136))</f>
        <v>2 Apartment For Sale In Anand Aspire, Jahangirabad Surat</v>
      </c>
      <c r="C1136" s="24" t="str">
        <f t="shared" ref="C1136:C1138" si="465">LEFT(B1136,FIND(" ",B1136)-1)</f>
        <v>2</v>
      </c>
      <c r="D1136" s="29" t="str">
        <f t="shared" ref="D1136:D1138" si="466">MID(B1136, FIND(" ", B1136)+1, FIND("For", B1136)-FIND(" ", B1136)-1)</f>
        <v xml:space="preserve">Apartment </v>
      </c>
      <c r="E1136" s="24" t="str">
        <f t="shared" ref="E1136:E1138" si="467">TRIM(MID(B1136, FIND("In", B1136)+3, FIND("Surat", B1136)-FIND("In", B1136)-3))</f>
        <v>Anand Aspire, Jahangirabad</v>
      </c>
      <c r="F1136" s="24" t="str">
        <f t="shared" ref="F1136:F1138" si="468">"surat"</f>
        <v>surat</v>
      </c>
      <c r="G1136" s="24" t="s">
        <v>32</v>
      </c>
      <c r="H1136" s="24" t="s">
        <v>466</v>
      </c>
      <c r="I1136" s="34">
        <f>VALUE(LEFT(H1136,FIND(" ",H1136)-1))</f>
        <v>1280</v>
      </c>
      <c r="J1136" s="24" t="str">
        <f>TRIM(RIGHT(H1136,LEN(H1136)-FIND(" ",H1136)))</f>
        <v>sqft</v>
      </c>
      <c r="K1136" s="24" t="s">
        <v>25</v>
      </c>
      <c r="L1136" s="24" t="s">
        <v>34</v>
      </c>
      <c r="M1136" s="24" t="str">
        <f t="shared" ref="M1136:M1138" si="469">IF(LEFT(L1136,5)="poss.","expected","ready")</f>
        <v>expected</v>
      </c>
      <c r="N1136" s="24" t="s">
        <v>134</v>
      </c>
      <c r="O1136" s="28" t="str">
        <f t="shared" ref="O1136:O1138" si="470">IFERROR(LEFT(N1136,FIND("out of",N1136)-1),N1136)</f>
        <v xml:space="preserve">7 </v>
      </c>
      <c r="P1136" s="29" t="str">
        <f t="shared" ref="P1136:P1138" si="471">IFERROR(RIGHT(N1136,LEN(N1136)-FIND("out of",N1136)-6),"")</f>
        <v>14</v>
      </c>
      <c r="Q1136" s="24" t="s">
        <v>28</v>
      </c>
      <c r="R1136" s="24" t="s">
        <v>44</v>
      </c>
      <c r="S1136" s="3" t="s">
        <v>57</v>
      </c>
      <c r="T1136" s="32">
        <f t="shared" si="463"/>
        <v>3411</v>
      </c>
      <c r="U1136" s="28">
        <v>43.7</v>
      </c>
      <c r="V1136" s="24">
        <f>VALUE(U1136)*100000</f>
        <v>4370000</v>
      </c>
    </row>
    <row r="1137" spans="1:22" customFormat="1">
      <c r="A1137" t="s">
        <v>978</v>
      </c>
      <c r="B1137" t="str">
        <f t="shared" si="464"/>
        <v>2 Apartment For Sale In Jahangir Pura Surat</v>
      </c>
      <c r="C1137" t="str">
        <f t="shared" si="465"/>
        <v>2</v>
      </c>
      <c r="D1137" s="1" t="str">
        <f t="shared" si="466"/>
        <v xml:space="preserve">Apartment </v>
      </c>
      <c r="E1137" t="str">
        <f t="shared" si="467"/>
        <v>Jahangir Pura</v>
      </c>
      <c r="F1137" t="str">
        <f t="shared" si="468"/>
        <v>surat</v>
      </c>
      <c r="G1137" t="s">
        <v>23</v>
      </c>
      <c r="H1137" t="s">
        <v>47</v>
      </c>
      <c r="I1137">
        <f>VALUE(LEFT(H1137,FIND(" ",H1137)-1))</f>
        <v>700</v>
      </c>
      <c r="J1137" t="str">
        <f>TRIM(RIGHT(H1137,LEN(H1137)-FIND(" ",H1137)))</f>
        <v>sqft</v>
      </c>
      <c r="K1137" t="s">
        <v>25</v>
      </c>
      <c r="L1137" t="s">
        <v>1540</v>
      </c>
      <c r="M1137" t="str">
        <f t="shared" si="469"/>
        <v>expected</v>
      </c>
      <c r="N1137" t="s">
        <v>35</v>
      </c>
      <c r="O1137" t="str">
        <f t="shared" si="470"/>
        <v xml:space="preserve">6 </v>
      </c>
      <c r="P1137" s="1" t="str">
        <f t="shared" si="471"/>
        <v>14</v>
      </c>
      <c r="Q1137" t="s">
        <v>28</v>
      </c>
      <c r="R1137" t="s">
        <v>44</v>
      </c>
      <c r="S1137" t="s">
        <v>1701</v>
      </c>
      <c r="T1137" s="1">
        <f t="shared" si="463"/>
        <v>3739</v>
      </c>
      <c r="U1137">
        <v>43</v>
      </c>
      <c r="V1137">
        <f>VALUE(U1137)*100000</f>
        <v>4300000</v>
      </c>
    </row>
    <row r="1138" spans="1:22" ht="15.75">
      <c r="A1138" s="24" t="s">
        <v>2227</v>
      </c>
      <c r="B1138" s="24" t="str">
        <f t="shared" si="464"/>
        <v>2 Apartment For Sale In Orchid Gardenia, Palanpur Surat</v>
      </c>
      <c r="C1138" s="24" t="str">
        <f t="shared" si="465"/>
        <v>2</v>
      </c>
      <c r="D1138" s="29" t="str">
        <f t="shared" si="466"/>
        <v xml:space="preserve">Apartment </v>
      </c>
      <c r="E1138" s="24" t="str">
        <f t="shared" si="467"/>
        <v>Orchid Gardenia, Palanpur</v>
      </c>
      <c r="F1138" s="24" t="str">
        <f t="shared" si="468"/>
        <v>surat</v>
      </c>
      <c r="G1138" s="24" t="s">
        <v>32</v>
      </c>
      <c r="H1138" s="24" t="s">
        <v>2228</v>
      </c>
      <c r="I1138" s="34">
        <f>VALUE(LEFT(H1138,FIND(" ",H1138)-1))</f>
        <v>1185</v>
      </c>
      <c r="J1138" s="24" t="str">
        <f>TRIM(RIGHT(H1138,LEN(H1138)-FIND(" ",H1138)))</f>
        <v>sqft</v>
      </c>
      <c r="K1138" s="24" t="s">
        <v>25</v>
      </c>
      <c r="L1138" s="24" t="s">
        <v>41</v>
      </c>
      <c r="M1138" s="24" t="str">
        <f t="shared" si="469"/>
        <v>ready</v>
      </c>
      <c r="N1138" s="24" t="s">
        <v>633</v>
      </c>
      <c r="O1138" s="28" t="str">
        <f t="shared" si="470"/>
        <v xml:space="preserve">5 </v>
      </c>
      <c r="P1138" s="29" t="str">
        <f t="shared" si="471"/>
        <v>14</v>
      </c>
      <c r="Q1138" s="24" t="s">
        <v>28</v>
      </c>
      <c r="R1138" s="24" t="s">
        <v>44</v>
      </c>
      <c r="S1138" s="3" t="s">
        <v>2229</v>
      </c>
      <c r="T1138" s="32">
        <f t="shared" si="463"/>
        <v>3784</v>
      </c>
      <c r="U1138" s="28">
        <v>44.8</v>
      </c>
      <c r="V1138" s="24">
        <f>VALUE(U1138)*100000</f>
        <v>4480000</v>
      </c>
    </row>
    <row r="1139" spans="1:22" customFormat="1" hidden="1">
      <c r="A1139" t="s">
        <v>53</v>
      </c>
      <c r="G1139" t="s">
        <v>32</v>
      </c>
      <c r="H1139" t="s">
        <v>1264</v>
      </c>
      <c r="I1139">
        <f>VALUE(LEFT(H1139,FIND(" ",H1139)-1))</f>
        <v>1350</v>
      </c>
      <c r="J1139" t="str">
        <f>TRIM(RIGHT(H1139,LEN(H1139)-FIND(" ",H1139)))</f>
        <v>sqft</v>
      </c>
      <c r="K1139" t="s">
        <v>28</v>
      </c>
      <c r="L1139" t="s">
        <v>55</v>
      </c>
      <c r="N1139" t="s">
        <v>25</v>
      </c>
      <c r="Q1139" t="s">
        <v>56</v>
      </c>
      <c r="R1139">
        <v>2</v>
      </c>
      <c r="S1139" t="s">
        <v>57</v>
      </c>
      <c r="T1139" s="1">
        <f t="shared" si="463"/>
        <v>3411</v>
      </c>
      <c r="U1139">
        <v>46.1</v>
      </c>
      <c r="V1139">
        <f>VALUE(U1139)*100000</f>
        <v>4610000</v>
      </c>
    </row>
    <row r="1140" spans="1:22" ht="15.75">
      <c r="A1140" s="24" t="s">
        <v>2230</v>
      </c>
      <c r="B1140" s="24" t="str">
        <f>PROPER(TRIM(A1140))</f>
        <v>3 Apartment For Sale In Godadara Surat</v>
      </c>
      <c r="C1140" s="24" t="str">
        <f>LEFT(B1140,FIND(" ",B1140)-1)</f>
        <v>3</v>
      </c>
      <c r="D1140" s="29" t="str">
        <f>MID(B1140, FIND(" ", B1140)+1, FIND("For", B1140)-FIND(" ", B1140)-1)</f>
        <v xml:space="preserve">Apartment </v>
      </c>
      <c r="E1140" s="24" t="str">
        <f>TRIM(MID(B1140, FIND("In", B1140)+3, FIND("Surat", B1140)-FIND("In", B1140)-3))</f>
        <v>Godadara</v>
      </c>
      <c r="F1140" s="24" t="str">
        <f>"surat"</f>
        <v>surat</v>
      </c>
      <c r="G1140" s="24" t="s">
        <v>32</v>
      </c>
      <c r="H1140" s="24" t="s">
        <v>2231</v>
      </c>
      <c r="I1140" s="34">
        <f>VALUE(LEFT(H1140,FIND(" ",H1140)-1))</f>
        <v>1735</v>
      </c>
      <c r="J1140" s="24" t="str">
        <f>TRIM(RIGHT(H1140,LEN(H1140)-FIND(" ",H1140)))</f>
        <v>sqft</v>
      </c>
      <c r="K1140" s="24" t="s">
        <v>40</v>
      </c>
      <c r="L1140" s="24" t="s">
        <v>620</v>
      </c>
      <c r="M1140" s="24" t="str">
        <f>IF(LEFT(L1140,5)="poss.","expected","ready")</f>
        <v>expected</v>
      </c>
      <c r="N1140" s="24" t="s">
        <v>134</v>
      </c>
      <c r="O1140" s="28" t="str">
        <f>IFERROR(LEFT(N1140,FIND("out of",N1140)-1),N1140)</f>
        <v xml:space="preserve">7 </v>
      </c>
      <c r="P1140" s="29" t="str">
        <f>IFERROR(RIGHT(N1140,LEN(N1140)-FIND("out of",N1140)-6),"")</f>
        <v>14</v>
      </c>
      <c r="Q1140" s="24" t="s">
        <v>28</v>
      </c>
      <c r="R1140" s="24" t="s">
        <v>44</v>
      </c>
      <c r="S1140" s="3" t="s">
        <v>2232</v>
      </c>
      <c r="T1140" s="32">
        <f t="shared" si="463"/>
        <v>2854</v>
      </c>
      <c r="U1140" s="28">
        <v>49.5</v>
      </c>
      <c r="V1140" s="24">
        <f>VALUE(U1140)*100000</f>
        <v>4950000</v>
      </c>
    </row>
    <row r="1141" spans="1:22" customFormat="1" hidden="1">
      <c r="A1141" t="s">
        <v>578</v>
      </c>
      <c r="G1141" t="s">
        <v>23</v>
      </c>
      <c r="H1141" t="s">
        <v>461</v>
      </c>
      <c r="I1141">
        <f>VALUE(LEFT(H1141,FIND(" ",H1141)-1))</f>
        <v>2000</v>
      </c>
      <c r="J1141" t="str">
        <f>TRIM(RIGHT(H1141,LEN(H1141)-FIND(" ",H1141)))</f>
        <v>sqft</v>
      </c>
      <c r="K1141" t="s">
        <v>40</v>
      </c>
      <c r="L1141" t="s">
        <v>41</v>
      </c>
      <c r="N1141" t="s">
        <v>352</v>
      </c>
      <c r="Q1141" t="s">
        <v>2233</v>
      </c>
      <c r="R1141">
        <v>1</v>
      </c>
      <c r="S1141" t="s">
        <v>2234</v>
      </c>
      <c r="T1141" s="1">
        <f t="shared" si="463"/>
        <v>100</v>
      </c>
      <c r="U1141">
        <v>2</v>
      </c>
      <c r="V1141">
        <f>VALUE(U1141)*100000</f>
        <v>200000</v>
      </c>
    </row>
    <row r="1142" spans="1:22" customFormat="1" hidden="1">
      <c r="A1142" t="s">
        <v>62</v>
      </c>
      <c r="G1142" t="s">
        <v>32</v>
      </c>
      <c r="H1142" t="s">
        <v>817</v>
      </c>
      <c r="I1142">
        <f>VALUE(LEFT(H1142,FIND(" ",H1142)-1))</f>
        <v>1251</v>
      </c>
      <c r="J1142" t="str">
        <f>TRIM(RIGHT(H1142,LEN(H1142)-FIND(" ",H1142)))</f>
        <v>sqft</v>
      </c>
      <c r="K1142" t="s">
        <v>64</v>
      </c>
      <c r="L1142" t="s">
        <v>25</v>
      </c>
      <c r="N1142" t="s">
        <v>28</v>
      </c>
      <c r="Q1142">
        <v>2</v>
      </c>
      <c r="R1142">
        <v>2</v>
      </c>
      <c r="S1142" t="s">
        <v>65</v>
      </c>
      <c r="T1142" s="1">
        <f t="shared" si="463"/>
        <v>3751</v>
      </c>
      <c r="U1142">
        <v>46.9</v>
      </c>
      <c r="V1142">
        <f>VALUE(U1142)*100000</f>
        <v>4690000</v>
      </c>
    </row>
    <row r="1143" spans="1:22" ht="15.75">
      <c r="A1143" s="24" t="s">
        <v>220</v>
      </c>
      <c r="B1143" s="24" t="str">
        <f t="shared" ref="B1143:B1145" si="472">PROPER(TRIM(A1143))</f>
        <v>1 Apartment For Sale In Palanpur Surat</v>
      </c>
      <c r="C1143" s="24" t="str">
        <f t="shared" ref="C1143:C1145" si="473">LEFT(B1143,FIND(" ",B1143)-1)</f>
        <v>1</v>
      </c>
      <c r="D1143" s="29" t="str">
        <f t="shared" ref="D1143:D1145" si="474">MID(B1143, FIND(" ", B1143)+1, FIND("For", B1143)-FIND(" ", B1143)-1)</f>
        <v xml:space="preserve">Apartment </v>
      </c>
      <c r="E1143" s="24" t="str">
        <f t="shared" ref="E1143:E1145" si="475">TRIM(MID(B1143, FIND("In", B1143)+3, FIND("Surat", B1143)-FIND("In", B1143)-3))</f>
        <v>Palanpur</v>
      </c>
      <c r="F1143" s="24" t="str">
        <f t="shared" ref="F1143:F1145" si="476">"surat"</f>
        <v>surat</v>
      </c>
      <c r="G1143" s="24" t="s">
        <v>23</v>
      </c>
      <c r="H1143" s="24" t="s">
        <v>2235</v>
      </c>
      <c r="I1143" s="34">
        <f>VALUE(LEFT(H1143,FIND(" ",H1143)-1))</f>
        <v>424</v>
      </c>
      <c r="J1143" s="24" t="str">
        <f>TRIM(RIGHT(H1143,LEN(H1143)-FIND(" ",H1143)))</f>
        <v>sqft</v>
      </c>
      <c r="K1143" s="24" t="s">
        <v>25</v>
      </c>
      <c r="L1143" s="24" t="s">
        <v>55</v>
      </c>
      <c r="M1143" s="24" t="str">
        <f t="shared" ref="M1143:M1145" si="477">IF(LEFT(L1143,5)="poss.","expected","ready")</f>
        <v>expected</v>
      </c>
      <c r="N1143" s="24" t="s">
        <v>633</v>
      </c>
      <c r="O1143" s="28" t="str">
        <f t="shared" ref="O1143:O1145" si="478">IFERROR(LEFT(N1143,FIND("out of",N1143)-1),N1143)</f>
        <v xml:space="preserve">5 </v>
      </c>
      <c r="P1143" s="29" t="str">
        <f t="shared" ref="P1143:P1145" si="479">IFERROR(RIGHT(N1143,LEN(N1143)-FIND("out of",N1143)-6),"")</f>
        <v>14</v>
      </c>
      <c r="Q1143" s="24" t="s">
        <v>28</v>
      </c>
      <c r="R1143" s="24" t="s">
        <v>44</v>
      </c>
      <c r="S1143" s="3" t="s">
        <v>224</v>
      </c>
      <c r="T1143" s="32">
        <f t="shared" si="463"/>
        <v>3507</v>
      </c>
      <c r="U1143" s="28">
        <v>28.5</v>
      </c>
      <c r="V1143" s="24">
        <f>VALUE(U1143)*100000</f>
        <v>2850000</v>
      </c>
    </row>
    <row r="1144" spans="1:22" ht="15.75">
      <c r="A1144" s="24" t="s">
        <v>46</v>
      </c>
      <c r="B1144" s="24" t="str">
        <f t="shared" si="472"/>
        <v>2 Apartment For Sale In Jahangirabad Surat</v>
      </c>
      <c r="C1144" s="24" t="str">
        <f t="shared" si="473"/>
        <v>2</v>
      </c>
      <c r="D1144" s="29" t="str">
        <f t="shared" si="474"/>
        <v xml:space="preserve">Apartment </v>
      </c>
      <c r="E1144" s="24" t="str">
        <f t="shared" si="475"/>
        <v>Jahangirabad</v>
      </c>
      <c r="F1144" s="24" t="str">
        <f t="shared" si="476"/>
        <v>surat</v>
      </c>
      <c r="G1144" s="24" t="s">
        <v>23</v>
      </c>
      <c r="H1144" s="24" t="s">
        <v>363</v>
      </c>
      <c r="I1144" s="34">
        <f>VALUE(LEFT(H1144,FIND(" ",H1144)-1))</f>
        <v>734</v>
      </c>
      <c r="J1144" s="24" t="str">
        <f>TRIM(RIGHT(H1144,LEN(H1144)-FIND(" ",H1144)))</f>
        <v>sqft</v>
      </c>
      <c r="K1144" s="24" t="s">
        <v>25</v>
      </c>
      <c r="L1144" s="24" t="s">
        <v>146</v>
      </c>
      <c r="M1144" s="24" t="str">
        <f t="shared" si="477"/>
        <v>expected</v>
      </c>
      <c r="N1144" s="24" t="s">
        <v>806</v>
      </c>
      <c r="O1144" s="28" t="str">
        <f t="shared" si="478"/>
        <v xml:space="preserve">6 </v>
      </c>
      <c r="P1144" s="29" t="str">
        <f t="shared" si="479"/>
        <v>12</v>
      </c>
      <c r="Q1144" s="24" t="s">
        <v>28</v>
      </c>
      <c r="R1144" s="24" t="s">
        <v>44</v>
      </c>
      <c r="S1144" s="3" t="s">
        <v>2236</v>
      </c>
      <c r="T1144" s="32">
        <f t="shared" si="463"/>
        <v>3371</v>
      </c>
      <c r="U1144" s="28">
        <v>45</v>
      </c>
      <c r="V1144" s="24">
        <f>VALUE(U1144)*100000</f>
        <v>4500000</v>
      </c>
    </row>
    <row r="1145" spans="1:22" ht="15.75">
      <c r="A1145" s="24" t="s">
        <v>2237</v>
      </c>
      <c r="B1145" s="24" t="str">
        <f t="shared" si="472"/>
        <v>1 Apartment For Sale In Dindoli Surat</v>
      </c>
      <c r="C1145" s="24" t="str">
        <f t="shared" si="473"/>
        <v>1</v>
      </c>
      <c r="D1145" s="29" t="str">
        <f t="shared" si="474"/>
        <v xml:space="preserve">Apartment </v>
      </c>
      <c r="E1145" s="24" t="str">
        <f t="shared" si="475"/>
        <v>Dindoli</v>
      </c>
      <c r="F1145" s="24" t="str">
        <f t="shared" si="476"/>
        <v>surat</v>
      </c>
      <c r="G1145" s="24" t="s">
        <v>32</v>
      </c>
      <c r="H1145" s="24" t="s">
        <v>1895</v>
      </c>
      <c r="I1145" s="34">
        <f>VALUE(LEFT(H1145,FIND(" ",H1145)-1))</f>
        <v>810</v>
      </c>
      <c r="J1145" s="24" t="str">
        <f>TRIM(RIGHT(H1145,LEN(H1145)-FIND(" ",H1145)))</f>
        <v>sqft</v>
      </c>
      <c r="K1145" s="24" t="s">
        <v>25</v>
      </c>
      <c r="L1145" s="24" t="s">
        <v>26</v>
      </c>
      <c r="M1145" s="24" t="str">
        <f t="shared" si="477"/>
        <v>expected</v>
      </c>
      <c r="N1145" s="24" t="s">
        <v>627</v>
      </c>
      <c r="O1145" s="28" t="str">
        <f t="shared" si="478"/>
        <v xml:space="preserve">4 </v>
      </c>
      <c r="P1145" s="29" t="str">
        <f t="shared" si="479"/>
        <v>7</v>
      </c>
      <c r="Q1145" s="24" t="s">
        <v>28</v>
      </c>
      <c r="R1145" s="24" t="s">
        <v>88</v>
      </c>
      <c r="S1145" s="3" t="s">
        <v>1725</v>
      </c>
      <c r="T1145" s="32">
        <f t="shared" si="463"/>
        <v>2444</v>
      </c>
      <c r="U1145" s="28">
        <v>19.8</v>
      </c>
      <c r="V1145" s="24">
        <f>VALUE(U1145)*100000</f>
        <v>1980000</v>
      </c>
    </row>
    <row r="1146" spans="1:22" customFormat="1" hidden="1">
      <c r="A1146" t="s">
        <v>2238</v>
      </c>
      <c r="G1146" t="s">
        <v>32</v>
      </c>
      <c r="H1146" t="s">
        <v>494</v>
      </c>
      <c r="I1146">
        <f>VALUE(LEFT(H1146,FIND(" ",H1146)-1))</f>
        <v>648</v>
      </c>
      <c r="J1146" t="str">
        <f>TRIM(RIGHT(H1146,LEN(H1146)-FIND(" ",H1146)))</f>
        <v>sqft</v>
      </c>
      <c r="K1146" t="s">
        <v>25</v>
      </c>
      <c r="L1146" t="s">
        <v>41</v>
      </c>
      <c r="N1146" t="s">
        <v>120</v>
      </c>
      <c r="Q1146" t="s">
        <v>28</v>
      </c>
      <c r="R1146" t="s">
        <v>44</v>
      </c>
      <c r="S1146" t="s">
        <v>121</v>
      </c>
      <c r="T1146" s="1">
        <f t="shared" si="463"/>
        <v>3009</v>
      </c>
      <c r="U1146">
        <v>19.5</v>
      </c>
      <c r="V1146">
        <f>VALUE(U1146)*100000</f>
        <v>1950000</v>
      </c>
    </row>
    <row r="1147" spans="1:22" ht="15.75">
      <c r="A1147" s="24" t="s">
        <v>126</v>
      </c>
      <c r="B1147" s="24" t="str">
        <f>PROPER(TRIM(A1147))</f>
        <v>3 Apartment For Sale In Jahangirabad Surat</v>
      </c>
      <c r="C1147" s="24" t="str">
        <f>LEFT(B1147,FIND(" ",B1147)-1)</f>
        <v>3</v>
      </c>
      <c r="D1147" s="29" t="str">
        <f>MID(B1147, FIND(" ", B1147)+1, FIND("For", B1147)-FIND(" ", B1147)-1)</f>
        <v xml:space="preserve">Apartment </v>
      </c>
      <c r="E1147" s="24" t="str">
        <f>TRIM(MID(B1147, FIND("In", B1147)+3, FIND("Surat", B1147)-FIND("In", B1147)-3))</f>
        <v>Jahangirabad</v>
      </c>
      <c r="F1147" s="24" t="str">
        <f>"surat"</f>
        <v>surat</v>
      </c>
      <c r="G1147" s="24" t="s">
        <v>23</v>
      </c>
      <c r="H1147" s="24" t="s">
        <v>115</v>
      </c>
      <c r="I1147" s="34">
        <f>VALUE(LEFT(H1147,FIND(" ",H1147)-1))</f>
        <v>1150</v>
      </c>
      <c r="J1147" s="24" t="str">
        <f>TRIM(RIGHT(H1147,LEN(H1147)-FIND(" ",H1147)))</f>
        <v>sqft</v>
      </c>
      <c r="K1147" s="24" t="s">
        <v>40</v>
      </c>
      <c r="L1147" s="24" t="s">
        <v>41</v>
      </c>
      <c r="M1147" s="24" t="str">
        <f>IF(LEFT(L1147,5)="poss.","expected","ready")</f>
        <v>ready</v>
      </c>
      <c r="N1147" s="24" t="s">
        <v>367</v>
      </c>
      <c r="O1147" s="28" t="str">
        <f>IFERROR(LEFT(N1147,FIND("out of",N1147)-1),N1147)</f>
        <v xml:space="preserve">4 </v>
      </c>
      <c r="P1147" s="29" t="str">
        <f>IFERROR(RIGHT(N1147,LEN(N1147)-FIND("out of",N1147)-6),"")</f>
        <v>5</v>
      </c>
      <c r="Q1147" s="24" t="s">
        <v>28</v>
      </c>
      <c r="R1147" s="24" t="s">
        <v>44</v>
      </c>
      <c r="S1147" s="3" t="s">
        <v>898</v>
      </c>
      <c r="T1147" s="32">
        <f t="shared" si="463"/>
        <v>2750</v>
      </c>
      <c r="U1147" s="28">
        <v>44</v>
      </c>
      <c r="V1147" s="24">
        <f>VALUE(U1147)*100000</f>
        <v>4400000</v>
      </c>
    </row>
    <row r="1148" spans="1:22" customFormat="1" hidden="1">
      <c r="A1148" t="s">
        <v>2239</v>
      </c>
      <c r="G1148" t="s">
        <v>23</v>
      </c>
      <c r="H1148" t="s">
        <v>2240</v>
      </c>
      <c r="I1148">
        <f>VALUE(LEFT(H1148,FIND(" ",H1148)-1))</f>
        <v>691</v>
      </c>
      <c r="J1148" t="str">
        <f>TRIM(RIGHT(H1148,LEN(H1148)-FIND(" ",H1148)))</f>
        <v>sqft</v>
      </c>
      <c r="K1148" t="s">
        <v>28</v>
      </c>
      <c r="L1148" t="s">
        <v>41</v>
      </c>
      <c r="N1148" t="s">
        <v>25</v>
      </c>
      <c r="Q1148" t="s">
        <v>44</v>
      </c>
      <c r="R1148" t="s">
        <v>131</v>
      </c>
      <c r="S1148" t="s">
        <v>2241</v>
      </c>
      <c r="T1148" s="1">
        <f t="shared" si="463"/>
        <v>3999</v>
      </c>
      <c r="U1148">
        <v>46.1</v>
      </c>
      <c r="V1148">
        <f>VALUE(U1148)*100000</f>
        <v>4610000</v>
      </c>
    </row>
    <row r="1149" spans="1:22" ht="15.75">
      <c r="A1149" s="24" t="s">
        <v>31</v>
      </c>
      <c r="B1149" s="24" t="str">
        <f>PROPER(TRIM(A1149))</f>
        <v>2 Apartment For Sale In Althan Surat</v>
      </c>
      <c r="C1149" s="24" t="str">
        <f>LEFT(B1149,FIND(" ",B1149)-1)</f>
        <v>2</v>
      </c>
      <c r="D1149" s="29" t="str">
        <f>MID(B1149, FIND(" ", B1149)+1, FIND("For", B1149)-FIND(" ", B1149)-1)</f>
        <v xml:space="preserve">Apartment </v>
      </c>
      <c r="E1149" s="24" t="str">
        <f>TRIM(MID(B1149, FIND("In", B1149)+3, FIND("Surat", B1149)-FIND("In", B1149)-3))</f>
        <v>Althan</v>
      </c>
      <c r="F1149" s="24" t="str">
        <f>"surat"</f>
        <v>surat</v>
      </c>
      <c r="G1149" s="24" t="s">
        <v>32</v>
      </c>
      <c r="H1149" s="24" t="s">
        <v>2242</v>
      </c>
      <c r="I1149" s="34">
        <f>VALUE(LEFT(H1149,FIND(" ",H1149)-1))</f>
        <v>1248</v>
      </c>
      <c r="J1149" s="24" t="str">
        <f>TRIM(RIGHT(H1149,LEN(H1149)-FIND(" ",H1149)))</f>
        <v>sqft</v>
      </c>
      <c r="K1149" s="24" t="s">
        <v>25</v>
      </c>
      <c r="L1149" s="24" t="s">
        <v>217</v>
      </c>
      <c r="M1149" s="24" t="str">
        <f>IF(LEFT(L1149,5)="poss.","expected","ready")</f>
        <v>expected</v>
      </c>
      <c r="N1149" s="24" t="s">
        <v>143</v>
      </c>
      <c r="O1149" s="28" t="str">
        <f>IFERROR(LEFT(N1149,FIND("out of",N1149)-1),N1149)</f>
        <v xml:space="preserve">9 </v>
      </c>
      <c r="P1149" s="29" t="str">
        <f>IFERROR(RIGHT(N1149,LEN(N1149)-FIND("out of",N1149)-6),"")</f>
        <v>14</v>
      </c>
      <c r="Q1149" s="24" t="s">
        <v>28</v>
      </c>
      <c r="R1149" s="24" t="s">
        <v>36</v>
      </c>
      <c r="S1149" s="3" t="s">
        <v>344</v>
      </c>
      <c r="T1149" s="32">
        <f t="shared" ref="T1149:T1212" si="480">VALUE(SUBSTITUTE(SUBSTITUTE(S1149,"â‚¹",""),"per sqft",""))</f>
        <v>4006</v>
      </c>
      <c r="U1149" s="28">
        <v>50</v>
      </c>
      <c r="V1149" s="24">
        <f>VALUE(U1149)*100000</f>
        <v>5000000</v>
      </c>
    </row>
    <row r="1150" spans="1:22" customFormat="1" hidden="1">
      <c r="A1150" t="s">
        <v>2243</v>
      </c>
      <c r="G1150" t="s">
        <v>23</v>
      </c>
      <c r="H1150" t="s">
        <v>333</v>
      </c>
      <c r="I1150">
        <f>VALUE(LEFT(H1150,FIND(" ",H1150)-1))</f>
        <v>1100</v>
      </c>
      <c r="J1150" t="str">
        <f>TRIM(RIGHT(H1150,LEN(H1150)-FIND(" ",H1150)))</f>
        <v>sqft</v>
      </c>
      <c r="K1150" t="s">
        <v>28</v>
      </c>
      <c r="L1150" t="s">
        <v>138</v>
      </c>
      <c r="N1150" t="s">
        <v>25</v>
      </c>
      <c r="Q1150" t="s">
        <v>44</v>
      </c>
      <c r="R1150" t="s">
        <v>139</v>
      </c>
      <c r="S1150" t="s">
        <v>2244</v>
      </c>
      <c r="T1150" s="1">
        <f t="shared" si="480"/>
        <v>2446</v>
      </c>
      <c r="U1150">
        <v>26.9</v>
      </c>
      <c r="V1150">
        <f>VALUE(U1150)*100000</f>
        <v>2690000</v>
      </c>
    </row>
    <row r="1151" spans="1:22" ht="15.75">
      <c r="A1151" s="24" t="s">
        <v>2245</v>
      </c>
      <c r="B1151" s="24" t="str">
        <f t="shared" ref="B1151:B1157" si="481">PROPER(TRIM(A1151))</f>
        <v>1 Apartment For Sale In Vesu Surat</v>
      </c>
      <c r="C1151" s="24" t="str">
        <f t="shared" ref="C1151:C1157" si="482">LEFT(B1151,FIND(" ",B1151)-1)</f>
        <v>1</v>
      </c>
      <c r="D1151" s="29" t="str">
        <f t="shared" ref="D1151:D1157" si="483">MID(B1151, FIND(" ", B1151)+1, FIND("For", B1151)-FIND(" ", B1151)-1)</f>
        <v xml:space="preserve">Apartment </v>
      </c>
      <c r="E1151" s="24" t="str">
        <f t="shared" ref="E1151:E1157" si="484">TRIM(MID(B1151, FIND("In", B1151)+3, FIND("Surat", B1151)-FIND("In", B1151)-3))</f>
        <v>Vesu</v>
      </c>
      <c r="F1151" s="24" t="str">
        <f t="shared" ref="F1151:F1153" si="485">"surat"</f>
        <v>surat</v>
      </c>
      <c r="G1151" s="24" t="s">
        <v>32</v>
      </c>
      <c r="H1151" s="24" t="s">
        <v>238</v>
      </c>
      <c r="I1151" s="34">
        <f>VALUE(LEFT(H1151,FIND(" ",H1151)-1))</f>
        <v>750</v>
      </c>
      <c r="J1151" s="24" t="str">
        <f>TRIM(RIGHT(H1151,LEN(H1151)-FIND(" ",H1151)))</f>
        <v>sqft</v>
      </c>
      <c r="K1151" s="24" t="s">
        <v>40</v>
      </c>
      <c r="L1151" s="24" t="s">
        <v>41</v>
      </c>
      <c r="M1151" s="24" t="str">
        <f t="shared" ref="M1151:M1157" si="486">IF(LEFT(L1151,5)="poss.","expected","ready")</f>
        <v>ready</v>
      </c>
      <c r="N1151" s="24" t="s">
        <v>128</v>
      </c>
      <c r="O1151" s="28" t="str">
        <f t="shared" ref="O1151:O1157" si="487">IFERROR(LEFT(N1151,FIND("out of",N1151)-1),N1151)</f>
        <v xml:space="preserve">1 </v>
      </c>
      <c r="P1151" s="29" t="str">
        <f t="shared" ref="P1151:P1157" si="488">IFERROR(RIGHT(N1151,LEN(N1151)-FIND("out of",N1151)-6),"")</f>
        <v>5</v>
      </c>
      <c r="Q1151" s="24" t="s">
        <v>28</v>
      </c>
      <c r="R1151" s="24" t="s">
        <v>154</v>
      </c>
      <c r="S1151" s="3" t="s">
        <v>1336</v>
      </c>
      <c r="T1151" s="32">
        <f t="shared" si="480"/>
        <v>2881</v>
      </c>
      <c r="U1151" s="28">
        <v>21.6</v>
      </c>
      <c r="V1151" s="24">
        <f>VALUE(U1151)*100000</f>
        <v>2160000</v>
      </c>
    </row>
    <row r="1152" spans="1:22" ht="15.75">
      <c r="A1152" s="24" t="s">
        <v>31</v>
      </c>
      <c r="B1152" s="24" t="str">
        <f t="shared" si="481"/>
        <v>2 Apartment For Sale In Althan Surat</v>
      </c>
      <c r="C1152" s="24" t="str">
        <f t="shared" si="482"/>
        <v>2</v>
      </c>
      <c r="D1152" s="29" t="str">
        <f t="shared" si="483"/>
        <v xml:space="preserve">Apartment </v>
      </c>
      <c r="E1152" s="24" t="str">
        <f t="shared" si="484"/>
        <v>Althan</v>
      </c>
      <c r="F1152" s="24" t="str">
        <f t="shared" si="485"/>
        <v>surat</v>
      </c>
      <c r="G1152" s="24" t="s">
        <v>32</v>
      </c>
      <c r="H1152" s="24" t="s">
        <v>2246</v>
      </c>
      <c r="I1152" s="34">
        <f>VALUE(LEFT(H1152,FIND(" ",H1152)-1))</f>
        <v>1168</v>
      </c>
      <c r="J1152" s="24" t="str">
        <f>TRIM(RIGHT(H1152,LEN(H1152)-FIND(" ",H1152)))</f>
        <v>sqft</v>
      </c>
      <c r="K1152" s="24" t="s">
        <v>25</v>
      </c>
      <c r="L1152" s="24" t="s">
        <v>41</v>
      </c>
      <c r="M1152" s="24" t="str">
        <f t="shared" si="486"/>
        <v>ready</v>
      </c>
      <c r="N1152" s="24" t="s">
        <v>147</v>
      </c>
      <c r="O1152" s="28" t="str">
        <f t="shared" si="487"/>
        <v xml:space="preserve">5 </v>
      </c>
      <c r="P1152" s="29" t="str">
        <f t="shared" si="488"/>
        <v>12</v>
      </c>
      <c r="Q1152" s="24" t="s">
        <v>28</v>
      </c>
      <c r="R1152" s="24" t="s">
        <v>44</v>
      </c>
      <c r="S1152" s="3" t="s">
        <v>2247</v>
      </c>
      <c r="T1152" s="32">
        <f t="shared" si="480"/>
        <v>3682</v>
      </c>
      <c r="U1152" s="28">
        <v>43</v>
      </c>
      <c r="V1152" s="24">
        <f>VALUE(U1152)*100000</f>
        <v>4300000</v>
      </c>
    </row>
    <row r="1153" spans="1:22" customFormat="1">
      <c r="A1153" t="s">
        <v>2227</v>
      </c>
      <c r="B1153" t="str">
        <f t="shared" si="481"/>
        <v>2 Apartment For Sale In Orchid Gardenia, Palanpur Surat</v>
      </c>
      <c r="C1153" t="str">
        <f t="shared" si="482"/>
        <v>2</v>
      </c>
      <c r="D1153" s="1" t="str">
        <f t="shared" si="483"/>
        <v xml:space="preserve">Apartment </v>
      </c>
      <c r="E1153" t="str">
        <f t="shared" si="484"/>
        <v>Orchid Gardenia, Palanpur</v>
      </c>
      <c r="F1153" t="str">
        <f t="shared" si="485"/>
        <v>surat</v>
      </c>
      <c r="G1153" t="s">
        <v>32</v>
      </c>
      <c r="H1153" t="s">
        <v>63</v>
      </c>
      <c r="I1153">
        <f>VALUE(LEFT(H1153,FIND(" ",H1153)-1))</f>
        <v>1180</v>
      </c>
      <c r="J1153" t="str">
        <f>TRIM(RIGHT(H1153,LEN(H1153)-FIND(" ",H1153)))</f>
        <v>sqft</v>
      </c>
      <c r="K1153" t="s">
        <v>25</v>
      </c>
      <c r="L1153" t="s">
        <v>41</v>
      </c>
      <c r="M1153" t="str">
        <f t="shared" si="486"/>
        <v>ready</v>
      </c>
      <c r="N1153" t="s">
        <v>71</v>
      </c>
      <c r="O1153" t="str">
        <f t="shared" si="487"/>
        <v xml:space="preserve">6 </v>
      </c>
      <c r="P1153" s="1" t="str">
        <f t="shared" si="488"/>
        <v>13</v>
      </c>
      <c r="Q1153" t="s">
        <v>28</v>
      </c>
      <c r="R1153" t="s">
        <v>44</v>
      </c>
      <c r="S1153" t="s">
        <v>2248</v>
      </c>
      <c r="T1153" s="1">
        <f t="shared" si="480"/>
        <v>3700</v>
      </c>
      <c r="U1153">
        <v>43.7</v>
      </c>
      <c r="V1153">
        <f>VALUE(U1153)*100000</f>
        <v>4370000</v>
      </c>
    </row>
    <row r="1154" spans="1:22" customFormat="1" hidden="1">
      <c r="A1154" t="s">
        <v>2249</v>
      </c>
      <c r="B1154" t="str">
        <f t="shared" si="481"/>
        <v>2 Apartment For Sale In Surat Surat</v>
      </c>
      <c r="C1154" t="str">
        <f t="shared" si="482"/>
        <v>2</v>
      </c>
      <c r="D1154" s="1" t="str">
        <f t="shared" si="483"/>
        <v xml:space="preserve">Apartment </v>
      </c>
      <c r="E1154" t="str">
        <f t="shared" si="484"/>
        <v/>
      </c>
      <c r="G1154" t="s">
        <v>32</v>
      </c>
      <c r="H1154" t="s">
        <v>145</v>
      </c>
      <c r="I1154">
        <f>VALUE(LEFT(H1154,FIND(" ",H1154)-1))</f>
        <v>1305</v>
      </c>
      <c r="J1154" t="str">
        <f>TRIM(RIGHT(H1154,LEN(H1154)-FIND(" ",H1154)))</f>
        <v>sqft</v>
      </c>
      <c r="K1154" t="s">
        <v>25</v>
      </c>
      <c r="L1154" t="s">
        <v>41</v>
      </c>
      <c r="M1154" t="str">
        <f t="shared" si="486"/>
        <v>ready</v>
      </c>
      <c r="N1154" t="s">
        <v>633</v>
      </c>
      <c r="O1154" t="str">
        <f t="shared" si="487"/>
        <v xml:space="preserve">5 </v>
      </c>
      <c r="P1154" s="1" t="str">
        <f t="shared" si="488"/>
        <v>14</v>
      </c>
      <c r="Q1154" t="s">
        <v>28</v>
      </c>
      <c r="R1154" t="s">
        <v>154</v>
      </c>
      <c r="S1154" t="s">
        <v>148</v>
      </c>
      <c r="T1154" s="1">
        <f t="shared" si="480"/>
        <v>3678</v>
      </c>
      <c r="U1154">
        <v>48</v>
      </c>
      <c r="V1154">
        <f>VALUE(U1154)*100000</f>
        <v>4800000</v>
      </c>
    </row>
    <row r="1155" spans="1:22" ht="15.75">
      <c r="A1155" s="24" t="s">
        <v>46</v>
      </c>
      <c r="B1155" s="24" t="str">
        <f t="shared" si="481"/>
        <v>2 Apartment For Sale In Jahangirabad Surat</v>
      </c>
      <c r="C1155" s="24" t="str">
        <f t="shared" si="482"/>
        <v>2</v>
      </c>
      <c r="D1155" s="29" t="str">
        <f t="shared" si="483"/>
        <v xml:space="preserve">Apartment </v>
      </c>
      <c r="E1155" s="24" t="str">
        <f t="shared" si="484"/>
        <v>Jahangirabad</v>
      </c>
      <c r="F1155" s="24" t="str">
        <f t="shared" ref="F1155:F1157" si="489">"surat"</f>
        <v>surat</v>
      </c>
      <c r="G1155" s="24" t="s">
        <v>23</v>
      </c>
      <c r="H1155" s="24" t="s">
        <v>277</v>
      </c>
      <c r="I1155" s="34">
        <f>VALUE(LEFT(H1155,FIND(" ",H1155)-1))</f>
        <v>850</v>
      </c>
      <c r="J1155" s="24" t="str">
        <f>TRIM(RIGHT(H1155,LEN(H1155)-FIND(" ",H1155)))</f>
        <v>sqft</v>
      </c>
      <c r="K1155" s="24" t="s">
        <v>40</v>
      </c>
      <c r="L1155" s="24" t="s">
        <v>41</v>
      </c>
      <c r="M1155" s="24" t="str">
        <f t="shared" si="486"/>
        <v>ready</v>
      </c>
      <c r="N1155" s="24" t="s">
        <v>112</v>
      </c>
      <c r="O1155" s="28" t="str">
        <f t="shared" si="487"/>
        <v xml:space="preserve">5 </v>
      </c>
      <c r="P1155" s="29" t="str">
        <f t="shared" si="488"/>
        <v>5</v>
      </c>
      <c r="Q1155" s="24" t="s">
        <v>28</v>
      </c>
      <c r="R1155" s="24" t="s">
        <v>44</v>
      </c>
      <c r="S1155" s="3" t="s">
        <v>247</v>
      </c>
      <c r="T1155" s="32">
        <f t="shared" si="480"/>
        <v>3750</v>
      </c>
      <c r="U1155" s="28">
        <v>45</v>
      </c>
      <c r="V1155" s="24">
        <f>VALUE(U1155)*100000</f>
        <v>4500000</v>
      </c>
    </row>
    <row r="1156" spans="1:22" ht="15.75">
      <c r="A1156" s="24" t="s">
        <v>157</v>
      </c>
      <c r="B1156" s="24" t="str">
        <f t="shared" si="481"/>
        <v>2 Apartment For Sale In Godadara Surat</v>
      </c>
      <c r="C1156" s="24" t="str">
        <f t="shared" si="482"/>
        <v>2</v>
      </c>
      <c r="D1156" s="29" t="str">
        <f t="shared" si="483"/>
        <v xml:space="preserve">Apartment </v>
      </c>
      <c r="E1156" s="24" t="str">
        <f t="shared" si="484"/>
        <v>Godadara</v>
      </c>
      <c r="F1156" s="24" t="str">
        <f t="shared" si="489"/>
        <v>surat</v>
      </c>
      <c r="G1156" s="24" t="s">
        <v>23</v>
      </c>
      <c r="H1156" s="24" t="s">
        <v>2250</v>
      </c>
      <c r="I1156" s="34">
        <f>VALUE(LEFT(H1156,FIND(" ",H1156)-1))</f>
        <v>688</v>
      </c>
      <c r="J1156" s="24" t="str">
        <f>TRIM(RIGHT(H1156,LEN(H1156)-FIND(" ",H1156)))</f>
        <v>sqft</v>
      </c>
      <c r="K1156" s="24" t="s">
        <v>25</v>
      </c>
      <c r="L1156" s="24" t="s">
        <v>138</v>
      </c>
      <c r="M1156" s="24" t="str">
        <f t="shared" si="486"/>
        <v>expected</v>
      </c>
      <c r="N1156" s="24" t="s">
        <v>134</v>
      </c>
      <c r="O1156" s="28" t="str">
        <f t="shared" si="487"/>
        <v xml:space="preserve">7 </v>
      </c>
      <c r="P1156" s="29" t="str">
        <f t="shared" si="488"/>
        <v>14</v>
      </c>
      <c r="Q1156" s="24" t="s">
        <v>28</v>
      </c>
      <c r="R1156" s="24" t="s">
        <v>44</v>
      </c>
      <c r="S1156" s="3" t="s">
        <v>52</v>
      </c>
      <c r="T1156" s="32">
        <f t="shared" si="480"/>
        <v>3600</v>
      </c>
      <c r="U1156" s="28">
        <v>45</v>
      </c>
      <c r="V1156" s="24">
        <f>VALUE(U1156)*100000</f>
        <v>4500000</v>
      </c>
    </row>
    <row r="1157" spans="1:22" ht="15.75">
      <c r="A1157" s="24" t="s">
        <v>133</v>
      </c>
      <c r="B1157" s="24" t="str">
        <f t="shared" si="481"/>
        <v>2 Apartment For Sale In Palanpur Surat</v>
      </c>
      <c r="C1157" s="24" t="str">
        <f t="shared" si="482"/>
        <v>2</v>
      </c>
      <c r="D1157" s="29" t="str">
        <f t="shared" si="483"/>
        <v xml:space="preserve">Apartment </v>
      </c>
      <c r="E1157" s="24" t="str">
        <f t="shared" si="484"/>
        <v>Palanpur</v>
      </c>
      <c r="F1157" s="24" t="str">
        <f t="shared" si="489"/>
        <v>surat</v>
      </c>
      <c r="G1157" s="24" t="s">
        <v>32</v>
      </c>
      <c r="H1157" s="24" t="s">
        <v>2251</v>
      </c>
      <c r="I1157" s="34">
        <f>VALUE(LEFT(H1157,FIND(" ",H1157)-1))</f>
        <v>1191</v>
      </c>
      <c r="J1157" s="24" t="str">
        <f>TRIM(RIGHT(H1157,LEN(H1157)-FIND(" ",H1157)))</f>
        <v>sqft</v>
      </c>
      <c r="K1157" s="24" t="s">
        <v>40</v>
      </c>
      <c r="L1157" s="24" t="s">
        <v>41</v>
      </c>
      <c r="M1157" s="24" t="str">
        <f t="shared" si="486"/>
        <v>ready</v>
      </c>
      <c r="N1157" s="24" t="s">
        <v>100</v>
      </c>
      <c r="O1157" s="28" t="str">
        <f t="shared" si="487"/>
        <v xml:space="preserve">3 </v>
      </c>
      <c r="P1157" s="29" t="str">
        <f t="shared" si="488"/>
        <v>5</v>
      </c>
      <c r="Q1157" s="24" t="s">
        <v>43</v>
      </c>
      <c r="R1157" s="24" t="s">
        <v>88</v>
      </c>
      <c r="S1157" s="3" t="s">
        <v>2252</v>
      </c>
      <c r="T1157" s="32">
        <f t="shared" si="480"/>
        <v>2847</v>
      </c>
      <c r="U1157" s="28">
        <v>33.9</v>
      </c>
      <c r="V1157" s="24">
        <f>VALUE(U1157)*100000</f>
        <v>3390000</v>
      </c>
    </row>
    <row r="1158" spans="1:22" customFormat="1" hidden="1">
      <c r="A1158" t="s">
        <v>1596</v>
      </c>
      <c r="G1158" t="s">
        <v>23</v>
      </c>
      <c r="H1158" t="s">
        <v>2253</v>
      </c>
      <c r="I1158">
        <f>VALUE(LEFT(H1158,FIND(" ",H1158)-1))</f>
        <v>53</v>
      </c>
      <c r="J1158" t="str">
        <f>TRIM(RIGHT(H1158,LEN(H1158)-FIND(" ",H1158)))</f>
        <v>sqyrd</v>
      </c>
      <c r="K1158" t="s">
        <v>28</v>
      </c>
      <c r="L1158" t="s">
        <v>41</v>
      </c>
      <c r="N1158" t="s">
        <v>40</v>
      </c>
      <c r="Q1158" t="s">
        <v>44</v>
      </c>
      <c r="R1158" t="s">
        <v>382</v>
      </c>
      <c r="S1158" t="s">
        <v>2254</v>
      </c>
      <c r="T1158" s="1">
        <f t="shared" si="480"/>
        <v>3648</v>
      </c>
      <c r="U1158">
        <v>17.5</v>
      </c>
      <c r="V1158">
        <f>VALUE(U1158)*100000</f>
        <v>1750000</v>
      </c>
    </row>
    <row r="1159" spans="1:22" customFormat="1" hidden="1">
      <c r="A1159" t="s">
        <v>181</v>
      </c>
      <c r="G1159" t="s">
        <v>168</v>
      </c>
      <c r="H1159" t="s">
        <v>2157</v>
      </c>
      <c r="I1159">
        <f>VALUE(LEFT(H1159,FIND(" ",H1159)-1))</f>
        <v>1197</v>
      </c>
      <c r="J1159" t="str">
        <f>TRIM(RIGHT(H1159,LEN(H1159)-FIND(" ",H1159)))</f>
        <v>sqft</v>
      </c>
      <c r="K1159" t="s">
        <v>40</v>
      </c>
      <c r="L1159" t="s">
        <v>2255</v>
      </c>
      <c r="N1159" t="s">
        <v>139</v>
      </c>
      <c r="Q1159" t="s">
        <v>170</v>
      </c>
      <c r="R1159">
        <v>1</v>
      </c>
      <c r="S1159" t="s">
        <v>2256</v>
      </c>
      <c r="T1159" s="1">
        <f t="shared" si="480"/>
        <v>2900</v>
      </c>
      <c r="U1159">
        <v>34.700000000000003</v>
      </c>
      <c r="V1159">
        <f>VALUE(U1159)*100000</f>
        <v>3470000.0000000005</v>
      </c>
    </row>
    <row r="1160" spans="1:22" ht="15.75">
      <c r="A1160" s="24" t="s">
        <v>708</v>
      </c>
      <c r="B1160" s="24" t="str">
        <f t="shared" ref="B1160:B1161" si="490">PROPER(TRIM(A1160))</f>
        <v>2 Apartment For Sale In Shiv Samarth 1, Pal Gam Surat</v>
      </c>
      <c r="C1160" s="24" t="str">
        <f t="shared" ref="C1160:C1161" si="491">LEFT(B1160,FIND(" ",B1160)-1)</f>
        <v>2</v>
      </c>
      <c r="D1160" s="29" t="str">
        <f t="shared" ref="D1160:D1161" si="492">MID(B1160, FIND(" ", B1160)+1, FIND("For", B1160)-FIND(" ", B1160)-1)</f>
        <v xml:space="preserve">Apartment </v>
      </c>
      <c r="E1160" s="24" t="str">
        <f t="shared" ref="E1160:E1161" si="493">TRIM(MID(B1160, FIND("In", B1160)+3, FIND("Surat", B1160)-FIND("In", B1160)-3))</f>
        <v>Shiv Samarth 1, Pal Gam</v>
      </c>
      <c r="F1160" s="24" t="str">
        <f t="shared" ref="F1160:F1161" si="494">"surat"</f>
        <v>surat</v>
      </c>
      <c r="G1160" s="24" t="s">
        <v>32</v>
      </c>
      <c r="H1160" s="24" t="s">
        <v>709</v>
      </c>
      <c r="I1160" s="34">
        <f>VALUE(LEFT(H1160,FIND(" ",H1160)-1))</f>
        <v>1127</v>
      </c>
      <c r="J1160" s="24" t="str">
        <f>TRIM(RIGHT(H1160,LEN(H1160)-FIND(" ",H1160)))</f>
        <v>sqft</v>
      </c>
      <c r="K1160" s="24" t="s">
        <v>40</v>
      </c>
      <c r="L1160" s="24" t="s">
        <v>138</v>
      </c>
      <c r="M1160" s="24" t="str">
        <f t="shared" ref="M1160:M1161" si="495">IF(LEFT(L1160,5)="poss.","expected","ready")</f>
        <v>expected</v>
      </c>
      <c r="N1160" s="24" t="s">
        <v>2257</v>
      </c>
      <c r="O1160" s="28" t="str">
        <f t="shared" ref="O1160:O1161" si="496">IFERROR(LEFT(N1160,FIND("out of",N1160)-1),N1160)</f>
        <v xml:space="preserve">4 </v>
      </c>
      <c r="P1160" s="29" t="str">
        <f t="shared" ref="P1160:P1161" si="497">IFERROR(RIGHT(N1160,LEN(N1160)-FIND("out of",N1160)-6),"")</f>
        <v>19</v>
      </c>
      <c r="Q1160" s="24" t="s">
        <v>28</v>
      </c>
      <c r="R1160" s="24" t="s">
        <v>44</v>
      </c>
      <c r="S1160" s="3" t="s">
        <v>2258</v>
      </c>
      <c r="T1160" s="32">
        <f t="shared" si="480"/>
        <v>3949</v>
      </c>
      <c r="U1160" s="28">
        <v>44.5</v>
      </c>
      <c r="V1160" s="24">
        <f>VALUE(U1160)*100000</f>
        <v>4450000</v>
      </c>
    </row>
    <row r="1161" spans="1:22" ht="15.75">
      <c r="A1161" s="24" t="s">
        <v>804</v>
      </c>
      <c r="B1161" s="24" t="str">
        <f t="shared" si="490"/>
        <v>2 Apartment For Sale In Nakshatra Solitaire, Palanpur Surat</v>
      </c>
      <c r="C1161" s="24" t="str">
        <f t="shared" si="491"/>
        <v>2</v>
      </c>
      <c r="D1161" s="29" t="str">
        <f t="shared" si="492"/>
        <v xml:space="preserve">Apartment </v>
      </c>
      <c r="E1161" s="24" t="str">
        <f t="shared" si="493"/>
        <v>Nakshatra Solitaire, Palanpur</v>
      </c>
      <c r="F1161" s="24" t="str">
        <f t="shared" si="494"/>
        <v>surat</v>
      </c>
      <c r="G1161" s="24" t="s">
        <v>32</v>
      </c>
      <c r="H1161" s="24" t="s">
        <v>805</v>
      </c>
      <c r="I1161" s="34">
        <f>VALUE(LEFT(H1161,FIND(" ",H1161)-1))</f>
        <v>1203</v>
      </c>
      <c r="J1161" s="24" t="str">
        <f>TRIM(RIGHT(H1161,LEN(H1161)-FIND(" ",H1161)))</f>
        <v>sqft</v>
      </c>
      <c r="K1161" s="24" t="s">
        <v>40</v>
      </c>
      <c r="L1161" s="24" t="s">
        <v>41</v>
      </c>
      <c r="M1161" s="24" t="str">
        <f t="shared" si="495"/>
        <v>ready</v>
      </c>
      <c r="N1161" s="24" t="s">
        <v>1314</v>
      </c>
      <c r="O1161" s="28" t="str">
        <f t="shared" si="496"/>
        <v xml:space="preserve">10 </v>
      </c>
      <c r="P1161" s="29" t="str">
        <f t="shared" si="497"/>
        <v>13</v>
      </c>
      <c r="Q1161" s="24" t="s">
        <v>28</v>
      </c>
      <c r="R1161" s="24" t="s">
        <v>36</v>
      </c>
      <c r="S1161" s="3" t="s">
        <v>2259</v>
      </c>
      <c r="T1161" s="32">
        <f t="shared" si="480"/>
        <v>3534</v>
      </c>
      <c r="U1161" s="28">
        <v>42.5</v>
      </c>
      <c r="V1161" s="24">
        <f>VALUE(U1161)*100000</f>
        <v>4250000</v>
      </c>
    </row>
    <row r="1162" spans="1:22" customFormat="1" hidden="1">
      <c r="A1162" t="s">
        <v>2260</v>
      </c>
      <c r="G1162" t="s">
        <v>32</v>
      </c>
      <c r="H1162" t="s">
        <v>2250</v>
      </c>
      <c r="I1162">
        <f>VALUE(LEFT(H1162,FIND(" ",H1162)-1))</f>
        <v>688</v>
      </c>
      <c r="J1162" t="str">
        <f>TRIM(RIGHT(H1162,LEN(H1162)-FIND(" ",H1162)))</f>
        <v>sqft</v>
      </c>
      <c r="K1162" t="s">
        <v>40</v>
      </c>
      <c r="L1162" t="s">
        <v>41</v>
      </c>
      <c r="N1162" t="s">
        <v>96</v>
      </c>
      <c r="Q1162" t="s">
        <v>721</v>
      </c>
      <c r="R1162">
        <v>2</v>
      </c>
      <c r="S1162" t="s">
        <v>2261</v>
      </c>
      <c r="T1162" s="1">
        <f t="shared" si="480"/>
        <v>6541</v>
      </c>
      <c r="U1162">
        <v>45</v>
      </c>
      <c r="V1162">
        <f>VALUE(U1162)*100000</f>
        <v>4500000</v>
      </c>
    </row>
    <row r="1163" spans="1:22" ht="15.75">
      <c r="A1163" s="24" t="s">
        <v>133</v>
      </c>
      <c r="B1163" s="24" t="str">
        <f>PROPER(TRIM(A1163))</f>
        <v>2 Apartment For Sale In Palanpur Surat</v>
      </c>
      <c r="C1163" s="24" t="str">
        <f>LEFT(B1163,FIND(" ",B1163)-1)</f>
        <v>2</v>
      </c>
      <c r="D1163" s="29" t="str">
        <f>MID(B1163, FIND(" ", B1163)+1, FIND("For", B1163)-FIND(" ", B1163)-1)</f>
        <v xml:space="preserve">Apartment </v>
      </c>
      <c r="E1163" s="24" t="str">
        <f>TRIM(MID(B1163, FIND("In", B1163)+3, FIND("Surat", B1163)-FIND("In", B1163)-3))</f>
        <v>Palanpur</v>
      </c>
      <c r="F1163" s="24" t="str">
        <f>"surat"</f>
        <v>surat</v>
      </c>
      <c r="G1163" s="24" t="s">
        <v>23</v>
      </c>
      <c r="H1163" s="24" t="s">
        <v>2262</v>
      </c>
      <c r="I1163" s="34">
        <f>VALUE(LEFT(H1163,FIND(" ",H1163)-1))</f>
        <v>1233</v>
      </c>
      <c r="J1163" s="24" t="str">
        <f>TRIM(RIGHT(H1163,LEN(H1163)-FIND(" ",H1163)))</f>
        <v>sqft</v>
      </c>
      <c r="K1163" s="24" t="s">
        <v>25</v>
      </c>
      <c r="L1163" s="24" t="s">
        <v>41</v>
      </c>
      <c r="M1163" s="24" t="str">
        <f>IF(LEFT(L1163,5)="poss.","expected","ready")</f>
        <v>ready</v>
      </c>
      <c r="N1163" s="24" t="s">
        <v>134</v>
      </c>
      <c r="O1163" s="28" t="str">
        <f>IFERROR(LEFT(N1163,FIND("out of",N1163)-1),N1163)</f>
        <v xml:space="preserve">7 </v>
      </c>
      <c r="P1163" s="29" t="str">
        <f>IFERROR(RIGHT(N1163,LEN(N1163)-FIND("out of",N1163)-6),"")</f>
        <v>14</v>
      </c>
      <c r="Q1163" s="24" t="s">
        <v>28</v>
      </c>
      <c r="R1163" s="24" t="s">
        <v>44</v>
      </c>
      <c r="S1163" s="3" t="s">
        <v>2263</v>
      </c>
      <c r="T1163" s="32">
        <f t="shared" si="480"/>
        <v>3350</v>
      </c>
      <c r="U1163" s="28">
        <v>41.3</v>
      </c>
      <c r="V1163" s="24">
        <f>VALUE(U1163)*100000</f>
        <v>4129999.9999999995</v>
      </c>
    </row>
    <row r="1164" spans="1:22" customFormat="1" hidden="1">
      <c r="A1164" t="s">
        <v>270</v>
      </c>
      <c r="G1164" t="s">
        <v>23</v>
      </c>
      <c r="H1164" t="s">
        <v>1913</v>
      </c>
      <c r="I1164">
        <f>VALUE(LEFT(H1164,FIND(" ",H1164)-1))</f>
        <v>80</v>
      </c>
      <c r="J1164" t="str">
        <f>TRIM(RIGHT(H1164,LEN(H1164)-FIND(" ",H1164)))</f>
        <v>sqm</v>
      </c>
      <c r="K1164" t="s">
        <v>40</v>
      </c>
      <c r="L1164" t="s">
        <v>41</v>
      </c>
      <c r="N1164" t="s">
        <v>718</v>
      </c>
      <c r="Q1164" t="s">
        <v>28</v>
      </c>
      <c r="R1164">
        <v>3</v>
      </c>
      <c r="T1164" s="1" t="e">
        <f t="shared" si="480"/>
        <v>#VALUE!</v>
      </c>
      <c r="U1164">
        <v>36</v>
      </c>
      <c r="V1164">
        <f>VALUE(U1164)*100000</f>
        <v>3600000</v>
      </c>
    </row>
    <row r="1165" spans="1:22" ht="15.75">
      <c r="A1165" s="24" t="s">
        <v>133</v>
      </c>
      <c r="B1165" s="24" t="str">
        <f t="shared" ref="B1165:B1166" si="498">PROPER(TRIM(A1165))</f>
        <v>2 Apartment For Sale In Palanpur Surat</v>
      </c>
      <c r="C1165" s="24" t="str">
        <f t="shared" ref="C1165:C1166" si="499">LEFT(B1165,FIND(" ",B1165)-1)</f>
        <v>2</v>
      </c>
      <c r="D1165" s="29" t="str">
        <f t="shared" ref="D1165:D1166" si="500">MID(B1165, FIND(" ", B1165)+1, FIND("For", B1165)-FIND(" ", B1165)-1)</f>
        <v xml:space="preserve">Apartment </v>
      </c>
      <c r="E1165" s="24" t="str">
        <f t="shared" ref="E1165:E1166" si="501">TRIM(MID(B1165, FIND("In", B1165)+3, FIND("Surat", B1165)-FIND("In", B1165)-3))</f>
        <v>Palanpur</v>
      </c>
      <c r="F1165" s="24" t="str">
        <f t="shared" ref="F1165:F1166" si="502">"surat"</f>
        <v>surat</v>
      </c>
      <c r="G1165" s="24" t="s">
        <v>23</v>
      </c>
      <c r="H1165" s="24" t="s">
        <v>47</v>
      </c>
      <c r="I1165" s="34">
        <f>VALUE(LEFT(H1165,FIND(" ",H1165)-1))</f>
        <v>700</v>
      </c>
      <c r="J1165" s="24" t="str">
        <f>TRIM(RIGHT(H1165,LEN(H1165)-FIND(" ",H1165)))</f>
        <v>sqft</v>
      </c>
      <c r="K1165" s="24" t="s">
        <v>25</v>
      </c>
      <c r="L1165" s="24" t="s">
        <v>41</v>
      </c>
      <c r="M1165" s="24" t="str">
        <f t="shared" ref="M1165:M1166" si="503">IF(LEFT(L1165,5)="poss.","expected","ready")</f>
        <v>ready</v>
      </c>
      <c r="N1165" s="24" t="s">
        <v>143</v>
      </c>
      <c r="O1165" s="28" t="str">
        <f t="shared" ref="O1165:O1166" si="504">IFERROR(LEFT(N1165,FIND("out of",N1165)-1),N1165)</f>
        <v xml:space="preserve">9 </v>
      </c>
      <c r="P1165" s="29" t="str">
        <f t="shared" ref="P1165:P1166" si="505">IFERROR(RIGHT(N1165,LEN(N1165)-FIND("out of",N1165)-6),"")</f>
        <v>14</v>
      </c>
      <c r="Q1165" s="24" t="s">
        <v>28</v>
      </c>
      <c r="R1165" s="24" t="s">
        <v>586</v>
      </c>
      <c r="S1165" s="3" t="s">
        <v>2264</v>
      </c>
      <c r="T1165" s="32">
        <f t="shared" si="480"/>
        <v>3692</v>
      </c>
      <c r="U1165" s="28">
        <v>48</v>
      </c>
      <c r="V1165" s="24">
        <f>VALUE(U1165)*100000</f>
        <v>4800000</v>
      </c>
    </row>
    <row r="1166" spans="1:22" ht="15.75">
      <c r="A1166" s="24" t="s">
        <v>2265</v>
      </c>
      <c r="B1166" s="24" t="str">
        <f t="shared" si="498"/>
        <v>2 Apartment For Sale In Agam Residensy Surat</v>
      </c>
      <c r="C1166" s="24" t="str">
        <f t="shared" si="499"/>
        <v>2</v>
      </c>
      <c r="D1166" s="29" t="str">
        <f t="shared" si="500"/>
        <v xml:space="preserve">Apartment </v>
      </c>
      <c r="E1166" s="24" t="str">
        <f t="shared" si="501"/>
        <v>Agam Residensy</v>
      </c>
      <c r="F1166" s="24" t="str">
        <f t="shared" si="502"/>
        <v>surat</v>
      </c>
      <c r="G1166" s="24" t="s">
        <v>32</v>
      </c>
      <c r="H1166" s="24" t="s">
        <v>261</v>
      </c>
      <c r="I1166" s="34">
        <f>VALUE(LEFT(H1166,FIND(" ",H1166)-1))</f>
        <v>1200</v>
      </c>
      <c r="J1166" s="24" t="str">
        <f>TRIM(RIGHT(H1166,LEN(H1166)-FIND(" ",H1166)))</f>
        <v>sqft</v>
      </c>
      <c r="K1166" s="24" t="s">
        <v>40</v>
      </c>
      <c r="L1166" s="24" t="s">
        <v>41</v>
      </c>
      <c r="M1166" s="24" t="str">
        <f t="shared" si="503"/>
        <v>ready</v>
      </c>
      <c r="N1166" s="24" t="s">
        <v>100</v>
      </c>
      <c r="O1166" s="28" t="str">
        <f t="shared" si="504"/>
        <v xml:space="preserve">3 </v>
      </c>
      <c r="P1166" s="29" t="str">
        <f t="shared" si="505"/>
        <v>5</v>
      </c>
      <c r="Q1166" s="24" t="s">
        <v>28</v>
      </c>
      <c r="R1166" s="24" t="s">
        <v>44</v>
      </c>
      <c r="S1166" s="3" t="s">
        <v>568</v>
      </c>
      <c r="T1166" s="32">
        <f t="shared" si="480"/>
        <v>4167</v>
      </c>
      <c r="U1166" s="28">
        <v>50</v>
      </c>
      <c r="V1166" s="24">
        <f>VALUE(U1166)*100000</f>
        <v>5000000</v>
      </c>
    </row>
    <row r="1167" spans="1:22" customFormat="1" hidden="1">
      <c r="A1167" t="s">
        <v>2266</v>
      </c>
      <c r="G1167" t="s">
        <v>23</v>
      </c>
      <c r="H1167" t="s">
        <v>333</v>
      </c>
      <c r="I1167">
        <f>VALUE(LEFT(H1167,FIND(" ",H1167)-1))</f>
        <v>1100</v>
      </c>
      <c r="J1167" t="str">
        <f>TRIM(RIGHT(H1167,LEN(H1167)-FIND(" ",H1167)))</f>
        <v>sqft</v>
      </c>
      <c r="K1167" t="s">
        <v>40</v>
      </c>
      <c r="L1167" t="s">
        <v>41</v>
      </c>
      <c r="N1167" t="s">
        <v>104</v>
      </c>
      <c r="Q1167" t="s">
        <v>43</v>
      </c>
      <c r="R1167" t="s">
        <v>44</v>
      </c>
      <c r="T1167" s="1" t="e">
        <f t="shared" si="480"/>
        <v>#VALUE!</v>
      </c>
      <c r="U1167">
        <v>40</v>
      </c>
      <c r="V1167">
        <f>VALUE(U1167)*100000</f>
        <v>4000000</v>
      </c>
    </row>
    <row r="1168" spans="1:22" customFormat="1">
      <c r="A1168" t="s">
        <v>2045</v>
      </c>
      <c r="B1168" t="str">
        <f t="shared" ref="B1168:B1176" si="506">PROPER(TRIM(A1168))</f>
        <v>2 Apartment For Sale In Pal Surat</v>
      </c>
      <c r="C1168" t="str">
        <f t="shared" ref="C1168:C1176" si="507">LEFT(B1168,FIND(" ",B1168)-1)</f>
        <v>2</v>
      </c>
      <c r="D1168" s="1" t="str">
        <f t="shared" ref="D1168:D1176" si="508">MID(B1168, FIND(" ", B1168)+1, FIND("For", B1168)-FIND(" ", B1168)-1)</f>
        <v xml:space="preserve">Apartment </v>
      </c>
      <c r="E1168" t="str">
        <f t="shared" ref="E1168:E1176" si="509">TRIM(MID(B1168, FIND("In", B1168)+3, FIND("Surat", B1168)-FIND("In", B1168)-3))</f>
        <v>Pal</v>
      </c>
      <c r="F1168" t="str">
        <f t="shared" ref="F1168:F1176" si="510">"surat"</f>
        <v>surat</v>
      </c>
      <c r="G1168" t="s">
        <v>32</v>
      </c>
      <c r="H1168" t="s">
        <v>2267</v>
      </c>
      <c r="I1168">
        <f>VALUE(LEFT(H1168,FIND(" ",H1168)-1))</f>
        <v>1205</v>
      </c>
      <c r="J1168" t="str">
        <f>TRIM(RIGHT(H1168,LEN(H1168)-FIND(" ",H1168)))</f>
        <v>sqft</v>
      </c>
      <c r="K1168" t="s">
        <v>40</v>
      </c>
      <c r="L1168" t="s">
        <v>41</v>
      </c>
      <c r="M1168" t="str">
        <f t="shared" ref="M1168:M1176" si="511">IF(LEFT(L1168,5)="poss.","expected","ready")</f>
        <v>ready</v>
      </c>
      <c r="N1168" t="s">
        <v>100</v>
      </c>
      <c r="O1168" t="str">
        <f t="shared" ref="O1168:O1176" si="512">IFERROR(LEFT(N1168,FIND("out of",N1168)-1),N1168)</f>
        <v xml:space="preserve">3 </v>
      </c>
      <c r="P1168" s="1" t="str">
        <f t="shared" ref="P1168:P1176" si="513">IFERROR(RIGHT(N1168,LEN(N1168)-FIND("out of",N1168)-6),"")</f>
        <v>5</v>
      </c>
      <c r="Q1168" t="s">
        <v>28</v>
      </c>
      <c r="R1168" t="s">
        <v>44</v>
      </c>
      <c r="S1168" t="s">
        <v>2268</v>
      </c>
      <c r="T1168" s="1">
        <f t="shared" si="480"/>
        <v>3900</v>
      </c>
      <c r="U1168">
        <v>47</v>
      </c>
      <c r="V1168">
        <f>VALUE(U1168)*100000</f>
        <v>4700000</v>
      </c>
    </row>
    <row r="1169" spans="1:22" ht="15.75">
      <c r="A1169" s="24" t="s">
        <v>133</v>
      </c>
      <c r="B1169" s="24" t="str">
        <f t="shared" si="506"/>
        <v>2 Apartment For Sale In Palanpur Surat</v>
      </c>
      <c r="C1169" s="24" t="str">
        <f t="shared" si="507"/>
        <v>2</v>
      </c>
      <c r="D1169" s="29" t="str">
        <f t="shared" si="508"/>
        <v xml:space="preserve">Apartment </v>
      </c>
      <c r="E1169" s="24" t="str">
        <f t="shared" si="509"/>
        <v>Palanpur</v>
      </c>
      <c r="F1169" s="24" t="str">
        <f t="shared" si="510"/>
        <v>surat</v>
      </c>
      <c r="G1169" s="24" t="s">
        <v>23</v>
      </c>
      <c r="H1169" s="24" t="s">
        <v>447</v>
      </c>
      <c r="I1169" s="34">
        <f>VALUE(LEFT(H1169,FIND(" ",H1169)-1))</f>
        <v>1075</v>
      </c>
      <c r="J1169" s="24" t="str">
        <f>TRIM(RIGHT(H1169,LEN(H1169)-FIND(" ",H1169)))</f>
        <v>sqft</v>
      </c>
      <c r="K1169" s="24" t="s">
        <v>40</v>
      </c>
      <c r="L1169" s="24" t="s">
        <v>41</v>
      </c>
      <c r="M1169" s="24" t="str">
        <f t="shared" si="511"/>
        <v>ready</v>
      </c>
      <c r="N1169" s="24" t="s">
        <v>112</v>
      </c>
      <c r="O1169" s="28" t="str">
        <f t="shared" si="512"/>
        <v xml:space="preserve">5 </v>
      </c>
      <c r="P1169" s="29" t="str">
        <f t="shared" si="513"/>
        <v>5</v>
      </c>
      <c r="Q1169" s="24" t="s">
        <v>28</v>
      </c>
      <c r="R1169" s="24" t="s">
        <v>44</v>
      </c>
      <c r="S1169" s="3" t="s">
        <v>2269</v>
      </c>
      <c r="T1169" s="32">
        <f t="shared" si="480"/>
        <v>4465</v>
      </c>
      <c r="U1169" s="28">
        <v>48</v>
      </c>
      <c r="V1169" s="24">
        <f>VALUE(U1169)*100000</f>
        <v>4800000</v>
      </c>
    </row>
    <row r="1170" spans="1:22" ht="15.75">
      <c r="A1170" s="24" t="s">
        <v>133</v>
      </c>
      <c r="B1170" s="24" t="str">
        <f t="shared" si="506"/>
        <v>2 Apartment For Sale In Palanpur Surat</v>
      </c>
      <c r="C1170" s="24" t="str">
        <f t="shared" si="507"/>
        <v>2</v>
      </c>
      <c r="D1170" s="29" t="str">
        <f t="shared" si="508"/>
        <v xml:space="preserve">Apartment </v>
      </c>
      <c r="E1170" s="24" t="str">
        <f t="shared" si="509"/>
        <v>Palanpur</v>
      </c>
      <c r="F1170" s="24" t="str">
        <f t="shared" si="510"/>
        <v>surat</v>
      </c>
      <c r="G1170" s="24" t="s">
        <v>32</v>
      </c>
      <c r="H1170" s="24" t="s">
        <v>1036</v>
      </c>
      <c r="I1170" s="34">
        <f>VALUE(LEFT(H1170,FIND(" ",H1170)-1))</f>
        <v>1175</v>
      </c>
      <c r="J1170" s="24" t="str">
        <f>TRIM(RIGHT(H1170,LEN(H1170)-FIND(" ",H1170)))</f>
        <v>sqft</v>
      </c>
      <c r="K1170" s="24" t="s">
        <v>40</v>
      </c>
      <c r="L1170" s="24" t="s">
        <v>41</v>
      </c>
      <c r="M1170" s="24" t="str">
        <f t="shared" si="511"/>
        <v>ready</v>
      </c>
      <c r="N1170" s="24" t="s">
        <v>718</v>
      </c>
      <c r="O1170" s="28" t="str">
        <f t="shared" si="512"/>
        <v xml:space="preserve">2 </v>
      </c>
      <c r="P1170" s="29" t="str">
        <f t="shared" si="513"/>
        <v>12</v>
      </c>
      <c r="Q1170" s="24" t="s">
        <v>83</v>
      </c>
      <c r="R1170" s="24" t="s">
        <v>44</v>
      </c>
      <c r="S1170" s="3" t="s">
        <v>2270</v>
      </c>
      <c r="T1170" s="32">
        <f t="shared" si="480"/>
        <v>3574</v>
      </c>
      <c r="U1170" s="28">
        <v>42</v>
      </c>
      <c r="V1170" s="24">
        <f>VALUE(U1170)*100000</f>
        <v>4200000</v>
      </c>
    </row>
    <row r="1171" spans="1:22" ht="15.75">
      <c r="A1171" s="22" t="s">
        <v>585</v>
      </c>
      <c r="B1171" s="22" t="str">
        <f t="shared" si="506"/>
        <v>2 Apartment For Sale In Palanpur Gam Surat</v>
      </c>
      <c r="C1171" s="22" t="str">
        <f t="shared" si="507"/>
        <v>2</v>
      </c>
      <c r="D1171" s="30" t="str">
        <f t="shared" si="508"/>
        <v xml:space="preserve">Apartment </v>
      </c>
      <c r="E1171" s="22" t="str">
        <f t="shared" si="509"/>
        <v>Palanpur Gam</v>
      </c>
      <c r="F1171" s="22" t="str">
        <f t="shared" si="510"/>
        <v>surat</v>
      </c>
      <c r="G1171" s="22" t="s">
        <v>23</v>
      </c>
      <c r="H1171" s="22" t="s">
        <v>238</v>
      </c>
      <c r="I1171" s="39">
        <f>VALUE(LEFT(H1171,FIND(" ",H1171)-1))</f>
        <v>750</v>
      </c>
      <c r="J1171" s="22" t="str">
        <f>TRIM(RIGHT(H1171,LEN(H1171)-FIND(" ",H1171)))</f>
        <v>sqft</v>
      </c>
      <c r="K1171" s="22" t="s">
        <v>40</v>
      </c>
      <c r="L1171" s="22" t="s">
        <v>41</v>
      </c>
      <c r="M1171" s="24" t="str">
        <f t="shared" si="511"/>
        <v>ready</v>
      </c>
      <c r="N1171" s="24" t="s">
        <v>143</v>
      </c>
      <c r="O1171" s="28" t="str">
        <f t="shared" si="512"/>
        <v xml:space="preserve">9 </v>
      </c>
      <c r="P1171" s="29" t="str">
        <f t="shared" si="513"/>
        <v>14</v>
      </c>
      <c r="Q1171" s="24" t="s">
        <v>43</v>
      </c>
      <c r="R1171" s="24" t="s">
        <v>44</v>
      </c>
      <c r="S1171" s="3" t="s">
        <v>2271</v>
      </c>
      <c r="T1171" s="32">
        <f t="shared" si="480"/>
        <v>3732</v>
      </c>
      <c r="U1171" s="28">
        <v>48.5</v>
      </c>
      <c r="V1171" s="24">
        <f>VALUE(U1171)*100000</f>
        <v>4850000</v>
      </c>
    </row>
    <row r="1172" spans="1:22" ht="15.75">
      <c r="A1172" s="24" t="s">
        <v>2045</v>
      </c>
      <c r="B1172" s="24" t="str">
        <f t="shared" si="506"/>
        <v>2 Apartment For Sale In Pal Surat</v>
      </c>
      <c r="C1172" s="24" t="str">
        <f t="shared" si="507"/>
        <v>2</v>
      </c>
      <c r="D1172" s="29" t="str">
        <f t="shared" si="508"/>
        <v xml:space="preserve">Apartment </v>
      </c>
      <c r="E1172" s="24" t="str">
        <f t="shared" si="509"/>
        <v>Pal</v>
      </c>
      <c r="F1172" s="24" t="str">
        <f t="shared" si="510"/>
        <v>surat</v>
      </c>
      <c r="G1172" s="24" t="s">
        <v>32</v>
      </c>
      <c r="H1172" s="24" t="s">
        <v>333</v>
      </c>
      <c r="I1172" s="34">
        <f>VALUE(LEFT(H1172,FIND(" ",H1172)-1))</f>
        <v>1100</v>
      </c>
      <c r="J1172" s="24" t="str">
        <f>TRIM(RIGHT(H1172,LEN(H1172)-FIND(" ",H1172)))</f>
        <v>sqft</v>
      </c>
      <c r="K1172" s="24" t="s">
        <v>40</v>
      </c>
      <c r="L1172" s="24" t="s">
        <v>41</v>
      </c>
      <c r="M1172" s="27" t="str">
        <f t="shared" si="511"/>
        <v>ready</v>
      </c>
      <c r="N1172" s="24" t="s">
        <v>42</v>
      </c>
      <c r="O1172" s="28" t="str">
        <f t="shared" si="512"/>
        <v xml:space="preserve">5 </v>
      </c>
      <c r="P1172" s="29" t="str">
        <f t="shared" si="513"/>
        <v>13</v>
      </c>
      <c r="Q1172" s="24" t="s">
        <v>28</v>
      </c>
      <c r="R1172" s="24" t="s">
        <v>36</v>
      </c>
      <c r="S1172" s="3" t="s">
        <v>380</v>
      </c>
      <c r="T1172" s="32">
        <f t="shared" si="480"/>
        <v>2909</v>
      </c>
      <c r="U1172" s="25">
        <v>32</v>
      </c>
      <c r="V1172" s="24">
        <f>VALUE(U1172)*100000</f>
        <v>3200000</v>
      </c>
    </row>
    <row r="1173" spans="1:22" ht="15.75">
      <c r="A1173" s="24" t="s">
        <v>80</v>
      </c>
      <c r="B1173" s="24" t="str">
        <f t="shared" si="506"/>
        <v>2 Apartment For Sale In Adajan Surat</v>
      </c>
      <c r="C1173" s="24" t="str">
        <f t="shared" si="507"/>
        <v>2</v>
      </c>
      <c r="D1173" s="29" t="str">
        <f t="shared" si="508"/>
        <v xml:space="preserve">Apartment </v>
      </c>
      <c r="E1173" s="24" t="str">
        <f t="shared" si="509"/>
        <v>Adajan</v>
      </c>
      <c r="F1173" s="24" t="str">
        <f t="shared" si="510"/>
        <v>surat</v>
      </c>
      <c r="G1173" s="24" t="s">
        <v>32</v>
      </c>
      <c r="H1173" s="24" t="s">
        <v>333</v>
      </c>
      <c r="I1173" s="34">
        <f>VALUE(LEFT(H1173,FIND(" ",H1173)-1))</f>
        <v>1100</v>
      </c>
      <c r="J1173" s="24" t="str">
        <f>TRIM(RIGHT(H1173,LEN(H1173)-FIND(" ",H1173)))</f>
        <v>sqft</v>
      </c>
      <c r="K1173" s="24" t="s">
        <v>40</v>
      </c>
      <c r="L1173" s="24" t="s">
        <v>41</v>
      </c>
      <c r="M1173" s="3" t="str">
        <f t="shared" si="511"/>
        <v>ready</v>
      </c>
      <c r="N1173" s="3" t="s">
        <v>583</v>
      </c>
      <c r="O1173" s="3" t="str">
        <f t="shared" si="512"/>
        <v xml:space="preserve">3 </v>
      </c>
      <c r="P1173" s="30" t="str">
        <f t="shared" si="513"/>
        <v>7</v>
      </c>
      <c r="Q1173" s="22" t="s">
        <v>28</v>
      </c>
      <c r="R1173" s="24" t="s">
        <v>274</v>
      </c>
      <c r="S1173" s="3" t="s">
        <v>357</v>
      </c>
      <c r="T1173" s="32">
        <f t="shared" si="480"/>
        <v>3455</v>
      </c>
      <c r="U1173" s="24">
        <v>38</v>
      </c>
      <c r="V1173" s="27">
        <f>VALUE(U1173)*100000</f>
        <v>3800000</v>
      </c>
    </row>
    <row r="1174" spans="1:22" ht="15.75">
      <c r="A1174" s="24" t="s">
        <v>126</v>
      </c>
      <c r="B1174" s="24" t="str">
        <f t="shared" si="506"/>
        <v>3 Apartment For Sale In Jahangirabad Surat</v>
      </c>
      <c r="C1174" s="24" t="str">
        <f t="shared" si="507"/>
        <v>3</v>
      </c>
      <c r="D1174" s="29" t="str">
        <f t="shared" si="508"/>
        <v xml:space="preserve">Apartment </v>
      </c>
      <c r="E1174" s="24" t="str">
        <f t="shared" si="509"/>
        <v>Jahangirabad</v>
      </c>
      <c r="F1174" s="24" t="str">
        <f t="shared" si="510"/>
        <v>surat</v>
      </c>
      <c r="G1174" s="24" t="s">
        <v>23</v>
      </c>
      <c r="H1174" s="24" t="s">
        <v>111</v>
      </c>
      <c r="I1174" s="34">
        <f>VALUE(LEFT(H1174,FIND(" ",H1174)-1))</f>
        <v>950</v>
      </c>
      <c r="J1174" s="24" t="str">
        <f>TRIM(RIGHT(H1174,LEN(H1174)-FIND(" ",H1174)))</f>
        <v>sqft</v>
      </c>
      <c r="K1174" s="24" t="s">
        <v>40</v>
      </c>
      <c r="L1174" s="28" t="s">
        <v>41</v>
      </c>
      <c r="M1174" s="24" t="str">
        <f t="shared" si="511"/>
        <v>ready</v>
      </c>
      <c r="N1174" s="24" t="s">
        <v>1314</v>
      </c>
      <c r="O1174" s="24" t="str">
        <f t="shared" si="512"/>
        <v xml:space="preserve">10 </v>
      </c>
      <c r="P1174" s="29" t="str">
        <f t="shared" si="513"/>
        <v>13</v>
      </c>
      <c r="Q1174" s="24" t="s">
        <v>83</v>
      </c>
      <c r="R1174" s="27" t="s">
        <v>44</v>
      </c>
      <c r="S1174" s="3" t="s">
        <v>739</v>
      </c>
      <c r="T1174" s="32">
        <f t="shared" si="480"/>
        <v>2069</v>
      </c>
      <c r="U1174" s="24">
        <v>30</v>
      </c>
      <c r="V1174" s="27">
        <f>VALUE(U1174)*100000</f>
        <v>3000000</v>
      </c>
    </row>
    <row r="1175" spans="1:22" ht="15.75">
      <c r="A1175" s="24" t="s">
        <v>2272</v>
      </c>
      <c r="B1175" s="24" t="str">
        <f t="shared" si="506"/>
        <v>2 Builder Floor For Sale In Katar Gam Surat</v>
      </c>
      <c r="C1175" s="24" t="str">
        <f t="shared" si="507"/>
        <v>2</v>
      </c>
      <c r="D1175" s="29" t="str">
        <f t="shared" si="508"/>
        <v xml:space="preserve">Builder Floor </v>
      </c>
      <c r="E1175" s="24" t="str">
        <f t="shared" si="509"/>
        <v>Katar Gam</v>
      </c>
      <c r="F1175" s="24" t="str">
        <f t="shared" si="510"/>
        <v>surat</v>
      </c>
      <c r="G1175" s="24" t="s">
        <v>23</v>
      </c>
      <c r="H1175" s="24" t="s">
        <v>435</v>
      </c>
      <c r="I1175" s="34">
        <f>VALUE(LEFT(H1175,FIND(" ",H1175)-1))</f>
        <v>925</v>
      </c>
      <c r="J1175" s="24" t="str">
        <f>TRIM(RIGHT(H1175,LEN(H1175)-FIND(" ",H1175)))</f>
        <v>sqft</v>
      </c>
      <c r="K1175" s="24" t="s">
        <v>40</v>
      </c>
      <c r="L1175" s="28" t="s">
        <v>41</v>
      </c>
      <c r="M1175" s="24" t="str">
        <f t="shared" si="511"/>
        <v>ready</v>
      </c>
      <c r="N1175" s="24" t="s">
        <v>255</v>
      </c>
      <c r="O1175" s="24" t="str">
        <f t="shared" si="512"/>
        <v xml:space="preserve">3 </v>
      </c>
      <c r="P1175" s="29" t="str">
        <f t="shared" si="513"/>
        <v>4</v>
      </c>
      <c r="Q1175" s="24" t="s">
        <v>43</v>
      </c>
      <c r="R1175" s="27" t="s">
        <v>154</v>
      </c>
      <c r="S1175" s="3" t="s">
        <v>2273</v>
      </c>
      <c r="T1175" s="32">
        <f t="shared" si="480"/>
        <v>2256</v>
      </c>
      <c r="U1175" s="24">
        <v>22</v>
      </c>
      <c r="V1175" s="27">
        <f>VALUE(U1175)*100000</f>
        <v>2200000</v>
      </c>
    </row>
    <row r="1176" spans="1:22" ht="15.75">
      <c r="A1176" s="24" t="s">
        <v>801</v>
      </c>
      <c r="B1176" s="24" t="str">
        <f t="shared" si="506"/>
        <v>2 Apartment For Sale In Vaishnodevi Residency, Dahin Nagar Surat</v>
      </c>
      <c r="C1176" s="24" t="str">
        <f t="shared" si="507"/>
        <v>2</v>
      </c>
      <c r="D1176" s="29" t="str">
        <f t="shared" si="508"/>
        <v xml:space="preserve">Apartment </v>
      </c>
      <c r="E1176" s="24" t="str">
        <f t="shared" si="509"/>
        <v>Vaishnodevi Residency, Dahin Nagar</v>
      </c>
      <c r="F1176" s="24" t="str">
        <f t="shared" si="510"/>
        <v>surat</v>
      </c>
      <c r="G1176" s="24" t="s">
        <v>23</v>
      </c>
      <c r="H1176" s="24" t="s">
        <v>47</v>
      </c>
      <c r="I1176" s="34">
        <f>VALUE(LEFT(H1176,FIND(" ",H1176)-1))</f>
        <v>700</v>
      </c>
      <c r="J1176" s="24" t="str">
        <f>TRIM(RIGHT(H1176,LEN(H1176)-FIND(" ",H1176)))</f>
        <v>sqft</v>
      </c>
      <c r="K1176" s="24" t="s">
        <v>40</v>
      </c>
      <c r="L1176" s="28" t="s">
        <v>41</v>
      </c>
      <c r="M1176" s="24" t="str">
        <f t="shared" si="511"/>
        <v>ready</v>
      </c>
      <c r="N1176" s="24" t="s">
        <v>367</v>
      </c>
      <c r="O1176" s="24" t="str">
        <f t="shared" si="512"/>
        <v xml:space="preserve">4 </v>
      </c>
      <c r="P1176" s="29" t="str">
        <f t="shared" si="513"/>
        <v>5</v>
      </c>
      <c r="Q1176" s="24" t="s">
        <v>43</v>
      </c>
      <c r="R1176" s="27" t="s">
        <v>44</v>
      </c>
      <c r="S1176" s="3" t="s">
        <v>1770</v>
      </c>
      <c r="T1176" s="32">
        <f t="shared" si="480"/>
        <v>3182</v>
      </c>
      <c r="U1176" s="24">
        <v>35</v>
      </c>
      <c r="V1176" s="27">
        <f>VALUE(U1176)*100000</f>
        <v>3500000</v>
      </c>
    </row>
    <row r="1177" spans="1:22" customFormat="1" hidden="1">
      <c r="A1177" t="s">
        <v>448</v>
      </c>
      <c r="G1177" t="s">
        <v>32</v>
      </c>
      <c r="H1177" t="s">
        <v>130</v>
      </c>
      <c r="I1177">
        <f>VALUE(LEFT(H1177,FIND(" ",H1177)-1))</f>
        <v>650</v>
      </c>
      <c r="J1177" t="str">
        <f>TRIM(RIGHT(H1177,LEN(H1177)-FIND(" ",H1177)))</f>
        <v>sqft</v>
      </c>
      <c r="L1177" t="s">
        <v>41</v>
      </c>
      <c r="N1177" t="s">
        <v>40</v>
      </c>
      <c r="S1177" t="s">
        <v>449</v>
      </c>
      <c r="T1177" s="1">
        <f t="shared" si="480"/>
        <v>2154</v>
      </c>
      <c r="U1177">
        <v>14</v>
      </c>
      <c r="V1177">
        <f>VALUE(U1177)*100000</f>
        <v>1400000</v>
      </c>
    </row>
    <row r="1178" spans="1:22" customFormat="1" hidden="1">
      <c r="A1178" t="s">
        <v>2274</v>
      </c>
      <c r="G1178" t="s">
        <v>32</v>
      </c>
      <c r="H1178" t="s">
        <v>461</v>
      </c>
      <c r="I1178">
        <f>VALUE(LEFT(H1178,FIND(" ",H1178)-1))</f>
        <v>2000</v>
      </c>
      <c r="J1178" t="str">
        <f>TRIM(RIGHT(H1178,LEN(H1178)-FIND(" ",H1178)))</f>
        <v>sqft</v>
      </c>
      <c r="K1178" t="s">
        <v>28</v>
      </c>
      <c r="L1178" t="s">
        <v>41</v>
      </c>
      <c r="N1178" t="s">
        <v>40</v>
      </c>
      <c r="Q1178">
        <v>3</v>
      </c>
      <c r="S1178" t="s">
        <v>331</v>
      </c>
      <c r="T1178" s="1">
        <f t="shared" si="480"/>
        <v>1600</v>
      </c>
      <c r="U1178">
        <v>32</v>
      </c>
      <c r="V1178">
        <f>VALUE(U1178)*100000</f>
        <v>3200000</v>
      </c>
    </row>
    <row r="1179" spans="1:22" customFormat="1" hidden="1">
      <c r="A1179" t="s">
        <v>2275</v>
      </c>
      <c r="G1179" t="s">
        <v>23</v>
      </c>
      <c r="H1179" t="s">
        <v>95</v>
      </c>
      <c r="I1179">
        <f>VALUE(LEFT(H1179,FIND(" ",H1179)-1))</f>
        <v>800</v>
      </c>
      <c r="J1179" t="str">
        <f>TRIM(RIGHT(H1179,LEN(H1179)-FIND(" ",H1179)))</f>
        <v>sqft</v>
      </c>
      <c r="K1179" t="s">
        <v>28</v>
      </c>
      <c r="L1179" t="s">
        <v>41</v>
      </c>
      <c r="N1179" t="s">
        <v>40</v>
      </c>
      <c r="Q1179">
        <v>2</v>
      </c>
      <c r="S1179" t="s">
        <v>2276</v>
      </c>
      <c r="T1179" s="1">
        <f t="shared" si="480"/>
        <v>3412</v>
      </c>
      <c r="U1179">
        <v>29</v>
      </c>
      <c r="V1179">
        <f>VALUE(U1179)*100000</f>
        <v>2900000</v>
      </c>
    </row>
    <row r="1180" spans="1:22" customFormat="1">
      <c r="A1180" t="s">
        <v>2277</v>
      </c>
      <c r="B1180" t="str">
        <f t="shared" ref="B1180:B1181" si="514">PROPER(TRIM(A1180))</f>
        <v>1 Apartment For Sale In Suman Ashish Surat</v>
      </c>
      <c r="C1180" t="str">
        <f t="shared" ref="C1180:C1181" si="515">LEFT(B1180,FIND(" ",B1180)-1)</f>
        <v>1</v>
      </c>
      <c r="D1180" s="1" t="str">
        <f t="shared" ref="D1180:D1181" si="516">MID(B1180, FIND(" ", B1180)+1, FIND("For", B1180)-FIND(" ", B1180)-1)</f>
        <v xml:space="preserve">Apartment </v>
      </c>
      <c r="E1180" t="str">
        <f t="shared" ref="E1180:E1181" si="517">TRIM(MID(B1180, FIND("In", B1180)+3, FIND("Surat", B1180)-FIND("In", B1180)-3))</f>
        <v>Suman Ashish</v>
      </c>
      <c r="F1180" t="str">
        <f t="shared" ref="F1180:F1181" si="518">"surat"</f>
        <v>surat</v>
      </c>
      <c r="G1180" t="s">
        <v>32</v>
      </c>
      <c r="H1180" t="s">
        <v>123</v>
      </c>
      <c r="I1180">
        <f>VALUE(LEFT(H1180,FIND(" ",H1180)-1))</f>
        <v>350</v>
      </c>
      <c r="J1180" t="str">
        <f>TRIM(RIGHT(H1180,LEN(H1180)-FIND(" ",H1180)))</f>
        <v>sqft</v>
      </c>
      <c r="K1180" t="s">
        <v>40</v>
      </c>
      <c r="L1180" t="s">
        <v>41</v>
      </c>
      <c r="M1180" t="str">
        <f t="shared" ref="M1180:M1181" si="519">IF(LEFT(L1180,5)="poss.","expected","ready")</f>
        <v>ready</v>
      </c>
      <c r="N1180" t="s">
        <v>370</v>
      </c>
      <c r="O1180" t="str">
        <f t="shared" ref="O1180:O1181" si="520">IFERROR(LEFT(N1180,FIND("out of",N1180)-1),N1180)</f>
        <v xml:space="preserve">2 </v>
      </c>
      <c r="P1180" s="1" t="str">
        <f t="shared" ref="P1180:P1181" si="521">IFERROR(RIGHT(N1180,LEN(N1180)-FIND("out of",N1180)-6),"")</f>
        <v>7</v>
      </c>
      <c r="Q1180" t="s">
        <v>28</v>
      </c>
      <c r="R1180" t="s">
        <v>44</v>
      </c>
      <c r="S1180" t="s">
        <v>539</v>
      </c>
      <c r="T1180" s="1">
        <f t="shared" si="480"/>
        <v>3429</v>
      </c>
      <c r="U1180">
        <v>12</v>
      </c>
      <c r="V1180">
        <f>VALUE(U1180)*100000</f>
        <v>1200000</v>
      </c>
    </row>
    <row r="1181" spans="1:22" ht="15.75">
      <c r="A1181" s="24" t="s">
        <v>2278</v>
      </c>
      <c r="B1181" s="24" t="str">
        <f t="shared" si="514"/>
        <v>3 House For Sale In Dandi Road Surat</v>
      </c>
      <c r="C1181" s="24" t="str">
        <f t="shared" si="515"/>
        <v>3</v>
      </c>
      <c r="D1181" s="29" t="str">
        <f t="shared" si="516"/>
        <v xml:space="preserve">House </v>
      </c>
      <c r="E1181" s="24" t="str">
        <f t="shared" si="517"/>
        <v>Dandi Road</v>
      </c>
      <c r="F1181" s="24" t="str">
        <f t="shared" si="518"/>
        <v>surat</v>
      </c>
      <c r="G1181" s="24" t="s">
        <v>23</v>
      </c>
      <c r="H1181" s="24" t="s">
        <v>265</v>
      </c>
      <c r="I1181" s="34">
        <f>VALUE(LEFT(H1181,FIND(" ",H1181)-1))</f>
        <v>600</v>
      </c>
      <c r="J1181" s="24" t="str">
        <f>TRIM(RIGHT(H1181,LEN(H1181)-FIND(" ",H1181)))</f>
        <v>sqft</v>
      </c>
      <c r="K1181" s="24" t="s">
        <v>40</v>
      </c>
      <c r="L1181" s="28" t="s">
        <v>41</v>
      </c>
      <c r="M1181" s="24" t="str">
        <f t="shared" si="519"/>
        <v>ready</v>
      </c>
      <c r="N1181" s="24" t="s">
        <v>75</v>
      </c>
      <c r="O1181" s="24" t="str">
        <f t="shared" si="520"/>
        <v xml:space="preserve">1 </v>
      </c>
      <c r="P1181" s="29" t="str">
        <f t="shared" si="521"/>
        <v>1</v>
      </c>
      <c r="Q1181" s="24" t="s">
        <v>28</v>
      </c>
      <c r="R1181" s="27" t="s">
        <v>44</v>
      </c>
      <c r="S1181" s="3" t="s">
        <v>2279</v>
      </c>
      <c r="T1181" s="32">
        <f t="shared" si="480"/>
        <v>3542</v>
      </c>
      <c r="U1181" s="24">
        <v>42.5</v>
      </c>
      <c r="V1181" s="27">
        <f>VALUE(U1181)*100000</f>
        <v>4250000</v>
      </c>
    </row>
    <row r="1182" spans="1:22" customFormat="1" hidden="1">
      <c r="A1182" t="s">
        <v>556</v>
      </c>
      <c r="G1182" t="s">
        <v>32</v>
      </c>
      <c r="H1182" t="s">
        <v>333</v>
      </c>
      <c r="I1182">
        <f>VALUE(LEFT(H1182,FIND(" ",H1182)-1))</f>
        <v>1100</v>
      </c>
      <c r="J1182" t="str">
        <f>TRIM(RIGHT(H1182,LEN(H1182)-FIND(" ",H1182)))</f>
        <v>sqft</v>
      </c>
      <c r="K1182" t="s">
        <v>40</v>
      </c>
      <c r="L1182" t="s">
        <v>41</v>
      </c>
      <c r="N1182" t="s">
        <v>308</v>
      </c>
      <c r="Q1182" t="s">
        <v>83</v>
      </c>
      <c r="R1182" t="s">
        <v>44</v>
      </c>
      <c r="S1182" t="s">
        <v>1734</v>
      </c>
      <c r="T1182" s="1">
        <f t="shared" si="480"/>
        <v>2636</v>
      </c>
      <c r="U1182">
        <v>29</v>
      </c>
      <c r="V1182">
        <f>VALUE(U1182)*100000</f>
        <v>2900000</v>
      </c>
    </row>
    <row r="1183" spans="1:22" ht="15.75">
      <c r="A1183" s="24" t="s">
        <v>38</v>
      </c>
      <c r="B1183" s="24" t="str">
        <f t="shared" ref="B1183:B1186" si="522">PROPER(TRIM(A1183))</f>
        <v>2 Apartment For Sale In Pal Gam Surat</v>
      </c>
      <c r="C1183" s="24" t="str">
        <f t="shared" ref="C1183:C1186" si="523">LEFT(B1183,FIND(" ",B1183)-1)</f>
        <v>2</v>
      </c>
      <c r="D1183" s="29" t="str">
        <f t="shared" ref="D1183:D1186" si="524">MID(B1183, FIND(" ", B1183)+1, FIND("For", B1183)-FIND(" ", B1183)-1)</f>
        <v xml:space="preserve">Apartment </v>
      </c>
      <c r="E1183" s="24" t="str">
        <f t="shared" ref="E1183:E1186" si="525">TRIM(MID(B1183, FIND("In", B1183)+3, FIND("Surat", B1183)-FIND("In", B1183)-3))</f>
        <v>Pal Gam</v>
      </c>
      <c r="F1183" s="24" t="str">
        <f t="shared" ref="F1183:F1186" si="526">"surat"</f>
        <v>surat</v>
      </c>
      <c r="G1183" s="24" t="s">
        <v>23</v>
      </c>
      <c r="H1183" s="24" t="s">
        <v>433</v>
      </c>
      <c r="I1183" s="34">
        <f>VALUE(LEFT(H1183,FIND(" ",H1183)-1))</f>
        <v>1050</v>
      </c>
      <c r="J1183" s="24" t="str">
        <f>TRIM(RIGHT(H1183,LEN(H1183)-FIND(" ",H1183)))</f>
        <v>sqft</v>
      </c>
      <c r="K1183" s="24" t="s">
        <v>40</v>
      </c>
      <c r="L1183" s="28" t="s">
        <v>41</v>
      </c>
      <c r="M1183" s="24" t="str">
        <f t="shared" ref="M1183:M1186" si="527">IF(LEFT(L1183,5)="poss.","expected","ready")</f>
        <v>ready</v>
      </c>
      <c r="N1183" s="24" t="s">
        <v>104</v>
      </c>
      <c r="O1183" s="24" t="str">
        <f t="shared" ref="O1183:O1186" si="528">IFERROR(LEFT(N1183,FIND("out of",N1183)-1),N1183)</f>
        <v xml:space="preserve">2 </v>
      </c>
      <c r="P1183" s="29" t="str">
        <f t="shared" ref="P1183:P1186" si="529">IFERROR(RIGHT(N1183,LEN(N1183)-FIND("out of",N1183)-6),"")</f>
        <v>5</v>
      </c>
      <c r="Q1183" s="24" t="s">
        <v>28</v>
      </c>
      <c r="R1183" s="27" t="s">
        <v>36</v>
      </c>
      <c r="S1183" s="3" t="s">
        <v>2280</v>
      </c>
      <c r="T1183" s="32">
        <f t="shared" si="480"/>
        <v>3502</v>
      </c>
      <c r="U1183" s="24">
        <v>45</v>
      </c>
      <c r="V1183" s="27">
        <f>VALUE(U1183)*100000</f>
        <v>4500000</v>
      </c>
    </row>
    <row r="1184" spans="1:22" ht="15.75">
      <c r="A1184" s="24" t="s">
        <v>626</v>
      </c>
      <c r="B1184" s="24" t="str">
        <f t="shared" si="522"/>
        <v>2 Apartment For Sale In Govindji Park, Umra Surat</v>
      </c>
      <c r="C1184" s="24" t="str">
        <f t="shared" si="523"/>
        <v>2</v>
      </c>
      <c r="D1184" s="29" t="str">
        <f t="shared" si="524"/>
        <v xml:space="preserve">Apartment </v>
      </c>
      <c r="E1184" s="24" t="str">
        <f t="shared" si="525"/>
        <v>Govindji Park, Umra</v>
      </c>
      <c r="F1184" s="24" t="str">
        <f t="shared" si="526"/>
        <v>surat</v>
      </c>
      <c r="G1184" s="24" t="s">
        <v>32</v>
      </c>
      <c r="H1184" s="24" t="s">
        <v>261</v>
      </c>
      <c r="I1184" s="34">
        <f>VALUE(LEFT(H1184,FIND(" ",H1184)-1))</f>
        <v>1200</v>
      </c>
      <c r="J1184" s="24" t="str">
        <f>TRIM(RIGHT(H1184,LEN(H1184)-FIND(" ",H1184)))</f>
        <v>sqft</v>
      </c>
      <c r="K1184" s="24" t="s">
        <v>40</v>
      </c>
      <c r="L1184" s="28" t="s">
        <v>41</v>
      </c>
      <c r="M1184" s="24" t="str">
        <f t="shared" si="527"/>
        <v>ready</v>
      </c>
      <c r="N1184" s="24" t="s">
        <v>627</v>
      </c>
      <c r="O1184" s="24" t="str">
        <f t="shared" si="528"/>
        <v xml:space="preserve">4 </v>
      </c>
      <c r="P1184" s="29" t="str">
        <f t="shared" si="529"/>
        <v>7</v>
      </c>
      <c r="Q1184" s="24" t="s">
        <v>28</v>
      </c>
      <c r="R1184" s="27" t="s">
        <v>44</v>
      </c>
      <c r="S1184" s="3" t="s">
        <v>247</v>
      </c>
      <c r="T1184" s="32">
        <f t="shared" si="480"/>
        <v>3750</v>
      </c>
      <c r="U1184" s="24">
        <v>45</v>
      </c>
      <c r="V1184" s="27">
        <f>VALUE(U1184)*100000</f>
        <v>4500000</v>
      </c>
    </row>
    <row r="1185" spans="1:22" customFormat="1">
      <c r="A1185" t="s">
        <v>2281</v>
      </c>
      <c r="B1185" t="str">
        <f t="shared" si="522"/>
        <v>3 Apartment For Sale In Veer Savarkar Heights Surat</v>
      </c>
      <c r="C1185" t="str">
        <f t="shared" si="523"/>
        <v>3</v>
      </c>
      <c r="D1185" s="1" t="str">
        <f t="shared" si="524"/>
        <v xml:space="preserve">Apartment </v>
      </c>
      <c r="E1185" t="str">
        <f t="shared" si="525"/>
        <v>Veer Savarkar Heights</v>
      </c>
      <c r="F1185" t="str">
        <f t="shared" si="526"/>
        <v>surat</v>
      </c>
      <c r="G1185" t="s">
        <v>23</v>
      </c>
      <c r="H1185" t="s">
        <v>95</v>
      </c>
      <c r="I1185">
        <f>VALUE(LEFT(H1185,FIND(" ",H1185)-1))</f>
        <v>800</v>
      </c>
      <c r="J1185" t="str">
        <f>TRIM(RIGHT(H1185,LEN(H1185)-FIND(" ",H1185)))</f>
        <v>sqft</v>
      </c>
      <c r="K1185" t="s">
        <v>40</v>
      </c>
      <c r="L1185" t="s">
        <v>41</v>
      </c>
      <c r="M1185" t="str">
        <f t="shared" si="527"/>
        <v>ready</v>
      </c>
      <c r="N1185" t="s">
        <v>818</v>
      </c>
      <c r="O1185" t="str">
        <f t="shared" si="528"/>
        <v xml:space="preserve">8 </v>
      </c>
      <c r="P1185" s="1" t="str">
        <f t="shared" si="529"/>
        <v>13</v>
      </c>
      <c r="Q1185" t="s">
        <v>28</v>
      </c>
      <c r="R1185" t="s">
        <v>586</v>
      </c>
      <c r="S1185" t="s">
        <v>560</v>
      </c>
      <c r="T1185" s="1">
        <f t="shared" si="480"/>
        <v>3250</v>
      </c>
      <c r="U1185">
        <v>26</v>
      </c>
      <c r="V1185">
        <f>VALUE(U1185)*100000</f>
        <v>2600000</v>
      </c>
    </row>
    <row r="1186" spans="1:22" ht="15.75">
      <c r="A1186" s="24" t="s">
        <v>2282</v>
      </c>
      <c r="B1186" s="24" t="str">
        <f t="shared" si="522"/>
        <v>3 Apartment For Sale In Penttagon, Palanpur Gam Surat</v>
      </c>
      <c r="C1186" s="24" t="str">
        <f t="shared" si="523"/>
        <v>3</v>
      </c>
      <c r="D1186" s="29" t="str">
        <f t="shared" si="524"/>
        <v xml:space="preserve">Apartment </v>
      </c>
      <c r="E1186" s="24" t="str">
        <f t="shared" si="525"/>
        <v>Penttagon, Palanpur Gam</v>
      </c>
      <c r="F1186" s="24" t="str">
        <f t="shared" si="526"/>
        <v>surat</v>
      </c>
      <c r="G1186" s="24" t="s">
        <v>32</v>
      </c>
      <c r="H1186" s="24" t="s">
        <v>671</v>
      </c>
      <c r="I1186" s="34">
        <f>VALUE(LEFT(H1186,FIND(" ",H1186)-1))</f>
        <v>1384</v>
      </c>
      <c r="J1186" s="24" t="str">
        <f>TRIM(RIGHT(H1186,LEN(H1186)-FIND(" ",H1186)))</f>
        <v>sqft</v>
      </c>
      <c r="K1186" s="24" t="s">
        <v>25</v>
      </c>
      <c r="L1186" s="28" t="s">
        <v>41</v>
      </c>
      <c r="M1186" s="24" t="str">
        <f t="shared" si="527"/>
        <v>ready</v>
      </c>
      <c r="N1186" s="24" t="s">
        <v>71</v>
      </c>
      <c r="O1186" s="24" t="str">
        <f t="shared" si="528"/>
        <v xml:space="preserve">6 </v>
      </c>
      <c r="P1186" s="29" t="str">
        <f t="shared" si="529"/>
        <v>13</v>
      </c>
      <c r="Q1186" s="24" t="s">
        <v>28</v>
      </c>
      <c r="R1186" s="27" t="s">
        <v>44</v>
      </c>
      <c r="S1186" s="3" t="s">
        <v>1233</v>
      </c>
      <c r="T1186" s="32">
        <f t="shared" si="480"/>
        <v>3512</v>
      </c>
      <c r="U1186" s="24">
        <v>48.6</v>
      </c>
      <c r="V1186" s="27">
        <f>VALUE(U1186)*100000</f>
        <v>4860000</v>
      </c>
    </row>
    <row r="1187" spans="1:22" customFormat="1" hidden="1">
      <c r="A1187" t="s">
        <v>2283</v>
      </c>
      <c r="G1187" t="s">
        <v>23</v>
      </c>
      <c r="H1187" t="s">
        <v>2284</v>
      </c>
      <c r="I1187">
        <f>VALUE(LEFT(H1187,FIND(" ",H1187)-1))</f>
        <v>610</v>
      </c>
      <c r="J1187" t="str">
        <f>TRIM(RIGHT(H1187,LEN(H1187)-FIND(" ",H1187)))</f>
        <v>sqft</v>
      </c>
      <c r="K1187" t="s">
        <v>40</v>
      </c>
      <c r="L1187" t="s">
        <v>41</v>
      </c>
      <c r="N1187" t="s">
        <v>480</v>
      </c>
      <c r="Q1187" t="s">
        <v>28</v>
      </c>
      <c r="R1187">
        <v>2</v>
      </c>
      <c r="S1187" t="s">
        <v>2285</v>
      </c>
      <c r="T1187" s="1">
        <f t="shared" si="480"/>
        <v>3423</v>
      </c>
      <c r="U1187">
        <v>38</v>
      </c>
      <c r="V1187">
        <f>VALUE(U1187)*100000</f>
        <v>3800000</v>
      </c>
    </row>
    <row r="1188" spans="1:22" ht="15.75">
      <c r="A1188" s="24" t="s">
        <v>2286</v>
      </c>
      <c r="B1188" s="24" t="str">
        <f t="shared" ref="B1188:B1189" si="530">PROPER(TRIM(A1188))</f>
        <v>1 Apartment For Sale In Orchid Infinity, Palan Pur Patiya Surat</v>
      </c>
      <c r="C1188" s="24" t="str">
        <f t="shared" ref="C1188:C1189" si="531">LEFT(B1188,FIND(" ",B1188)-1)</f>
        <v>1</v>
      </c>
      <c r="D1188" s="29" t="str">
        <f t="shared" ref="D1188:D1189" si="532">MID(B1188, FIND(" ", B1188)+1, FIND("For", B1188)-FIND(" ", B1188)-1)</f>
        <v xml:space="preserve">Apartment </v>
      </c>
      <c r="E1188" s="24" t="str">
        <f t="shared" ref="E1188:E1189" si="533">TRIM(MID(B1188, FIND("In", B1188)+3, FIND("Surat", B1188)-FIND("In", B1188)-3))</f>
        <v>Orchid Infinity, Palan Pur Patiya</v>
      </c>
      <c r="F1188" s="24" t="str">
        <f t="shared" ref="F1188:F1189" si="534">"surat"</f>
        <v>surat</v>
      </c>
      <c r="G1188" s="24" t="s">
        <v>23</v>
      </c>
      <c r="H1188" s="24" t="s">
        <v>212</v>
      </c>
      <c r="I1188" s="34">
        <f>VALUE(LEFT(H1188,FIND(" ",H1188)-1))</f>
        <v>400</v>
      </c>
      <c r="J1188" s="24" t="str">
        <f>TRIM(RIGHT(H1188,LEN(H1188)-FIND(" ",H1188)))</f>
        <v>sqft</v>
      </c>
      <c r="K1188" s="24" t="s">
        <v>40</v>
      </c>
      <c r="L1188" s="28" t="s">
        <v>41</v>
      </c>
      <c r="M1188" s="24" t="str">
        <f t="shared" ref="M1188:M1189" si="535">IF(LEFT(L1188,5)="poss.","expected","ready")</f>
        <v>ready</v>
      </c>
      <c r="N1188" s="24" t="s">
        <v>42</v>
      </c>
      <c r="O1188" s="24" t="str">
        <f t="shared" ref="O1188:O1189" si="536">IFERROR(LEFT(N1188,FIND("out of",N1188)-1),N1188)</f>
        <v xml:space="preserve">5 </v>
      </c>
      <c r="P1188" s="29" t="str">
        <f t="shared" ref="P1188:P1189" si="537">IFERROR(RIGHT(N1188,LEN(N1188)-FIND("out of",N1188)-6),"")</f>
        <v>13</v>
      </c>
      <c r="Q1188" s="24" t="s">
        <v>43</v>
      </c>
      <c r="R1188" s="27" t="s">
        <v>36</v>
      </c>
      <c r="S1188" s="3" t="s">
        <v>2287</v>
      </c>
      <c r="T1188" s="32">
        <f t="shared" si="480"/>
        <v>3615</v>
      </c>
      <c r="U1188" s="24">
        <v>27.5</v>
      </c>
      <c r="V1188" s="27">
        <f>VALUE(U1188)*100000</f>
        <v>2750000</v>
      </c>
    </row>
    <row r="1189" spans="1:22" ht="15.75">
      <c r="A1189" s="24" t="s">
        <v>2288</v>
      </c>
      <c r="B1189" s="24" t="str">
        <f t="shared" si="530"/>
        <v>2 Apartment For Sale In Swicon Wings, Jahangirabad Surat</v>
      </c>
      <c r="C1189" s="24" t="str">
        <f t="shared" si="531"/>
        <v>2</v>
      </c>
      <c r="D1189" s="29" t="str">
        <f t="shared" si="532"/>
        <v xml:space="preserve">Apartment </v>
      </c>
      <c r="E1189" s="24" t="str">
        <f t="shared" si="533"/>
        <v>Swicon Wings, Jahangirabad</v>
      </c>
      <c r="F1189" s="24" t="str">
        <f t="shared" si="534"/>
        <v>surat</v>
      </c>
      <c r="G1189" s="24" t="s">
        <v>32</v>
      </c>
      <c r="H1189" s="24" t="s">
        <v>2289</v>
      </c>
      <c r="I1189" s="34">
        <f>VALUE(LEFT(H1189,FIND(" ",H1189)-1))</f>
        <v>1320</v>
      </c>
      <c r="J1189" s="24" t="str">
        <f>TRIM(RIGHT(H1189,LEN(H1189)-FIND(" ",H1189)))</f>
        <v>sqft</v>
      </c>
      <c r="K1189" s="24" t="s">
        <v>40</v>
      </c>
      <c r="L1189" s="28" t="s">
        <v>41</v>
      </c>
      <c r="M1189" s="24" t="str">
        <f t="shared" si="535"/>
        <v>ready</v>
      </c>
      <c r="N1189" s="24" t="s">
        <v>71</v>
      </c>
      <c r="O1189" s="24" t="str">
        <f t="shared" si="536"/>
        <v xml:space="preserve">6 </v>
      </c>
      <c r="P1189" s="29" t="str">
        <f t="shared" si="537"/>
        <v>13</v>
      </c>
      <c r="Q1189" s="24" t="s">
        <v>28</v>
      </c>
      <c r="R1189" s="27" t="s">
        <v>44</v>
      </c>
      <c r="S1189" s="3" t="s">
        <v>2290</v>
      </c>
      <c r="T1189" s="32">
        <f t="shared" si="480"/>
        <v>3561</v>
      </c>
      <c r="U1189" s="24">
        <v>47</v>
      </c>
      <c r="V1189" s="27">
        <f>VALUE(U1189)*100000</f>
        <v>4700000</v>
      </c>
    </row>
    <row r="1190" spans="1:22" customFormat="1" hidden="1">
      <c r="A1190" t="s">
        <v>516</v>
      </c>
      <c r="G1190" t="s">
        <v>23</v>
      </c>
      <c r="H1190" t="s">
        <v>1266</v>
      </c>
      <c r="I1190">
        <f>VALUE(LEFT(H1190,FIND(" ",H1190)-1))</f>
        <v>102</v>
      </c>
      <c r="J1190" t="str">
        <f>TRIM(RIGHT(H1190,LEN(H1190)-FIND(" ",H1190)))</f>
        <v>sqft</v>
      </c>
      <c r="K1190" t="s">
        <v>40</v>
      </c>
      <c r="L1190" t="s">
        <v>41</v>
      </c>
      <c r="N1190" t="s">
        <v>308</v>
      </c>
      <c r="S1190" t="s">
        <v>2291</v>
      </c>
      <c r="T1190" s="1">
        <f t="shared" si="480"/>
        <v>15842</v>
      </c>
      <c r="U1190">
        <v>32</v>
      </c>
      <c r="V1190">
        <f>VALUE(U1190)*100000</f>
        <v>3200000</v>
      </c>
    </row>
    <row r="1191" spans="1:22" customFormat="1" hidden="1">
      <c r="A1191" t="s">
        <v>2292</v>
      </c>
      <c r="G1191" t="s">
        <v>168</v>
      </c>
      <c r="H1191" t="s">
        <v>522</v>
      </c>
      <c r="I1191">
        <f>VALUE(LEFT(H1191,FIND(" ",H1191)-1))</f>
        <v>420</v>
      </c>
      <c r="J1191" t="str">
        <f>TRIM(RIGHT(H1191,LEN(H1191)-FIND(" ",H1191)))</f>
        <v>sqft</v>
      </c>
      <c r="K1191">
        <v>3</v>
      </c>
      <c r="L1191" t="s">
        <v>2293</v>
      </c>
      <c r="N1191" t="s">
        <v>40</v>
      </c>
      <c r="Q1191">
        <v>1</v>
      </c>
      <c r="R1191" t="s">
        <v>2294</v>
      </c>
      <c r="S1191" t="s">
        <v>2295</v>
      </c>
      <c r="T1191" s="1">
        <f t="shared" si="480"/>
        <v>4286</v>
      </c>
      <c r="U1191">
        <v>18</v>
      </c>
      <c r="V1191">
        <f>VALUE(U1191)*100000</f>
        <v>1800000</v>
      </c>
    </row>
    <row r="1192" spans="1:22" customFormat="1" hidden="1">
      <c r="A1192" t="s">
        <v>2296</v>
      </c>
      <c r="G1192" t="s">
        <v>23</v>
      </c>
      <c r="H1192" t="s">
        <v>245</v>
      </c>
      <c r="I1192">
        <f>VALUE(LEFT(H1192,FIND(" ",H1192)-1))</f>
        <v>550</v>
      </c>
      <c r="J1192" t="str">
        <f>TRIM(RIGHT(H1192,LEN(H1192)-FIND(" ",H1192)))</f>
        <v>sqft</v>
      </c>
      <c r="K1192" t="s">
        <v>40</v>
      </c>
      <c r="L1192" t="s">
        <v>41</v>
      </c>
      <c r="N1192" t="s">
        <v>367</v>
      </c>
      <c r="Q1192" t="s">
        <v>28</v>
      </c>
      <c r="R1192" t="s">
        <v>171</v>
      </c>
      <c r="T1192" s="1" t="e">
        <f t="shared" si="480"/>
        <v>#VALUE!</v>
      </c>
      <c r="U1192">
        <v>14.5</v>
      </c>
      <c r="V1192">
        <f>VALUE(U1192)*100000</f>
        <v>1450000</v>
      </c>
    </row>
    <row r="1193" spans="1:22" ht="15.75">
      <c r="A1193" s="24" t="s">
        <v>2297</v>
      </c>
      <c r="B1193" s="24" t="str">
        <f>PROPER(TRIM(A1193))</f>
        <v>2 Apartment For Sale In Swagat Clifton, Althan Surat</v>
      </c>
      <c r="C1193" s="24" t="str">
        <f>LEFT(B1193,FIND(" ",B1193)-1)</f>
        <v>2</v>
      </c>
      <c r="D1193" s="29" t="str">
        <f>MID(B1193, FIND(" ", B1193)+1, FIND("For", B1193)-FIND(" ", B1193)-1)</f>
        <v xml:space="preserve">Apartment </v>
      </c>
      <c r="E1193" s="24" t="str">
        <f>TRIM(MID(B1193, FIND("In", B1193)+3, FIND("Surat", B1193)-FIND("In", B1193)-3))</f>
        <v>Swagat Clifton, Althan</v>
      </c>
      <c r="F1193" s="24" t="str">
        <f>"surat"</f>
        <v>surat</v>
      </c>
      <c r="G1193" s="24" t="s">
        <v>32</v>
      </c>
      <c r="H1193" s="24" t="s">
        <v>632</v>
      </c>
      <c r="I1193" s="34">
        <f>VALUE(LEFT(H1193,FIND(" ",H1193)-1))</f>
        <v>1252</v>
      </c>
      <c r="J1193" s="24" t="str">
        <f>TRIM(RIGHT(H1193,LEN(H1193)-FIND(" ",H1193)))</f>
        <v>sqft</v>
      </c>
      <c r="K1193" s="24" t="s">
        <v>40</v>
      </c>
      <c r="L1193" s="28" t="s">
        <v>41</v>
      </c>
      <c r="M1193" s="24" t="str">
        <f>IF(LEFT(L1193,5)="poss.","expected","ready")</f>
        <v>ready</v>
      </c>
      <c r="N1193" s="24" t="s">
        <v>1789</v>
      </c>
      <c r="O1193" s="24" t="str">
        <f>IFERROR(LEFT(N1193,FIND("out of",N1193)-1),N1193)</f>
        <v xml:space="preserve">11 </v>
      </c>
      <c r="P1193" s="29" t="str">
        <f>IFERROR(RIGHT(N1193,LEN(N1193)-FIND("out of",N1193)-6),"")</f>
        <v>14</v>
      </c>
      <c r="Q1193" s="24" t="s">
        <v>28</v>
      </c>
      <c r="R1193" s="27" t="s">
        <v>987</v>
      </c>
      <c r="S1193" s="3" t="s">
        <v>630</v>
      </c>
      <c r="T1193" s="32">
        <f t="shared" si="480"/>
        <v>3994</v>
      </c>
      <c r="U1193" s="24">
        <v>50</v>
      </c>
      <c r="V1193" s="27">
        <f>VALUE(U1193)*100000</f>
        <v>5000000</v>
      </c>
    </row>
    <row r="1194" spans="1:22" customFormat="1" hidden="1">
      <c r="A1194" t="s">
        <v>2298</v>
      </c>
      <c r="G1194" t="s">
        <v>32</v>
      </c>
      <c r="H1194" t="s">
        <v>444</v>
      </c>
      <c r="I1194">
        <f>VALUE(LEFT(H1194,FIND(" ",H1194)-1))</f>
        <v>1170</v>
      </c>
      <c r="J1194" t="str">
        <f>TRIM(RIGHT(H1194,LEN(H1194)-FIND(" ",H1194)))</f>
        <v>sqft</v>
      </c>
      <c r="K1194" t="s">
        <v>40</v>
      </c>
      <c r="L1194" t="s">
        <v>41</v>
      </c>
      <c r="N1194" t="s">
        <v>112</v>
      </c>
      <c r="Q1194" t="s">
        <v>28</v>
      </c>
      <c r="R1194">
        <v>2</v>
      </c>
      <c r="S1194" t="s">
        <v>1976</v>
      </c>
      <c r="T1194" s="1">
        <f t="shared" si="480"/>
        <v>2522</v>
      </c>
      <c r="U1194">
        <v>29.5</v>
      </c>
      <c r="V1194">
        <f>VALUE(U1194)*100000</f>
        <v>2950000</v>
      </c>
    </row>
    <row r="1195" spans="1:22" ht="15.75">
      <c r="A1195" s="24" t="s">
        <v>2299</v>
      </c>
      <c r="B1195" s="24" t="str">
        <f>PROPER(TRIM(A1195))</f>
        <v>4 House For Sale In Udhana Surat</v>
      </c>
      <c r="C1195" s="24" t="str">
        <f>LEFT(B1195,FIND(" ",B1195)-1)</f>
        <v>4</v>
      </c>
      <c r="D1195" s="29" t="str">
        <f>MID(B1195, FIND(" ", B1195)+1, FIND("For", B1195)-FIND(" ", B1195)-1)</f>
        <v xml:space="preserve">House </v>
      </c>
      <c r="E1195" s="24" t="str">
        <f>TRIM(MID(B1195, FIND("In", B1195)+3, FIND("Surat", B1195)-FIND("In", B1195)-3))</f>
        <v>Udhana</v>
      </c>
      <c r="F1195" s="24" t="str">
        <f>"surat"</f>
        <v>surat</v>
      </c>
      <c r="G1195" s="24" t="s">
        <v>23</v>
      </c>
      <c r="H1195" s="24" t="s">
        <v>399</v>
      </c>
      <c r="I1195" s="34">
        <f>VALUE(LEFT(H1195,FIND(" ",H1195)-1))</f>
        <v>1080</v>
      </c>
      <c r="J1195" s="24" t="str">
        <f>TRIM(RIGHT(H1195,LEN(H1195)-FIND(" ",H1195)))</f>
        <v>sqft</v>
      </c>
      <c r="K1195" s="24" t="s">
        <v>40</v>
      </c>
      <c r="L1195" s="28" t="s">
        <v>41</v>
      </c>
      <c r="M1195" s="24" t="str">
        <f>IF(LEFT(L1195,5)="poss.","expected","ready")</f>
        <v>ready</v>
      </c>
      <c r="N1195" s="24" t="s">
        <v>175</v>
      </c>
      <c r="O1195" s="24" t="str">
        <f>IFERROR(LEFT(N1195,FIND("out of",N1195)-1),N1195)</f>
        <v xml:space="preserve">1 </v>
      </c>
      <c r="P1195" s="29" t="str">
        <f>IFERROR(RIGHT(N1195,LEN(N1195)-FIND("out of",N1195)-6),"")</f>
        <v>2</v>
      </c>
      <c r="Q1195" s="24" t="s">
        <v>28</v>
      </c>
      <c r="R1195" s="27" t="s">
        <v>586</v>
      </c>
      <c r="S1195" s="3" t="s">
        <v>1262</v>
      </c>
      <c r="T1195" s="32">
        <f t="shared" si="480"/>
        <v>3796</v>
      </c>
      <c r="U1195" s="24">
        <v>41</v>
      </c>
      <c r="V1195" s="27">
        <f>VALUE(U1195)*100000</f>
        <v>4100000</v>
      </c>
    </row>
    <row r="1196" spans="1:22" customFormat="1" hidden="1">
      <c r="A1196" t="s">
        <v>2300</v>
      </c>
      <c r="G1196" t="s">
        <v>32</v>
      </c>
      <c r="H1196" t="s">
        <v>2301</v>
      </c>
      <c r="I1196">
        <f>VALUE(LEFT(H1196,FIND(" ",H1196)-1))</f>
        <v>1151</v>
      </c>
      <c r="J1196" t="str">
        <f>TRIM(RIGHT(H1196,LEN(H1196)-FIND(" ",H1196)))</f>
        <v>sqft</v>
      </c>
      <c r="K1196" t="s">
        <v>40</v>
      </c>
      <c r="L1196" t="s">
        <v>41</v>
      </c>
      <c r="N1196" t="s">
        <v>367</v>
      </c>
      <c r="Q1196" t="s">
        <v>28</v>
      </c>
      <c r="R1196" t="s">
        <v>213</v>
      </c>
      <c r="T1196" s="1" t="e">
        <f t="shared" si="480"/>
        <v>#VALUE!</v>
      </c>
      <c r="U1196" t="s">
        <v>2101</v>
      </c>
      <c r="V1196" t="e">
        <f>VALUE(U1196)*100000</f>
        <v>#VALUE!</v>
      </c>
    </row>
    <row r="1197" spans="1:22" customFormat="1">
      <c r="A1197" t="s">
        <v>1051</v>
      </c>
      <c r="B1197" t="str">
        <f>PROPER(TRIM(A1197))</f>
        <v>2 Apartment For Sale In Amber Palace, Nan Pura Surat</v>
      </c>
      <c r="C1197" t="str">
        <f>LEFT(B1197,FIND(" ",B1197)-1)</f>
        <v>2</v>
      </c>
      <c r="D1197" s="1" t="str">
        <f>MID(B1197, FIND(" ", B1197)+1, FIND("For", B1197)-FIND(" ", B1197)-1)</f>
        <v xml:space="preserve">Apartment </v>
      </c>
      <c r="E1197" t="str">
        <f>TRIM(MID(B1197, FIND("In", B1197)+3, FIND("Surat", B1197)-FIND("In", B1197)-3))</f>
        <v>Amber Palace, Nan Pura</v>
      </c>
      <c r="F1197" t="str">
        <f>"surat"</f>
        <v>surat</v>
      </c>
      <c r="G1197" t="s">
        <v>23</v>
      </c>
      <c r="H1197" t="s">
        <v>115</v>
      </c>
      <c r="I1197">
        <f>VALUE(LEFT(H1197,FIND(" ",H1197)-1))</f>
        <v>1150</v>
      </c>
      <c r="J1197" t="str">
        <f>TRIM(RIGHT(H1197,LEN(H1197)-FIND(" ",H1197)))</f>
        <v>sqft</v>
      </c>
      <c r="K1197" t="s">
        <v>40</v>
      </c>
      <c r="L1197" t="s">
        <v>41</v>
      </c>
      <c r="M1197" t="str">
        <f>IF(LEFT(L1197,5)="poss.","expected","ready")</f>
        <v>ready</v>
      </c>
      <c r="N1197" t="s">
        <v>483</v>
      </c>
      <c r="O1197" t="str">
        <f>IFERROR(LEFT(N1197,FIND("out of",N1197)-1),N1197)</f>
        <v xml:space="preserve">6 </v>
      </c>
      <c r="P1197" s="1" t="str">
        <f>IFERROR(RIGHT(N1197,LEN(N1197)-FIND("out of",N1197)-6),"")</f>
        <v>7</v>
      </c>
      <c r="Q1197" t="s">
        <v>28</v>
      </c>
      <c r="R1197" t="s">
        <v>2302</v>
      </c>
      <c r="S1197" t="s">
        <v>346</v>
      </c>
      <c r="T1197" s="1">
        <f t="shared" si="480"/>
        <v>3043</v>
      </c>
      <c r="U1197">
        <v>35</v>
      </c>
      <c r="V1197">
        <f>VALUE(U1197)*100000</f>
        <v>3500000</v>
      </c>
    </row>
    <row r="1198" spans="1:22" customFormat="1" hidden="1">
      <c r="A1198" t="s">
        <v>1539</v>
      </c>
      <c r="G1198" t="s">
        <v>32</v>
      </c>
      <c r="H1198" t="s">
        <v>2303</v>
      </c>
      <c r="I1198">
        <f>VALUE(LEFT(H1198,FIND(" ",H1198)-1))</f>
        <v>1138</v>
      </c>
      <c r="J1198" t="str">
        <f>TRIM(RIGHT(H1198,LEN(H1198)-FIND(" ",H1198)))</f>
        <v>sqft</v>
      </c>
      <c r="K1198" t="s">
        <v>28</v>
      </c>
      <c r="L1198" t="s">
        <v>1540</v>
      </c>
      <c r="N1198" t="s">
        <v>25</v>
      </c>
      <c r="Q1198" t="s">
        <v>1541</v>
      </c>
      <c r="R1198">
        <v>2</v>
      </c>
      <c r="T1198" s="1" t="e">
        <f t="shared" si="480"/>
        <v>#VALUE!</v>
      </c>
      <c r="U1198" t="s">
        <v>2101</v>
      </c>
      <c r="V1198" t="e">
        <f>VALUE(U1198)*100000</f>
        <v>#VALUE!</v>
      </c>
    </row>
    <row r="1199" spans="1:22" customFormat="1">
      <c r="A1199" t="s">
        <v>2015</v>
      </c>
      <c r="B1199" t="str">
        <f t="shared" ref="B1199:B1201" si="538">PROPER(TRIM(A1199))</f>
        <v>1 Apartment For Sale In Athwa Gate Surat</v>
      </c>
      <c r="C1199" t="str">
        <f t="shared" ref="C1199:C1201" si="539">LEFT(B1199,FIND(" ",B1199)-1)</f>
        <v>1</v>
      </c>
      <c r="D1199" s="1" t="str">
        <f t="shared" ref="D1199:D1201" si="540">MID(B1199, FIND(" ", B1199)+1, FIND("For", B1199)-FIND(" ", B1199)-1)</f>
        <v xml:space="preserve">Apartment </v>
      </c>
      <c r="E1199" t="str">
        <f t="shared" ref="E1199:E1201" si="541">TRIM(MID(B1199, FIND("In", B1199)+3, FIND("Surat", B1199)-FIND("In", B1199)-3))</f>
        <v>Athwa Gate</v>
      </c>
      <c r="F1199" t="str">
        <f t="shared" ref="F1199:F1201" si="542">"surat"</f>
        <v>surat</v>
      </c>
      <c r="G1199" t="s">
        <v>32</v>
      </c>
      <c r="H1199" t="s">
        <v>1327</v>
      </c>
      <c r="I1199">
        <f>VALUE(LEFT(H1199,FIND(" ",H1199)-1))</f>
        <v>675</v>
      </c>
      <c r="J1199" t="str">
        <f>TRIM(RIGHT(H1199,LEN(H1199)-FIND(" ",H1199)))</f>
        <v>sqft</v>
      </c>
      <c r="K1199" t="s">
        <v>40</v>
      </c>
      <c r="L1199" t="s">
        <v>41</v>
      </c>
      <c r="M1199" t="str">
        <f t="shared" ref="M1199:M1201" si="543">IF(LEFT(L1199,5)="poss.","expected","ready")</f>
        <v>ready</v>
      </c>
      <c r="N1199" t="s">
        <v>179</v>
      </c>
      <c r="O1199" t="str">
        <f t="shared" ref="O1199:O1201" si="544">IFERROR(LEFT(N1199,FIND("out of",N1199)-1),N1199)</f>
        <v xml:space="preserve">2 </v>
      </c>
      <c r="P1199" s="1" t="str">
        <f t="shared" ref="P1199:P1201" si="545">IFERROR(RIGHT(N1199,LEN(N1199)-FIND("out of",N1199)-6),"")</f>
        <v>10</v>
      </c>
      <c r="Q1199" t="s">
        <v>43</v>
      </c>
      <c r="R1199" t="s">
        <v>44</v>
      </c>
      <c r="S1199" t="s">
        <v>2304</v>
      </c>
      <c r="T1199" s="1">
        <f t="shared" si="480"/>
        <v>2963</v>
      </c>
      <c r="U1199">
        <v>20</v>
      </c>
      <c r="V1199">
        <f>VALUE(U1199)*100000</f>
        <v>2000000</v>
      </c>
    </row>
    <row r="1200" spans="1:22" customFormat="1">
      <c r="A1200" t="s">
        <v>77</v>
      </c>
      <c r="B1200" t="str">
        <f t="shared" si="538"/>
        <v>2 Apartment For Sale In Navyug College Surat</v>
      </c>
      <c r="C1200" t="str">
        <f t="shared" si="539"/>
        <v>2</v>
      </c>
      <c r="D1200" s="1" t="str">
        <f t="shared" si="540"/>
        <v xml:space="preserve">Apartment </v>
      </c>
      <c r="E1200" t="str">
        <f t="shared" si="541"/>
        <v>Navyug College</v>
      </c>
      <c r="F1200" t="str">
        <f t="shared" si="542"/>
        <v>surat</v>
      </c>
      <c r="G1200" t="s">
        <v>23</v>
      </c>
      <c r="H1200" t="s">
        <v>433</v>
      </c>
      <c r="I1200">
        <f>VALUE(LEFT(H1200,FIND(" ",H1200)-1))</f>
        <v>1050</v>
      </c>
      <c r="J1200" t="str">
        <f>TRIM(RIGHT(H1200,LEN(H1200)-FIND(" ",H1200)))</f>
        <v>sqft</v>
      </c>
      <c r="K1200" t="s">
        <v>40</v>
      </c>
      <c r="L1200" t="s">
        <v>41</v>
      </c>
      <c r="M1200" t="str">
        <f t="shared" si="543"/>
        <v>ready</v>
      </c>
      <c r="N1200" t="s">
        <v>295</v>
      </c>
      <c r="O1200" t="str">
        <f t="shared" si="544"/>
        <v xml:space="preserve">4 </v>
      </c>
      <c r="P1200" s="1" t="str">
        <f t="shared" si="545"/>
        <v>4</v>
      </c>
      <c r="Q1200" t="s">
        <v>83</v>
      </c>
      <c r="R1200" t="s">
        <v>131</v>
      </c>
      <c r="S1200" t="s">
        <v>263</v>
      </c>
      <c r="T1200" s="1">
        <f t="shared" si="480"/>
        <v>3333</v>
      </c>
      <c r="U1200">
        <v>35</v>
      </c>
      <c r="V1200">
        <f>VALUE(U1200)*100000</f>
        <v>3500000</v>
      </c>
    </row>
    <row r="1201" spans="1:22" customFormat="1">
      <c r="A1201" t="s">
        <v>1998</v>
      </c>
      <c r="B1201" t="str">
        <f t="shared" si="538"/>
        <v>2 Apartment For Sale In Kadodara Surat</v>
      </c>
      <c r="C1201" t="str">
        <f t="shared" si="539"/>
        <v>2</v>
      </c>
      <c r="D1201" s="1" t="str">
        <f t="shared" si="540"/>
        <v xml:space="preserve">Apartment </v>
      </c>
      <c r="E1201" t="str">
        <f t="shared" si="541"/>
        <v>Kadodara</v>
      </c>
      <c r="F1201" t="str">
        <f t="shared" si="542"/>
        <v>surat</v>
      </c>
      <c r="G1201" t="s">
        <v>32</v>
      </c>
      <c r="H1201" t="s">
        <v>1364</v>
      </c>
      <c r="I1201">
        <f>VALUE(LEFT(H1201,FIND(" ",H1201)-1))</f>
        <v>682</v>
      </c>
      <c r="J1201" t="str">
        <f>TRIM(RIGHT(H1201,LEN(H1201)-FIND(" ",H1201)))</f>
        <v>sqft</v>
      </c>
      <c r="K1201" t="s">
        <v>40</v>
      </c>
      <c r="L1201" t="s">
        <v>41</v>
      </c>
      <c r="M1201" t="str">
        <f t="shared" si="543"/>
        <v>ready</v>
      </c>
      <c r="N1201" t="s">
        <v>104</v>
      </c>
      <c r="O1201" t="str">
        <f t="shared" si="544"/>
        <v xml:space="preserve">2 </v>
      </c>
      <c r="P1201" s="1" t="str">
        <f t="shared" si="545"/>
        <v>5</v>
      </c>
      <c r="Q1201" t="s">
        <v>28</v>
      </c>
      <c r="R1201" t="s">
        <v>88</v>
      </c>
      <c r="S1201" t="s">
        <v>1999</v>
      </c>
      <c r="T1201" s="1">
        <f t="shared" si="480"/>
        <v>2346</v>
      </c>
      <c r="U1201">
        <v>16</v>
      </c>
      <c r="V1201">
        <f>VALUE(U1201)*100000</f>
        <v>1600000</v>
      </c>
    </row>
    <row r="1202" spans="1:22" customFormat="1" hidden="1">
      <c r="A1202" t="s">
        <v>2034</v>
      </c>
      <c r="G1202" t="s">
        <v>32</v>
      </c>
      <c r="H1202" t="s">
        <v>50</v>
      </c>
      <c r="I1202">
        <f>VALUE(LEFT(H1202,FIND(" ",H1202)-1))</f>
        <v>1250</v>
      </c>
      <c r="J1202" t="str">
        <f>TRIM(RIGHT(H1202,LEN(H1202)-FIND(" ",H1202)))</f>
        <v>sqft</v>
      </c>
      <c r="K1202" t="s">
        <v>40</v>
      </c>
      <c r="L1202" t="s">
        <v>41</v>
      </c>
      <c r="N1202" t="s">
        <v>205</v>
      </c>
      <c r="Q1202" t="s">
        <v>28</v>
      </c>
      <c r="R1202">
        <v>3</v>
      </c>
      <c r="S1202" t="s">
        <v>69</v>
      </c>
      <c r="T1202" s="1">
        <f t="shared" si="480"/>
        <v>3200</v>
      </c>
      <c r="U1202">
        <v>40</v>
      </c>
      <c r="V1202">
        <f>VALUE(U1202)*100000</f>
        <v>4000000</v>
      </c>
    </row>
    <row r="1203" spans="1:22" customFormat="1" hidden="1">
      <c r="A1203" t="s">
        <v>2305</v>
      </c>
      <c r="G1203" t="s">
        <v>32</v>
      </c>
      <c r="H1203" t="s">
        <v>245</v>
      </c>
      <c r="I1203">
        <f>VALUE(LEFT(H1203,FIND(" ",H1203)-1))</f>
        <v>550</v>
      </c>
      <c r="J1203" t="str">
        <f>TRIM(RIGHT(H1203,LEN(H1203)-FIND(" ",H1203)))</f>
        <v>sqft</v>
      </c>
      <c r="K1203" t="s">
        <v>40</v>
      </c>
      <c r="L1203" t="s">
        <v>41</v>
      </c>
      <c r="N1203" t="s">
        <v>205</v>
      </c>
      <c r="Q1203" t="s">
        <v>43</v>
      </c>
      <c r="R1203">
        <v>1</v>
      </c>
      <c r="T1203" s="1" t="e">
        <f t="shared" si="480"/>
        <v>#VALUE!</v>
      </c>
      <c r="U1203" t="s">
        <v>2101</v>
      </c>
      <c r="V1203" t="e">
        <f>VALUE(U1203)*100000</f>
        <v>#VALUE!</v>
      </c>
    </row>
    <row r="1204" spans="1:22" ht="15.75">
      <c r="A1204" s="24" t="s">
        <v>22</v>
      </c>
      <c r="B1204" s="24" t="str">
        <f t="shared" ref="B1204:B1208" si="546">PROPER(TRIM(A1204))</f>
        <v>2 Apartment For Sale In Dindoli Surat</v>
      </c>
      <c r="C1204" s="24" t="str">
        <f t="shared" ref="C1204:C1208" si="547">LEFT(B1204,FIND(" ",B1204)-1)</f>
        <v>2</v>
      </c>
      <c r="D1204" s="29" t="str">
        <f t="shared" ref="D1204:D1208" si="548">MID(B1204, FIND(" ", B1204)+1, FIND("For", B1204)-FIND(" ", B1204)-1)</f>
        <v xml:space="preserve">Apartment </v>
      </c>
      <c r="E1204" s="24" t="str">
        <f t="shared" ref="E1204:E1208" si="549">TRIM(MID(B1204, FIND("In", B1204)+3, FIND("Surat", B1204)-FIND("In", B1204)-3))</f>
        <v>Dindoli</v>
      </c>
      <c r="F1204" s="24" t="str">
        <f t="shared" ref="F1204:F1208" si="550">"surat"</f>
        <v>surat</v>
      </c>
      <c r="G1204" s="24" t="s">
        <v>23</v>
      </c>
      <c r="H1204" s="24" t="s">
        <v>2306</v>
      </c>
      <c r="I1204" s="34">
        <f>VALUE(LEFT(H1204,FIND(" ",H1204)-1))</f>
        <v>659</v>
      </c>
      <c r="J1204" s="24" t="str">
        <f>TRIM(RIGHT(H1204,LEN(H1204)-FIND(" ",H1204)))</f>
        <v>sqft</v>
      </c>
      <c r="K1204" s="24" t="s">
        <v>25</v>
      </c>
      <c r="L1204" s="28" t="s">
        <v>41</v>
      </c>
      <c r="M1204" s="24" t="str">
        <f t="shared" ref="M1204:M1208" si="551">IF(LEFT(L1204,5)="poss.","expected","ready")</f>
        <v>ready</v>
      </c>
      <c r="N1204" s="24" t="s">
        <v>776</v>
      </c>
      <c r="O1204" s="24" t="str">
        <f t="shared" ref="O1204:O1208" si="552">IFERROR(LEFT(N1204,FIND("out of",N1204)-1),N1204)</f>
        <v xml:space="preserve">8 </v>
      </c>
      <c r="P1204" s="29" t="str">
        <f t="shared" ref="P1204:P1208" si="553">IFERROR(RIGHT(N1204,LEN(N1204)-FIND("out of",N1204)-6),"")</f>
        <v>8</v>
      </c>
      <c r="Q1204" s="24" t="s">
        <v>28</v>
      </c>
      <c r="R1204" s="27" t="s">
        <v>44</v>
      </c>
      <c r="S1204" s="3" t="s">
        <v>2307</v>
      </c>
      <c r="T1204" s="32">
        <f t="shared" si="480"/>
        <v>2641</v>
      </c>
      <c r="U1204" s="24">
        <v>30</v>
      </c>
      <c r="V1204" s="27">
        <f>VALUE(U1204)*100000</f>
        <v>3000000</v>
      </c>
    </row>
    <row r="1205" spans="1:22" ht="15.75">
      <c r="A1205" s="24" t="s">
        <v>2308</v>
      </c>
      <c r="B1205" s="24" t="str">
        <f t="shared" si="546"/>
        <v>2 Apartment For Sale In Griva Shivalik Residency, Bhimrad Surat</v>
      </c>
      <c r="C1205" s="24" t="str">
        <f t="shared" si="547"/>
        <v>2</v>
      </c>
      <c r="D1205" s="29" t="str">
        <f t="shared" si="548"/>
        <v xml:space="preserve">Apartment </v>
      </c>
      <c r="E1205" s="24" t="str">
        <f t="shared" si="549"/>
        <v>Griva Shivalik Residency, Bhimrad</v>
      </c>
      <c r="F1205" s="24" t="str">
        <f t="shared" si="550"/>
        <v>surat</v>
      </c>
      <c r="G1205" s="24" t="s">
        <v>23</v>
      </c>
      <c r="H1205" s="24" t="s">
        <v>2309</v>
      </c>
      <c r="I1205" s="34">
        <f>VALUE(LEFT(H1205,FIND(" ",H1205)-1))</f>
        <v>642</v>
      </c>
      <c r="J1205" s="24" t="str">
        <f>TRIM(RIGHT(H1205,LEN(H1205)-FIND(" ",H1205)))</f>
        <v>sqft</v>
      </c>
      <c r="K1205" s="24" t="s">
        <v>25</v>
      </c>
      <c r="L1205" s="28" t="s">
        <v>41</v>
      </c>
      <c r="M1205" s="24" t="str">
        <f t="shared" si="551"/>
        <v>ready</v>
      </c>
      <c r="N1205" s="24" t="s">
        <v>633</v>
      </c>
      <c r="O1205" s="24" t="str">
        <f t="shared" si="552"/>
        <v xml:space="preserve">5 </v>
      </c>
      <c r="P1205" s="29" t="str">
        <f t="shared" si="553"/>
        <v>14</v>
      </c>
      <c r="Q1205" s="24" t="s">
        <v>28</v>
      </c>
      <c r="R1205" s="27" t="s">
        <v>44</v>
      </c>
      <c r="S1205" s="3" t="s">
        <v>2310</v>
      </c>
      <c r="T1205" s="32">
        <f t="shared" si="480"/>
        <v>3895</v>
      </c>
      <c r="U1205" s="24">
        <v>45.5</v>
      </c>
      <c r="V1205" s="27">
        <f>VALUE(U1205)*100000</f>
        <v>4550000</v>
      </c>
    </row>
    <row r="1206" spans="1:22" ht="15.75">
      <c r="A1206" s="24" t="s">
        <v>2311</v>
      </c>
      <c r="B1206" s="24" t="str">
        <f t="shared" si="546"/>
        <v>2 Apartment For Sale In Siddhi Vinayak Elements, Jahangirabad Surat</v>
      </c>
      <c r="C1206" s="24" t="str">
        <f t="shared" si="547"/>
        <v>2</v>
      </c>
      <c r="D1206" s="29" t="str">
        <f t="shared" si="548"/>
        <v xml:space="preserve">Apartment </v>
      </c>
      <c r="E1206" s="24" t="str">
        <f t="shared" si="549"/>
        <v>Siddhi Vinayak Elements, Jahangirabad</v>
      </c>
      <c r="F1206" s="24" t="str">
        <f t="shared" si="550"/>
        <v>surat</v>
      </c>
      <c r="G1206" s="24" t="s">
        <v>32</v>
      </c>
      <c r="H1206" s="24" t="s">
        <v>33</v>
      </c>
      <c r="I1206" s="34">
        <f>VALUE(LEFT(H1206,FIND(" ",H1206)-1))</f>
        <v>1278</v>
      </c>
      <c r="J1206" s="24" t="str">
        <f>TRIM(RIGHT(H1206,LEN(H1206)-FIND(" ",H1206)))</f>
        <v>sqft</v>
      </c>
      <c r="K1206" s="24" t="s">
        <v>25</v>
      </c>
      <c r="L1206" s="28" t="s">
        <v>2312</v>
      </c>
      <c r="M1206" s="24" t="str">
        <f t="shared" si="551"/>
        <v>expected</v>
      </c>
      <c r="N1206" s="24" t="s">
        <v>35</v>
      </c>
      <c r="O1206" s="24" t="str">
        <f t="shared" si="552"/>
        <v xml:space="preserve">6 </v>
      </c>
      <c r="P1206" s="29" t="str">
        <f t="shared" si="553"/>
        <v>14</v>
      </c>
      <c r="Q1206" s="24" t="s">
        <v>28</v>
      </c>
      <c r="R1206" s="27" t="s">
        <v>44</v>
      </c>
      <c r="S1206" s="3" t="s">
        <v>2313</v>
      </c>
      <c r="T1206" s="32">
        <f t="shared" si="480"/>
        <v>3861</v>
      </c>
      <c r="U1206" s="24">
        <v>49.3</v>
      </c>
      <c r="V1206" s="27">
        <f>VALUE(U1206)*100000</f>
        <v>4930000</v>
      </c>
    </row>
    <row r="1207" spans="1:22" ht="15.75">
      <c r="A1207" s="24" t="s">
        <v>2226</v>
      </c>
      <c r="B1207" s="24" t="str">
        <f t="shared" si="546"/>
        <v>2 Apartment For Sale In Anand Aspire, Jahangirabad Surat</v>
      </c>
      <c r="C1207" s="24" t="str">
        <f t="shared" si="547"/>
        <v>2</v>
      </c>
      <c r="D1207" s="29" t="str">
        <f t="shared" si="548"/>
        <v xml:space="preserve">Apartment </v>
      </c>
      <c r="E1207" s="24" t="str">
        <f t="shared" si="549"/>
        <v>Anand Aspire, Jahangirabad</v>
      </c>
      <c r="F1207" s="24" t="str">
        <f t="shared" si="550"/>
        <v>surat</v>
      </c>
      <c r="G1207" s="24" t="s">
        <v>32</v>
      </c>
      <c r="H1207" s="24" t="s">
        <v>54</v>
      </c>
      <c r="I1207" s="34">
        <f>VALUE(LEFT(H1207,FIND(" ",H1207)-1))</f>
        <v>1265</v>
      </c>
      <c r="J1207" s="24" t="str">
        <f>TRIM(RIGHT(H1207,LEN(H1207)-FIND(" ",H1207)))</f>
        <v>sqft</v>
      </c>
      <c r="K1207" s="24" t="s">
        <v>25</v>
      </c>
      <c r="L1207" s="28" t="s">
        <v>2314</v>
      </c>
      <c r="M1207" s="24" t="str">
        <f t="shared" si="551"/>
        <v>expected</v>
      </c>
      <c r="N1207" s="24" t="s">
        <v>134</v>
      </c>
      <c r="O1207" s="24" t="str">
        <f t="shared" si="552"/>
        <v xml:space="preserve">7 </v>
      </c>
      <c r="P1207" s="29" t="str">
        <f t="shared" si="553"/>
        <v>14</v>
      </c>
      <c r="Q1207" s="24" t="s">
        <v>28</v>
      </c>
      <c r="R1207" s="27" t="s">
        <v>36</v>
      </c>
      <c r="S1207" s="3" t="s">
        <v>57</v>
      </c>
      <c r="T1207" s="32">
        <f t="shared" si="480"/>
        <v>3411</v>
      </c>
      <c r="U1207" s="24">
        <v>43.1</v>
      </c>
      <c r="V1207" s="27">
        <f>VALUE(U1207)*100000</f>
        <v>4310000</v>
      </c>
    </row>
    <row r="1208" spans="1:22" ht="15.75">
      <c r="A1208" s="24" t="s">
        <v>2227</v>
      </c>
      <c r="B1208" s="24" t="str">
        <f t="shared" si="546"/>
        <v>2 Apartment For Sale In Orchid Gardenia, Palanpur Surat</v>
      </c>
      <c r="C1208" s="24" t="str">
        <f t="shared" si="547"/>
        <v>2</v>
      </c>
      <c r="D1208" s="29" t="str">
        <f t="shared" si="548"/>
        <v xml:space="preserve">Apartment </v>
      </c>
      <c r="E1208" s="24" t="str">
        <f t="shared" si="549"/>
        <v>Orchid Gardenia, Palanpur</v>
      </c>
      <c r="F1208" s="24" t="str">
        <f t="shared" si="550"/>
        <v>surat</v>
      </c>
      <c r="G1208" s="24" t="s">
        <v>32</v>
      </c>
      <c r="H1208" s="24" t="s">
        <v>817</v>
      </c>
      <c r="I1208" s="34">
        <f>VALUE(LEFT(H1208,FIND(" ",H1208)-1))</f>
        <v>1251</v>
      </c>
      <c r="J1208" s="24" t="str">
        <f>TRIM(RIGHT(H1208,LEN(H1208)-FIND(" ",H1208)))</f>
        <v>sqft</v>
      </c>
      <c r="K1208" s="24" t="s">
        <v>25</v>
      </c>
      <c r="L1208" s="28" t="s">
        <v>41</v>
      </c>
      <c r="M1208" s="24" t="str">
        <f t="shared" si="551"/>
        <v>ready</v>
      </c>
      <c r="N1208" s="24" t="s">
        <v>633</v>
      </c>
      <c r="O1208" s="24" t="str">
        <f t="shared" si="552"/>
        <v xml:space="preserve">5 </v>
      </c>
      <c r="P1208" s="29" t="str">
        <f t="shared" si="553"/>
        <v>14</v>
      </c>
      <c r="Q1208" s="24" t="s">
        <v>28</v>
      </c>
      <c r="R1208" s="27" t="s">
        <v>44</v>
      </c>
      <c r="S1208" s="3" t="s">
        <v>45</v>
      </c>
      <c r="T1208" s="32">
        <f t="shared" si="480"/>
        <v>3800</v>
      </c>
      <c r="U1208" s="24">
        <v>47.5</v>
      </c>
      <c r="V1208" s="27">
        <f>VALUE(U1208)*100000</f>
        <v>4750000</v>
      </c>
    </row>
    <row r="1209" spans="1:22" customFormat="1" hidden="1">
      <c r="A1209" t="s">
        <v>53</v>
      </c>
      <c r="G1209" t="s">
        <v>32</v>
      </c>
      <c r="H1209" t="s">
        <v>661</v>
      </c>
      <c r="I1209">
        <f>VALUE(LEFT(H1209,FIND(" ",H1209)-1))</f>
        <v>1360</v>
      </c>
      <c r="J1209" t="str">
        <f>TRIM(RIGHT(H1209,LEN(H1209)-FIND(" ",H1209)))</f>
        <v>sqft</v>
      </c>
      <c r="K1209" t="s">
        <v>28</v>
      </c>
      <c r="L1209" t="s">
        <v>55</v>
      </c>
      <c r="N1209" t="s">
        <v>25</v>
      </c>
      <c r="Q1209" t="s">
        <v>56</v>
      </c>
      <c r="R1209">
        <v>2</v>
      </c>
      <c r="S1209" t="s">
        <v>57</v>
      </c>
      <c r="T1209" s="1">
        <f t="shared" si="480"/>
        <v>3411</v>
      </c>
      <c r="U1209">
        <v>46.4</v>
      </c>
      <c r="V1209">
        <f>VALUE(U1209)*100000</f>
        <v>4640000</v>
      </c>
    </row>
    <row r="1210" spans="1:22" ht="15.75">
      <c r="A1210" s="24" t="s">
        <v>157</v>
      </c>
      <c r="B1210" s="24" t="str">
        <f>PROPER(TRIM(A1210))</f>
        <v>2 Apartment For Sale In Godadara Surat</v>
      </c>
      <c r="C1210" s="24" t="str">
        <f>LEFT(B1210,FIND(" ",B1210)-1)</f>
        <v>2</v>
      </c>
      <c r="D1210" s="29" t="str">
        <f>MID(B1210, FIND(" ", B1210)+1, FIND("For", B1210)-FIND(" ", B1210)-1)</f>
        <v xml:space="preserve">Apartment </v>
      </c>
      <c r="E1210" s="24" t="str">
        <f>TRIM(MID(B1210, FIND("In", B1210)+3, FIND("Surat", B1210)-FIND("In", B1210)-3))</f>
        <v>Godadara</v>
      </c>
      <c r="F1210" s="24" t="str">
        <f>"surat"</f>
        <v>surat</v>
      </c>
      <c r="G1210" s="24" t="s">
        <v>32</v>
      </c>
      <c r="H1210" s="24" t="s">
        <v>877</v>
      </c>
      <c r="I1210" s="34">
        <f>VALUE(LEFT(H1210,FIND(" ",H1210)-1))</f>
        <v>1275</v>
      </c>
      <c r="J1210" s="24" t="str">
        <f>TRIM(RIGHT(H1210,LEN(H1210)-FIND(" ",H1210)))</f>
        <v>sqft</v>
      </c>
      <c r="K1210" s="24" t="s">
        <v>40</v>
      </c>
      <c r="L1210" s="28" t="s">
        <v>620</v>
      </c>
      <c r="M1210" s="24" t="str">
        <f>IF(LEFT(L1210,5)="poss.","expected","ready")</f>
        <v>expected</v>
      </c>
      <c r="N1210" s="24" t="s">
        <v>633</v>
      </c>
      <c r="O1210" s="24" t="str">
        <f>IFERROR(LEFT(N1210,FIND("out of",N1210)-1),N1210)</f>
        <v xml:space="preserve">5 </v>
      </c>
      <c r="P1210" s="29" t="str">
        <f>IFERROR(RIGHT(N1210,LEN(N1210)-FIND("out of",N1210)-6),"")</f>
        <v>14</v>
      </c>
      <c r="Q1210" s="24" t="s">
        <v>28</v>
      </c>
      <c r="R1210" s="27" t="s">
        <v>44</v>
      </c>
      <c r="S1210" s="3" t="s">
        <v>2315</v>
      </c>
      <c r="T1210" s="32">
        <f t="shared" si="480"/>
        <v>2863</v>
      </c>
      <c r="U1210" s="24">
        <v>36.5</v>
      </c>
      <c r="V1210" s="27">
        <f>VALUE(U1210)*100000</f>
        <v>3650000</v>
      </c>
    </row>
    <row r="1211" spans="1:22" customFormat="1" hidden="1">
      <c r="A1211" t="s">
        <v>58</v>
      </c>
      <c r="G1211" t="s">
        <v>32</v>
      </c>
      <c r="H1211" t="s">
        <v>145</v>
      </c>
      <c r="I1211">
        <f>VALUE(LEFT(H1211,FIND(" ",H1211)-1))</f>
        <v>1305</v>
      </c>
      <c r="J1211" t="str">
        <f>TRIM(RIGHT(H1211,LEN(H1211)-FIND(" ",H1211)))</f>
        <v>sqft</v>
      </c>
      <c r="K1211" t="s">
        <v>25</v>
      </c>
      <c r="L1211" t="s">
        <v>222</v>
      </c>
      <c r="N1211" t="s">
        <v>27</v>
      </c>
      <c r="Q1211" t="s">
        <v>2233</v>
      </c>
      <c r="R1211">
        <v>2</v>
      </c>
      <c r="S1211" t="s">
        <v>2316</v>
      </c>
      <c r="T1211" s="1">
        <f t="shared" si="480"/>
        <v>3379</v>
      </c>
      <c r="U1211">
        <v>44.1</v>
      </c>
      <c r="V1211">
        <f>VALUE(U1211)*100000</f>
        <v>4410000</v>
      </c>
    </row>
    <row r="1212" spans="1:22" customFormat="1">
      <c r="A1212" t="s">
        <v>133</v>
      </c>
      <c r="B1212" t="str">
        <f>PROPER(TRIM(A1212))</f>
        <v>2 Apartment For Sale In Palanpur Surat</v>
      </c>
      <c r="C1212" t="str">
        <f>LEFT(B1212,FIND(" ",B1212)-1)</f>
        <v>2</v>
      </c>
      <c r="D1212" s="1" t="str">
        <f>MID(B1212, FIND(" ", B1212)+1, FIND("For", B1212)-FIND(" ", B1212)-1)</f>
        <v xml:space="preserve">Apartment </v>
      </c>
      <c r="E1212" t="str">
        <f>TRIM(MID(B1212, FIND("In", B1212)+3, FIND("Surat", B1212)-FIND("In", B1212)-3))</f>
        <v>Palanpur</v>
      </c>
      <c r="F1212" t="str">
        <f>"surat"</f>
        <v>surat</v>
      </c>
      <c r="G1212" t="s">
        <v>23</v>
      </c>
      <c r="H1212" t="s">
        <v>1726</v>
      </c>
      <c r="I1212">
        <f>VALUE(LEFT(H1212,FIND(" ",H1212)-1))</f>
        <v>690</v>
      </c>
      <c r="J1212" t="str">
        <f>TRIM(RIGHT(H1212,LEN(H1212)-FIND(" ",H1212)))</f>
        <v>sqft</v>
      </c>
      <c r="K1212" t="s">
        <v>25</v>
      </c>
      <c r="L1212" t="s">
        <v>41</v>
      </c>
      <c r="M1212" t="str">
        <f>IF(LEFT(L1212,5)="poss.","expected","ready")</f>
        <v>ready</v>
      </c>
      <c r="N1212" t="s">
        <v>195</v>
      </c>
      <c r="O1212" t="str">
        <f>IFERROR(LEFT(N1212,FIND("out of",N1212)-1),N1212)</f>
        <v xml:space="preserve">10 </v>
      </c>
      <c r="P1212" s="1" t="str">
        <f>IFERROR(RIGHT(N1212,LEN(N1212)-FIND("out of",N1212)-6),"")</f>
        <v>14</v>
      </c>
      <c r="Q1212" t="s">
        <v>28</v>
      </c>
      <c r="R1212" t="s">
        <v>44</v>
      </c>
      <c r="S1212" t="s">
        <v>2317</v>
      </c>
      <c r="T1212" s="1">
        <f t="shared" si="480"/>
        <v>3745</v>
      </c>
      <c r="U1212">
        <v>47</v>
      </c>
      <c r="V1212">
        <f>VALUE(U1212)*100000</f>
        <v>4700000</v>
      </c>
    </row>
    <row r="1213" spans="1:22" customFormat="1" hidden="1">
      <c r="A1213" t="s">
        <v>114</v>
      </c>
      <c r="G1213" t="s">
        <v>23</v>
      </c>
      <c r="H1213" t="s">
        <v>238</v>
      </c>
      <c r="I1213">
        <f>VALUE(LEFT(H1213,FIND(" ",H1213)-1))</f>
        <v>750</v>
      </c>
      <c r="J1213" t="str">
        <f>TRIM(RIGHT(H1213,LEN(H1213)-FIND(" ",H1213)))</f>
        <v>sqft</v>
      </c>
      <c r="K1213" t="s">
        <v>25</v>
      </c>
      <c r="L1213" t="s">
        <v>2318</v>
      </c>
      <c r="N1213" t="s">
        <v>621</v>
      </c>
      <c r="Q1213" t="s">
        <v>28</v>
      </c>
      <c r="R1213" t="s">
        <v>192</v>
      </c>
      <c r="S1213" t="s">
        <v>69</v>
      </c>
      <c r="T1213" s="1">
        <f t="shared" ref="T1213:T1276" si="554">VALUE(SUBSTITUTE(SUBSTITUTE(S1213,"â‚¹",""),"per sqft",""))</f>
        <v>3200</v>
      </c>
      <c r="U1213">
        <v>42.2</v>
      </c>
      <c r="V1213">
        <f>VALUE(U1213)*100000</f>
        <v>4220000</v>
      </c>
    </row>
    <row r="1214" spans="1:22" ht="15.75">
      <c r="A1214" s="24" t="s">
        <v>2319</v>
      </c>
      <c r="B1214" s="24" t="str">
        <f>PROPER(TRIM(A1214))</f>
        <v>2 Apartment For Sale In Vanakala Surat</v>
      </c>
      <c r="C1214" s="24" t="str">
        <f>LEFT(B1214,FIND(" ",B1214)-1)</f>
        <v>2</v>
      </c>
      <c r="D1214" s="29" t="str">
        <f>MID(B1214, FIND(" ", B1214)+1, FIND("For", B1214)-FIND(" ", B1214)-1)</f>
        <v xml:space="preserve">Apartment </v>
      </c>
      <c r="E1214" s="24" t="str">
        <f>TRIM(MID(B1214, FIND("In", B1214)+3, FIND("Surat", B1214)-FIND("In", B1214)-3))</f>
        <v>Vanakala</v>
      </c>
      <c r="F1214" s="24" t="str">
        <f>"surat"</f>
        <v>surat</v>
      </c>
      <c r="G1214" s="24" t="s">
        <v>23</v>
      </c>
      <c r="H1214" s="24" t="s">
        <v>410</v>
      </c>
      <c r="I1214" s="34">
        <f>VALUE(LEFT(H1214,FIND(" ",H1214)-1))</f>
        <v>660</v>
      </c>
      <c r="J1214" s="24" t="str">
        <f>TRIM(RIGHT(H1214,LEN(H1214)-FIND(" ",H1214)))</f>
        <v>sqft</v>
      </c>
      <c r="K1214" s="24" t="s">
        <v>25</v>
      </c>
      <c r="L1214" s="28" t="s">
        <v>2320</v>
      </c>
      <c r="M1214" s="24" t="str">
        <f>IF(LEFT(L1214,5)="poss.","expected","ready")</f>
        <v>expected</v>
      </c>
      <c r="N1214" s="24" t="s">
        <v>633</v>
      </c>
      <c r="O1214" s="24" t="str">
        <f>IFERROR(LEFT(N1214,FIND("out of",N1214)-1),N1214)</f>
        <v xml:space="preserve">5 </v>
      </c>
      <c r="P1214" s="29" t="str">
        <f>IFERROR(RIGHT(N1214,LEN(N1214)-FIND("out of",N1214)-6),"")</f>
        <v>14</v>
      </c>
      <c r="Q1214" s="24" t="s">
        <v>28</v>
      </c>
      <c r="R1214" s="27" t="s">
        <v>44</v>
      </c>
      <c r="S1214" s="3" t="s">
        <v>2321</v>
      </c>
      <c r="T1214" s="32">
        <f t="shared" si="554"/>
        <v>3083</v>
      </c>
      <c r="U1214" s="24">
        <v>37</v>
      </c>
      <c r="V1214" s="27">
        <f>VALUE(U1214)*100000</f>
        <v>3700000</v>
      </c>
    </row>
    <row r="1215" spans="1:22" customFormat="1" hidden="1">
      <c r="A1215" t="s">
        <v>386</v>
      </c>
      <c r="G1215" t="s">
        <v>23</v>
      </c>
      <c r="H1215" t="s">
        <v>433</v>
      </c>
      <c r="I1215">
        <f>VALUE(LEFT(H1215,FIND(" ",H1215)-1))</f>
        <v>1050</v>
      </c>
      <c r="J1215" t="str">
        <f>TRIM(RIGHT(H1215,LEN(H1215)-FIND(" ",H1215)))</f>
        <v>sqft</v>
      </c>
      <c r="K1215" t="s">
        <v>28</v>
      </c>
      <c r="L1215" t="s">
        <v>2314</v>
      </c>
      <c r="N1215" t="s">
        <v>40</v>
      </c>
      <c r="Q1215" t="s">
        <v>88</v>
      </c>
      <c r="R1215" t="s">
        <v>382</v>
      </c>
      <c r="S1215" t="s">
        <v>2322</v>
      </c>
      <c r="T1215" s="1">
        <f t="shared" si="554"/>
        <v>6688</v>
      </c>
      <c r="U1215">
        <v>34.5</v>
      </c>
      <c r="V1215">
        <f>VALUE(U1215)*100000</f>
        <v>3450000</v>
      </c>
    </row>
    <row r="1216" spans="1:22" customFormat="1" hidden="1">
      <c r="A1216" t="s">
        <v>460</v>
      </c>
      <c r="G1216" t="s">
        <v>32</v>
      </c>
      <c r="H1216" t="s">
        <v>1140</v>
      </c>
      <c r="I1216">
        <f>VALUE(LEFT(H1216,FIND(" ",H1216)-1))</f>
        <v>864</v>
      </c>
      <c r="J1216" t="str">
        <f>TRIM(RIGHT(H1216,LEN(H1216)-FIND(" ",H1216)))</f>
        <v>sqft</v>
      </c>
      <c r="K1216" t="s">
        <v>25</v>
      </c>
      <c r="L1216" t="s">
        <v>41</v>
      </c>
      <c r="N1216" t="s">
        <v>120</v>
      </c>
      <c r="Q1216" t="s">
        <v>28</v>
      </c>
      <c r="R1216" t="s">
        <v>29</v>
      </c>
      <c r="S1216" t="s">
        <v>79</v>
      </c>
      <c r="T1216" s="1">
        <f t="shared" si="554"/>
        <v>3125</v>
      </c>
      <c r="U1216">
        <v>27</v>
      </c>
      <c r="V1216">
        <f>VALUE(U1216)*100000</f>
        <v>2700000</v>
      </c>
    </row>
    <row r="1217" spans="1:22" ht="15.75">
      <c r="A1217" s="24" t="s">
        <v>2323</v>
      </c>
      <c r="B1217" s="24" t="str">
        <f>PROPER(TRIM(A1217))</f>
        <v>1 Apartment For Sale In Palan Pur Patiya Surat</v>
      </c>
      <c r="C1217" s="24" t="str">
        <f>LEFT(B1217,FIND(" ",B1217)-1)</f>
        <v>1</v>
      </c>
      <c r="D1217" s="29" t="str">
        <f>MID(B1217, FIND(" ", B1217)+1, FIND("For", B1217)-FIND(" ", B1217)-1)</f>
        <v xml:space="preserve">Apartment </v>
      </c>
      <c r="E1217" s="24" t="str">
        <f>TRIM(MID(B1217, FIND("In", B1217)+3, FIND("Surat", B1217)-FIND("In", B1217)-3))</f>
        <v>Palan Pur Patiya</v>
      </c>
      <c r="F1217" s="24" t="str">
        <f>"surat"</f>
        <v>surat</v>
      </c>
      <c r="G1217" s="24" t="s">
        <v>23</v>
      </c>
      <c r="H1217" s="24" t="s">
        <v>174</v>
      </c>
      <c r="I1217" s="34">
        <f>VALUE(LEFT(H1217,FIND(" ",H1217)-1))</f>
        <v>425</v>
      </c>
      <c r="J1217" s="24" t="str">
        <f>TRIM(RIGHT(H1217,LEN(H1217)-FIND(" ",H1217)))</f>
        <v>sqft</v>
      </c>
      <c r="K1217" s="24" t="s">
        <v>25</v>
      </c>
      <c r="L1217" s="28" t="s">
        <v>41</v>
      </c>
      <c r="M1217" s="24" t="str">
        <f>IF(LEFT(L1217,5)="poss.","expected","ready")</f>
        <v>ready</v>
      </c>
      <c r="N1217" s="24" t="s">
        <v>818</v>
      </c>
      <c r="O1217" s="24" t="str">
        <f>IFERROR(LEFT(N1217,FIND("out of",N1217)-1),N1217)</f>
        <v xml:space="preserve">8 </v>
      </c>
      <c r="P1217" s="29" t="str">
        <f>IFERROR(RIGHT(N1217,LEN(N1217)-FIND("out of",N1217)-6),"")</f>
        <v>13</v>
      </c>
      <c r="Q1217" s="24" t="s">
        <v>28</v>
      </c>
      <c r="R1217" s="27" t="s">
        <v>44</v>
      </c>
      <c r="S1217" s="3" t="s">
        <v>2324</v>
      </c>
      <c r="T1217" s="32">
        <f t="shared" si="554"/>
        <v>3659</v>
      </c>
      <c r="U1217" s="24">
        <v>28.2</v>
      </c>
      <c r="V1217" s="27">
        <f>VALUE(U1217)*100000</f>
        <v>2820000</v>
      </c>
    </row>
    <row r="1218" spans="1:22" customFormat="1" hidden="1">
      <c r="A1218" t="s">
        <v>253</v>
      </c>
      <c r="G1218" t="s">
        <v>23</v>
      </c>
      <c r="H1218" t="s">
        <v>2325</v>
      </c>
      <c r="I1218">
        <f>VALUE(LEFT(H1218,FIND(" ",H1218)-1))</f>
        <v>662</v>
      </c>
      <c r="J1218" t="str">
        <f>TRIM(RIGHT(H1218,LEN(H1218)-FIND(" ",H1218)))</f>
        <v>sqft</v>
      </c>
      <c r="K1218" t="s">
        <v>28</v>
      </c>
      <c r="L1218" t="s">
        <v>2326</v>
      </c>
      <c r="N1218" t="s">
        <v>25</v>
      </c>
      <c r="Q1218" t="s">
        <v>44</v>
      </c>
      <c r="R1218" t="s">
        <v>131</v>
      </c>
      <c r="S1218" t="s">
        <v>37</v>
      </c>
      <c r="T1218" s="1">
        <f t="shared" si="554"/>
        <v>3551</v>
      </c>
      <c r="U1218">
        <v>42.8</v>
      </c>
      <c r="V1218">
        <f>VALUE(U1218)*100000</f>
        <v>4280000</v>
      </c>
    </row>
    <row r="1219" spans="1:22" ht="15.75">
      <c r="A1219" s="24" t="s">
        <v>31</v>
      </c>
      <c r="B1219" s="24" t="str">
        <f>PROPER(TRIM(A1219))</f>
        <v>2 Apartment For Sale In Althan Surat</v>
      </c>
      <c r="C1219" s="24" t="str">
        <f>LEFT(B1219,FIND(" ",B1219)-1)</f>
        <v>2</v>
      </c>
      <c r="D1219" s="29" t="str">
        <f>MID(B1219, FIND(" ", B1219)+1, FIND("For", B1219)-FIND(" ", B1219)-1)</f>
        <v xml:space="preserve">Apartment </v>
      </c>
      <c r="E1219" s="24" t="str">
        <f>TRIM(MID(B1219, FIND("In", B1219)+3, FIND("Surat", B1219)-FIND("In", B1219)-3))</f>
        <v>Althan</v>
      </c>
      <c r="F1219" s="24" t="str">
        <f>"surat"</f>
        <v>surat</v>
      </c>
      <c r="G1219" s="24" t="s">
        <v>32</v>
      </c>
      <c r="H1219" s="24" t="s">
        <v>664</v>
      </c>
      <c r="I1219" s="34">
        <f>VALUE(LEFT(H1219,FIND(" ",H1219)-1))</f>
        <v>1241</v>
      </c>
      <c r="J1219" s="24" t="str">
        <f>TRIM(RIGHT(H1219,LEN(H1219)-FIND(" ",H1219)))</f>
        <v>sqft</v>
      </c>
      <c r="K1219" s="24" t="s">
        <v>25</v>
      </c>
      <c r="L1219" s="28" t="s">
        <v>217</v>
      </c>
      <c r="M1219" s="24" t="str">
        <f>IF(LEFT(L1219,5)="poss.","expected","ready")</f>
        <v>expected</v>
      </c>
      <c r="N1219" s="24" t="s">
        <v>633</v>
      </c>
      <c r="O1219" s="24" t="str">
        <f>IFERROR(LEFT(N1219,FIND("out of",N1219)-1),N1219)</f>
        <v xml:space="preserve">5 </v>
      </c>
      <c r="P1219" s="29" t="str">
        <f>IFERROR(RIGHT(N1219,LEN(N1219)-FIND("out of",N1219)-6),"")</f>
        <v>14</v>
      </c>
      <c r="Q1219" s="24" t="s">
        <v>28</v>
      </c>
      <c r="R1219" s="27" t="s">
        <v>36</v>
      </c>
      <c r="S1219" s="3" t="s">
        <v>2327</v>
      </c>
      <c r="T1219" s="32">
        <f t="shared" si="554"/>
        <v>3651</v>
      </c>
      <c r="U1219" s="24">
        <v>45.3</v>
      </c>
      <c r="V1219" s="27">
        <f>VALUE(U1219)*100000</f>
        <v>4530000</v>
      </c>
    </row>
    <row r="1220" spans="1:22" customFormat="1" hidden="1">
      <c r="A1220" t="s">
        <v>2328</v>
      </c>
      <c r="G1220" t="s">
        <v>23</v>
      </c>
      <c r="H1220" t="s">
        <v>99</v>
      </c>
      <c r="I1220">
        <f>VALUE(LEFT(H1220,FIND(" ",H1220)-1))</f>
        <v>1000</v>
      </c>
      <c r="J1220" t="str">
        <f>TRIM(RIGHT(H1220,LEN(H1220)-FIND(" ",H1220)))</f>
        <v>sqft</v>
      </c>
      <c r="K1220" t="s">
        <v>28</v>
      </c>
      <c r="L1220" t="s">
        <v>138</v>
      </c>
      <c r="N1220" t="s">
        <v>25</v>
      </c>
      <c r="Q1220" t="s">
        <v>44</v>
      </c>
      <c r="R1220" t="s">
        <v>139</v>
      </c>
      <c r="S1220" t="s">
        <v>2329</v>
      </c>
      <c r="T1220" s="1">
        <f t="shared" si="554"/>
        <v>1851</v>
      </c>
      <c r="U1220">
        <v>18.5</v>
      </c>
      <c r="V1220">
        <f>VALUE(U1220)*100000</f>
        <v>1850000</v>
      </c>
    </row>
    <row r="1221" spans="1:22" ht="15.75">
      <c r="A1221" s="24" t="s">
        <v>631</v>
      </c>
      <c r="B1221" s="24" t="str">
        <f>PROPER(TRIM(A1221))</f>
        <v>2 Apartment For Sale In Swagat Clifton, Bhimrad Surat</v>
      </c>
      <c r="C1221" s="24" t="str">
        <f>LEFT(B1221,FIND(" ",B1221)-1)</f>
        <v>2</v>
      </c>
      <c r="D1221" s="29" t="str">
        <f>MID(B1221, FIND(" ", B1221)+1, FIND("For", B1221)-FIND(" ", B1221)-1)</f>
        <v xml:space="preserve">Apartment </v>
      </c>
      <c r="E1221" s="24" t="str">
        <f>TRIM(MID(B1221, FIND("In", B1221)+3, FIND("Surat", B1221)-FIND("In", B1221)-3))</f>
        <v>Swagat Clifton, Bhimrad</v>
      </c>
      <c r="F1221" s="24" t="str">
        <f>"surat"</f>
        <v>surat</v>
      </c>
      <c r="G1221" s="24" t="s">
        <v>32</v>
      </c>
      <c r="H1221" s="24" t="s">
        <v>632</v>
      </c>
      <c r="I1221" s="34">
        <f>VALUE(LEFT(H1221,FIND(" ",H1221)-1))</f>
        <v>1252</v>
      </c>
      <c r="J1221" s="24" t="str">
        <f>TRIM(RIGHT(H1221,LEN(H1221)-FIND(" ",H1221)))</f>
        <v>sqft</v>
      </c>
      <c r="K1221" s="24" t="s">
        <v>40</v>
      </c>
      <c r="L1221" s="28" t="s">
        <v>41</v>
      </c>
      <c r="M1221" s="24" t="str">
        <f>IF(LEFT(L1221,5)="poss.","expected","ready")</f>
        <v>ready</v>
      </c>
      <c r="N1221" s="24" t="s">
        <v>2330</v>
      </c>
      <c r="O1221" s="24" t="str">
        <f>IFERROR(LEFT(N1221,FIND("out of",N1221)-1),N1221)</f>
        <v xml:space="preserve">5 </v>
      </c>
      <c r="P1221" s="29" t="str">
        <f>IFERROR(RIGHT(N1221,LEN(N1221)-FIND("out of",N1221)-6),"")</f>
        <v>15</v>
      </c>
      <c r="Q1221" s="24" t="s">
        <v>28</v>
      </c>
      <c r="R1221" s="27" t="s">
        <v>154</v>
      </c>
      <c r="S1221" s="3" t="s">
        <v>2331</v>
      </c>
      <c r="T1221" s="32">
        <f t="shared" si="554"/>
        <v>3514</v>
      </c>
      <c r="U1221" s="24">
        <v>44</v>
      </c>
      <c r="V1221" s="27">
        <f>VALUE(U1221)*100000</f>
        <v>4400000</v>
      </c>
    </row>
    <row r="1222" spans="1:22" customFormat="1" hidden="1">
      <c r="A1222" t="s">
        <v>1534</v>
      </c>
      <c r="G1222" t="s">
        <v>23</v>
      </c>
      <c r="H1222" t="s">
        <v>208</v>
      </c>
      <c r="I1222">
        <f>VALUE(LEFT(H1222,FIND(" ",H1222)-1))</f>
        <v>680</v>
      </c>
      <c r="J1222" t="str">
        <f>TRIM(RIGHT(H1222,LEN(H1222)-FIND(" ",H1222)))</f>
        <v>sqft</v>
      </c>
      <c r="K1222" t="s">
        <v>25</v>
      </c>
      <c r="L1222" t="s">
        <v>41</v>
      </c>
      <c r="N1222" t="s">
        <v>42</v>
      </c>
      <c r="Q1222" t="s">
        <v>28</v>
      </c>
      <c r="R1222" t="s">
        <v>139</v>
      </c>
      <c r="S1222" t="s">
        <v>240</v>
      </c>
      <c r="T1222" s="1">
        <f t="shared" si="554"/>
        <v>3951</v>
      </c>
      <c r="U1222">
        <v>48.8</v>
      </c>
      <c r="V1222">
        <f>VALUE(U1222)*100000</f>
        <v>4880000</v>
      </c>
    </row>
    <row r="1223" spans="1:22" ht="15.75">
      <c r="A1223" s="24" t="s">
        <v>2332</v>
      </c>
      <c r="B1223" s="24" t="str">
        <f t="shared" ref="B1223:B1227" si="555">PROPER(TRIM(A1223))</f>
        <v>2 Apartment For Sale In Shubham Residency, Pal Surat</v>
      </c>
      <c r="C1223" s="24" t="str">
        <f t="shared" ref="C1223:C1227" si="556">LEFT(B1223,FIND(" ",B1223)-1)</f>
        <v>2</v>
      </c>
      <c r="D1223" s="29" t="str">
        <f t="shared" ref="D1223:D1227" si="557">MID(B1223, FIND(" ", B1223)+1, FIND("For", B1223)-FIND(" ", B1223)-1)</f>
        <v xml:space="preserve">Apartment </v>
      </c>
      <c r="E1223" s="24" t="str">
        <f t="shared" ref="E1223:E1227" si="558">TRIM(MID(B1223, FIND("In", B1223)+3, FIND("Surat", B1223)-FIND("In", B1223)-3))</f>
        <v>Shubham Residency, Pal</v>
      </c>
      <c r="F1223" s="24" t="str">
        <f t="shared" ref="F1223:F1227" si="559">"surat"</f>
        <v>surat</v>
      </c>
      <c r="G1223" s="24" t="s">
        <v>32</v>
      </c>
      <c r="H1223" s="24" t="s">
        <v>294</v>
      </c>
      <c r="I1223" s="34">
        <f>VALUE(LEFT(H1223,FIND(" ",H1223)-1))</f>
        <v>1300</v>
      </c>
      <c r="J1223" s="24" t="str">
        <f>TRIM(RIGHT(H1223,LEN(H1223)-FIND(" ",H1223)))</f>
        <v>sqft</v>
      </c>
      <c r="K1223" s="24" t="s">
        <v>40</v>
      </c>
      <c r="L1223" s="28" t="s">
        <v>41</v>
      </c>
      <c r="M1223" s="24" t="str">
        <f t="shared" ref="M1223:M1227" si="560">IF(LEFT(L1223,5)="poss.","expected","ready")</f>
        <v>ready</v>
      </c>
      <c r="N1223" s="24" t="s">
        <v>42</v>
      </c>
      <c r="O1223" s="24" t="str">
        <f t="shared" ref="O1223:O1227" si="561">IFERROR(LEFT(N1223,FIND("out of",N1223)-1),N1223)</f>
        <v xml:space="preserve">5 </v>
      </c>
      <c r="P1223" s="29" t="str">
        <f t="shared" ref="P1223:P1227" si="562">IFERROR(RIGHT(N1223,LEN(N1223)-FIND("out of",N1223)-6),"")</f>
        <v>13</v>
      </c>
      <c r="Q1223" s="24" t="s">
        <v>83</v>
      </c>
      <c r="R1223" s="27" t="s">
        <v>44</v>
      </c>
      <c r="S1223" s="3" t="s">
        <v>591</v>
      </c>
      <c r="T1223" s="32">
        <f t="shared" si="554"/>
        <v>3846</v>
      </c>
      <c r="U1223" s="24">
        <v>50</v>
      </c>
      <c r="V1223" s="27">
        <f>VALUE(U1223)*100000</f>
        <v>5000000</v>
      </c>
    </row>
    <row r="1224" spans="1:22" ht="15.75">
      <c r="A1224" s="24" t="s">
        <v>631</v>
      </c>
      <c r="B1224" s="24" t="str">
        <f t="shared" si="555"/>
        <v>2 Apartment For Sale In Swagat Clifton, Bhimrad Surat</v>
      </c>
      <c r="C1224" s="24" t="str">
        <f t="shared" si="556"/>
        <v>2</v>
      </c>
      <c r="D1224" s="29" t="str">
        <f t="shared" si="557"/>
        <v xml:space="preserve">Apartment </v>
      </c>
      <c r="E1224" s="24" t="str">
        <f t="shared" si="558"/>
        <v>Swagat Clifton, Bhimrad</v>
      </c>
      <c r="F1224" s="24" t="str">
        <f t="shared" si="559"/>
        <v>surat</v>
      </c>
      <c r="G1224" s="24" t="s">
        <v>32</v>
      </c>
      <c r="H1224" s="24" t="s">
        <v>632</v>
      </c>
      <c r="I1224" s="34">
        <f>VALUE(LEFT(H1224,FIND(" ",H1224)-1))</f>
        <v>1252</v>
      </c>
      <c r="J1224" s="24" t="str">
        <f>TRIM(RIGHT(H1224,LEN(H1224)-FIND(" ",H1224)))</f>
        <v>sqft</v>
      </c>
      <c r="K1224" s="24" t="s">
        <v>25</v>
      </c>
      <c r="L1224" s="28" t="s">
        <v>41</v>
      </c>
      <c r="M1224" s="24" t="str">
        <f t="shared" si="560"/>
        <v>ready</v>
      </c>
      <c r="N1224" s="24" t="s">
        <v>665</v>
      </c>
      <c r="O1224" s="24" t="str">
        <f t="shared" si="561"/>
        <v xml:space="preserve">7 </v>
      </c>
      <c r="P1224" s="29" t="str">
        <f t="shared" si="562"/>
        <v>12</v>
      </c>
      <c r="Q1224" s="24" t="s">
        <v>28</v>
      </c>
      <c r="R1224" s="27" t="s">
        <v>44</v>
      </c>
      <c r="S1224" s="3" t="s">
        <v>630</v>
      </c>
      <c r="T1224" s="32">
        <f t="shared" si="554"/>
        <v>3994</v>
      </c>
      <c r="U1224" s="24">
        <v>50</v>
      </c>
      <c r="V1224" s="27">
        <f>VALUE(U1224)*100000</f>
        <v>5000000</v>
      </c>
    </row>
    <row r="1225" spans="1:22" ht="15.75">
      <c r="A1225" s="24" t="s">
        <v>46</v>
      </c>
      <c r="B1225" s="24" t="str">
        <f t="shared" si="555"/>
        <v>2 Apartment For Sale In Jahangirabad Surat</v>
      </c>
      <c r="C1225" s="24" t="str">
        <f t="shared" si="556"/>
        <v>2</v>
      </c>
      <c r="D1225" s="29" t="str">
        <f t="shared" si="557"/>
        <v xml:space="preserve">Apartment </v>
      </c>
      <c r="E1225" s="24" t="str">
        <f t="shared" si="558"/>
        <v>Jahangirabad</v>
      </c>
      <c r="F1225" s="24" t="str">
        <f t="shared" si="559"/>
        <v>surat</v>
      </c>
      <c r="G1225" s="24" t="s">
        <v>32</v>
      </c>
      <c r="H1225" s="24" t="s">
        <v>2267</v>
      </c>
      <c r="I1225" s="34">
        <f>VALUE(LEFT(H1225,FIND(" ",H1225)-1))</f>
        <v>1205</v>
      </c>
      <c r="J1225" s="24" t="str">
        <f>TRIM(RIGHT(H1225,LEN(H1225)-FIND(" ",H1225)))</f>
        <v>sqft</v>
      </c>
      <c r="K1225" s="24" t="s">
        <v>25</v>
      </c>
      <c r="L1225" s="28" t="s">
        <v>41</v>
      </c>
      <c r="M1225" s="24" t="str">
        <f t="shared" si="560"/>
        <v>ready</v>
      </c>
      <c r="N1225" s="24" t="s">
        <v>42</v>
      </c>
      <c r="O1225" s="24" t="str">
        <f t="shared" si="561"/>
        <v xml:space="preserve">5 </v>
      </c>
      <c r="P1225" s="29" t="str">
        <f t="shared" si="562"/>
        <v>13</v>
      </c>
      <c r="Q1225" s="24" t="s">
        <v>28</v>
      </c>
      <c r="R1225" s="27" t="s">
        <v>44</v>
      </c>
      <c r="S1225" s="3" t="s">
        <v>2333</v>
      </c>
      <c r="T1225" s="32">
        <f t="shared" si="554"/>
        <v>2851</v>
      </c>
      <c r="U1225" s="24">
        <v>34.4</v>
      </c>
      <c r="V1225" s="27">
        <f>VALUE(U1225)*100000</f>
        <v>3440000</v>
      </c>
    </row>
    <row r="1226" spans="1:22" ht="15.75">
      <c r="A1226" s="24" t="s">
        <v>2334</v>
      </c>
      <c r="B1226" s="24" t="str">
        <f t="shared" si="555"/>
        <v>2 Apartment For Sale In Shree Krishna Dreams, Godadara Surat</v>
      </c>
      <c r="C1226" s="24" t="str">
        <f t="shared" si="556"/>
        <v>2</v>
      </c>
      <c r="D1226" s="29" t="str">
        <f t="shared" si="557"/>
        <v xml:space="preserve">Apartment </v>
      </c>
      <c r="E1226" s="24" t="str">
        <f t="shared" si="558"/>
        <v>Shree Krishna Dreams, Godadara</v>
      </c>
      <c r="F1226" s="24" t="str">
        <f t="shared" si="559"/>
        <v>surat</v>
      </c>
      <c r="G1226" s="24" t="s">
        <v>23</v>
      </c>
      <c r="H1226" s="24" t="s">
        <v>2335</v>
      </c>
      <c r="I1226" s="34">
        <f>VALUE(LEFT(H1226,FIND(" ",H1226)-1))</f>
        <v>723</v>
      </c>
      <c r="J1226" s="24" t="str">
        <f>TRIM(RIGHT(H1226,LEN(H1226)-FIND(" ",H1226)))</f>
        <v>sqft</v>
      </c>
      <c r="K1226" s="24" t="s">
        <v>25</v>
      </c>
      <c r="L1226" s="28" t="s">
        <v>41</v>
      </c>
      <c r="M1226" s="24" t="str">
        <f t="shared" si="560"/>
        <v>ready</v>
      </c>
      <c r="N1226" s="24" t="s">
        <v>165</v>
      </c>
      <c r="O1226" s="24" t="str">
        <f t="shared" si="561"/>
        <v xml:space="preserve">7 </v>
      </c>
      <c r="P1226" s="29" t="str">
        <f t="shared" si="562"/>
        <v>13</v>
      </c>
      <c r="Q1226" s="24" t="s">
        <v>28</v>
      </c>
      <c r="R1226" s="27" t="s">
        <v>154</v>
      </c>
      <c r="S1226" s="3" t="s">
        <v>219</v>
      </c>
      <c r="T1226" s="32">
        <f t="shared" si="554"/>
        <v>3451</v>
      </c>
      <c r="U1226" s="24">
        <v>43.8</v>
      </c>
      <c r="V1226" s="27">
        <f>VALUE(U1226)*100000</f>
        <v>4380000</v>
      </c>
    </row>
    <row r="1227" spans="1:22" ht="15.75">
      <c r="A1227" s="24" t="s">
        <v>2336</v>
      </c>
      <c r="B1227" s="24" t="str">
        <f t="shared" si="555"/>
        <v>2 Apartment For Sale In Crystal Avenue, Palanpur Gam Surat</v>
      </c>
      <c r="C1227" s="24" t="str">
        <f t="shared" si="556"/>
        <v>2</v>
      </c>
      <c r="D1227" s="29" t="str">
        <f t="shared" si="557"/>
        <v xml:space="preserve">Apartment </v>
      </c>
      <c r="E1227" s="24" t="str">
        <f t="shared" si="558"/>
        <v>Crystal Avenue, Palanpur Gam</v>
      </c>
      <c r="F1227" s="24" t="str">
        <f t="shared" si="559"/>
        <v>surat</v>
      </c>
      <c r="G1227" s="24" t="s">
        <v>32</v>
      </c>
      <c r="H1227" s="24" t="s">
        <v>2337</v>
      </c>
      <c r="I1227" s="34">
        <f>VALUE(LEFT(H1227,FIND(" ",H1227)-1))</f>
        <v>1245</v>
      </c>
      <c r="J1227" s="24" t="str">
        <f>TRIM(RIGHT(H1227,LEN(H1227)-FIND(" ",H1227)))</f>
        <v>sqft</v>
      </c>
      <c r="K1227" s="24" t="s">
        <v>40</v>
      </c>
      <c r="L1227" s="28" t="s">
        <v>41</v>
      </c>
      <c r="M1227" s="24" t="str">
        <f t="shared" si="560"/>
        <v>ready</v>
      </c>
      <c r="N1227" s="24" t="s">
        <v>104</v>
      </c>
      <c r="O1227" s="24" t="str">
        <f t="shared" si="561"/>
        <v xml:space="preserve">2 </v>
      </c>
      <c r="P1227" s="29" t="str">
        <f t="shared" si="562"/>
        <v>5</v>
      </c>
      <c r="Q1227" s="24" t="s">
        <v>43</v>
      </c>
      <c r="R1227" s="27" t="s">
        <v>88</v>
      </c>
      <c r="S1227" s="3" t="s">
        <v>2338</v>
      </c>
      <c r="T1227" s="32">
        <f t="shared" si="554"/>
        <v>2811</v>
      </c>
      <c r="U1227" s="24">
        <v>35</v>
      </c>
      <c r="V1227" s="27">
        <f>VALUE(U1227)*100000</f>
        <v>3500000</v>
      </c>
    </row>
    <row r="1228" spans="1:22" customFormat="1" hidden="1">
      <c r="A1228" t="s">
        <v>649</v>
      </c>
      <c r="G1228" t="s">
        <v>23</v>
      </c>
      <c r="H1228" t="s">
        <v>261</v>
      </c>
      <c r="I1228">
        <f>VALUE(LEFT(H1228,FIND(" ",H1228)-1))</f>
        <v>1200</v>
      </c>
      <c r="J1228" t="str">
        <f>TRIM(RIGHT(H1228,LEN(H1228)-FIND(" ",H1228)))</f>
        <v>sqft</v>
      </c>
      <c r="K1228" t="s">
        <v>40</v>
      </c>
      <c r="L1228" t="s">
        <v>41</v>
      </c>
      <c r="N1228" t="s">
        <v>120</v>
      </c>
      <c r="Q1228" t="s">
        <v>28</v>
      </c>
      <c r="R1228" t="s">
        <v>44</v>
      </c>
      <c r="S1228" t="s">
        <v>2339</v>
      </c>
      <c r="T1228" s="1">
        <f t="shared" si="554"/>
        <v>2412</v>
      </c>
      <c r="U1228">
        <v>30.5</v>
      </c>
      <c r="V1228">
        <f>VALUE(U1228)*100000</f>
        <v>3050000</v>
      </c>
    </row>
    <row r="1229" spans="1:22" customFormat="1" hidden="1">
      <c r="A1229" t="s">
        <v>181</v>
      </c>
      <c r="G1229" t="s">
        <v>168</v>
      </c>
      <c r="H1229" t="s">
        <v>2340</v>
      </c>
      <c r="I1229">
        <f>VALUE(LEFT(H1229,FIND(" ",H1229)-1))</f>
        <v>1485</v>
      </c>
      <c r="J1229" t="str">
        <f>TRIM(RIGHT(H1229,LEN(H1229)-FIND(" ",H1229)))</f>
        <v>sqft</v>
      </c>
      <c r="K1229" t="s">
        <v>40</v>
      </c>
      <c r="L1229" t="s">
        <v>2341</v>
      </c>
      <c r="N1229" t="s">
        <v>139</v>
      </c>
      <c r="Q1229">
        <v>2</v>
      </c>
      <c r="R1229">
        <v>2</v>
      </c>
      <c r="S1229" t="s">
        <v>2342</v>
      </c>
      <c r="T1229" s="1">
        <f t="shared" si="554"/>
        <v>2257</v>
      </c>
      <c r="U1229">
        <v>33.5</v>
      </c>
      <c r="V1229">
        <f>VALUE(U1229)*100000</f>
        <v>3350000</v>
      </c>
    </row>
    <row r="1230" spans="1:22" ht="15.75">
      <c r="A1230" s="24" t="s">
        <v>708</v>
      </c>
      <c r="B1230" s="24" t="str">
        <f t="shared" ref="B1230:B1240" si="563">PROPER(TRIM(A1230))</f>
        <v>2 Apartment For Sale In Shiv Samarth 1, Pal Gam Surat</v>
      </c>
      <c r="C1230" s="24" t="str">
        <f t="shared" ref="C1230:C1240" si="564">LEFT(B1230,FIND(" ",B1230)-1)</f>
        <v>2</v>
      </c>
      <c r="D1230" s="29" t="str">
        <f t="shared" ref="D1230:D1240" si="565">MID(B1230, FIND(" ", B1230)+1, FIND("For", B1230)-FIND(" ", B1230)-1)</f>
        <v xml:space="preserve">Apartment </v>
      </c>
      <c r="E1230" s="24" t="str">
        <f t="shared" ref="E1230:E1240" si="566">TRIM(MID(B1230, FIND("In", B1230)+3, FIND("Surat", B1230)-FIND("In", B1230)-3))</f>
        <v>Shiv Samarth 1, Pal Gam</v>
      </c>
      <c r="F1230" s="24" t="str">
        <f t="shared" ref="F1230:F1240" si="567">"surat"</f>
        <v>surat</v>
      </c>
      <c r="G1230" s="24" t="s">
        <v>32</v>
      </c>
      <c r="H1230" s="24" t="s">
        <v>709</v>
      </c>
      <c r="I1230" s="34">
        <f>VALUE(LEFT(H1230,FIND(" ",H1230)-1))</f>
        <v>1127</v>
      </c>
      <c r="J1230" s="24" t="str">
        <f>TRIM(RIGHT(H1230,LEN(H1230)-FIND(" ",H1230)))</f>
        <v>sqft</v>
      </c>
      <c r="K1230" s="24" t="s">
        <v>40</v>
      </c>
      <c r="L1230" s="28" t="s">
        <v>138</v>
      </c>
      <c r="M1230" s="24" t="str">
        <f t="shared" ref="M1230:M1240" si="568">IF(LEFT(L1230,5)="poss.","expected","ready")</f>
        <v>expected</v>
      </c>
      <c r="N1230" s="24" t="s">
        <v>2343</v>
      </c>
      <c r="O1230" s="24" t="str">
        <f t="shared" ref="O1230:O1240" si="569">IFERROR(LEFT(N1230,FIND("out of",N1230)-1),N1230)</f>
        <v xml:space="preserve">15 </v>
      </c>
      <c r="P1230" s="29" t="str">
        <f t="shared" ref="P1230:P1240" si="570">IFERROR(RIGHT(N1230,LEN(N1230)-FIND("out of",N1230)-6),"")</f>
        <v>19</v>
      </c>
      <c r="Q1230" s="24" t="s">
        <v>28</v>
      </c>
      <c r="R1230" s="27" t="s">
        <v>44</v>
      </c>
      <c r="S1230" s="3" t="s">
        <v>2344</v>
      </c>
      <c r="T1230" s="32">
        <f t="shared" si="554"/>
        <v>3914</v>
      </c>
      <c r="U1230" s="24">
        <v>44.1</v>
      </c>
      <c r="V1230" s="27">
        <f>VALUE(U1230)*100000</f>
        <v>4410000</v>
      </c>
    </row>
    <row r="1231" spans="1:22" ht="15.75">
      <c r="A1231" s="24" t="s">
        <v>2345</v>
      </c>
      <c r="B1231" s="24" t="str">
        <f t="shared" si="563"/>
        <v>2 Apartment For Sale In Narayan Coral Heights, Palanpur Surat</v>
      </c>
      <c r="C1231" s="24" t="str">
        <f t="shared" si="564"/>
        <v>2</v>
      </c>
      <c r="D1231" s="29" t="str">
        <f t="shared" si="565"/>
        <v xml:space="preserve">Apartment </v>
      </c>
      <c r="E1231" s="24" t="str">
        <f t="shared" si="566"/>
        <v>Narayan Coral Heights, Palanpur</v>
      </c>
      <c r="F1231" s="24" t="str">
        <f t="shared" si="567"/>
        <v>surat</v>
      </c>
      <c r="G1231" s="24" t="s">
        <v>32</v>
      </c>
      <c r="H1231" s="24" t="s">
        <v>1579</v>
      </c>
      <c r="I1231" s="34">
        <f>VALUE(LEFT(H1231,FIND(" ",H1231)-1))</f>
        <v>1246</v>
      </c>
      <c r="J1231" s="24" t="str">
        <f>TRIM(RIGHT(H1231,LEN(H1231)-FIND(" ",H1231)))</f>
        <v>sqft</v>
      </c>
      <c r="K1231" s="24" t="s">
        <v>40</v>
      </c>
      <c r="L1231" s="28" t="s">
        <v>41</v>
      </c>
      <c r="M1231" s="24" t="str">
        <f t="shared" si="568"/>
        <v>ready</v>
      </c>
      <c r="N1231" s="24" t="s">
        <v>42</v>
      </c>
      <c r="O1231" s="24" t="str">
        <f t="shared" si="569"/>
        <v xml:space="preserve">5 </v>
      </c>
      <c r="P1231" s="29" t="str">
        <f t="shared" si="570"/>
        <v>13</v>
      </c>
      <c r="Q1231" s="24" t="s">
        <v>83</v>
      </c>
      <c r="R1231" s="27" t="s">
        <v>44</v>
      </c>
      <c r="S1231" s="3" t="s">
        <v>2346</v>
      </c>
      <c r="T1231" s="32">
        <f t="shared" si="554"/>
        <v>4013</v>
      </c>
      <c r="U1231" s="24">
        <v>50</v>
      </c>
      <c r="V1231" s="27">
        <f>VALUE(U1231)*100000</f>
        <v>5000000</v>
      </c>
    </row>
    <row r="1232" spans="1:22" ht="15.75">
      <c r="A1232" s="24" t="s">
        <v>2060</v>
      </c>
      <c r="B1232" s="24" t="str">
        <f t="shared" si="563"/>
        <v>1 Apartment For Sale In Parvat Patiya Surat</v>
      </c>
      <c r="C1232" s="24" t="str">
        <f t="shared" si="564"/>
        <v>1</v>
      </c>
      <c r="D1232" s="29" t="str">
        <f t="shared" si="565"/>
        <v xml:space="preserve">Apartment </v>
      </c>
      <c r="E1232" s="24" t="str">
        <f t="shared" si="566"/>
        <v>Parvat Patiya</v>
      </c>
      <c r="F1232" s="24" t="str">
        <f t="shared" si="567"/>
        <v>surat</v>
      </c>
      <c r="G1232" s="24" t="s">
        <v>32</v>
      </c>
      <c r="H1232" s="24" t="s">
        <v>474</v>
      </c>
      <c r="I1232" s="34">
        <f>VALUE(LEFT(H1232,FIND(" ",H1232)-1))</f>
        <v>380</v>
      </c>
      <c r="J1232" s="24" t="str">
        <f>TRIM(RIGHT(H1232,LEN(H1232)-FIND(" ",H1232)))</f>
        <v>sqft</v>
      </c>
      <c r="K1232" s="24" t="s">
        <v>40</v>
      </c>
      <c r="L1232" s="28" t="s">
        <v>41</v>
      </c>
      <c r="M1232" s="24" t="str">
        <f t="shared" si="568"/>
        <v>ready</v>
      </c>
      <c r="N1232" s="24" t="s">
        <v>262</v>
      </c>
      <c r="O1232" s="24" t="str">
        <f t="shared" si="569"/>
        <v xml:space="preserve">3 </v>
      </c>
      <c r="P1232" s="29" t="str">
        <f t="shared" si="570"/>
        <v>10</v>
      </c>
      <c r="Q1232" s="24" t="s">
        <v>28</v>
      </c>
      <c r="R1232" s="27" t="s">
        <v>131</v>
      </c>
      <c r="S1232" s="3" t="s">
        <v>377</v>
      </c>
      <c r="T1232" s="35">
        <f t="shared" si="554"/>
        <v>2500</v>
      </c>
      <c r="U1232" s="22">
        <v>9.5</v>
      </c>
      <c r="V1232" s="40">
        <f>VALUE(U1232)*100000</f>
        <v>950000</v>
      </c>
    </row>
    <row r="1233" spans="1:22" ht="15.75">
      <c r="A1233" s="24" t="s">
        <v>2045</v>
      </c>
      <c r="B1233" s="24" t="str">
        <f t="shared" si="563"/>
        <v>2 Apartment For Sale In Pal Surat</v>
      </c>
      <c r="C1233" s="24" t="str">
        <f t="shared" si="564"/>
        <v>2</v>
      </c>
      <c r="D1233" s="29" t="str">
        <f t="shared" si="565"/>
        <v xml:space="preserve">Apartment </v>
      </c>
      <c r="E1233" s="24" t="str">
        <f t="shared" si="566"/>
        <v>Pal</v>
      </c>
      <c r="F1233" s="24" t="str">
        <f t="shared" si="567"/>
        <v>surat</v>
      </c>
      <c r="G1233" s="24" t="s">
        <v>32</v>
      </c>
      <c r="H1233" s="24" t="s">
        <v>2347</v>
      </c>
      <c r="I1233" s="34">
        <f>VALUE(LEFT(H1233,FIND(" ",H1233)-1))</f>
        <v>1140</v>
      </c>
      <c r="J1233" s="24" t="str">
        <f>TRIM(RIGHT(H1233,LEN(H1233)-FIND(" ",H1233)))</f>
        <v>sqft</v>
      </c>
      <c r="K1233" s="24" t="s">
        <v>40</v>
      </c>
      <c r="L1233" s="28" t="s">
        <v>41</v>
      </c>
      <c r="M1233" s="24" t="str">
        <f t="shared" si="568"/>
        <v>ready</v>
      </c>
      <c r="N1233" s="24" t="s">
        <v>128</v>
      </c>
      <c r="O1233" s="24" t="str">
        <f t="shared" si="569"/>
        <v xml:space="preserve">1 </v>
      </c>
      <c r="P1233" s="29" t="str">
        <f t="shared" si="570"/>
        <v>5</v>
      </c>
      <c r="Q1233" s="24" t="s">
        <v>28</v>
      </c>
      <c r="R1233" s="27" t="s">
        <v>36</v>
      </c>
      <c r="S1233" s="3" t="s">
        <v>1177</v>
      </c>
      <c r="T1233" s="29">
        <f t="shared" si="554"/>
        <v>3684</v>
      </c>
      <c r="U1233" s="24">
        <v>42</v>
      </c>
      <c r="V1233" s="24">
        <f>VALUE(U1233)*100000</f>
        <v>4200000</v>
      </c>
    </row>
    <row r="1234" spans="1:22" ht="15.75">
      <c r="A1234" s="24" t="s">
        <v>2045</v>
      </c>
      <c r="B1234" s="24" t="str">
        <f t="shared" si="563"/>
        <v>2 Apartment For Sale In Pal Surat</v>
      </c>
      <c r="C1234" s="24" t="str">
        <f t="shared" si="564"/>
        <v>2</v>
      </c>
      <c r="D1234" s="29" t="str">
        <f t="shared" si="565"/>
        <v xml:space="preserve">Apartment </v>
      </c>
      <c r="E1234" s="24" t="str">
        <f t="shared" si="566"/>
        <v>Pal</v>
      </c>
      <c r="F1234" s="24" t="str">
        <f t="shared" si="567"/>
        <v>surat</v>
      </c>
      <c r="G1234" s="24" t="s">
        <v>23</v>
      </c>
      <c r="H1234" s="24" t="s">
        <v>95</v>
      </c>
      <c r="I1234" s="34">
        <f>VALUE(LEFT(H1234,FIND(" ",H1234)-1))</f>
        <v>800</v>
      </c>
      <c r="J1234" s="24" t="str">
        <f>TRIM(RIGHT(H1234,LEN(H1234)-FIND(" ",H1234)))</f>
        <v>sqft</v>
      </c>
      <c r="K1234" s="24" t="s">
        <v>40</v>
      </c>
      <c r="L1234" s="28" t="s">
        <v>41</v>
      </c>
      <c r="M1234" s="24" t="str">
        <f t="shared" si="568"/>
        <v>ready</v>
      </c>
      <c r="N1234" s="24" t="s">
        <v>147</v>
      </c>
      <c r="O1234" s="24" t="str">
        <f t="shared" si="569"/>
        <v xml:space="preserve">5 </v>
      </c>
      <c r="P1234" s="29" t="str">
        <f t="shared" si="570"/>
        <v>12</v>
      </c>
      <c r="Q1234" s="24" t="s">
        <v>28</v>
      </c>
      <c r="R1234" s="27" t="s">
        <v>586</v>
      </c>
      <c r="S1234" s="3" t="s">
        <v>2348</v>
      </c>
      <c r="T1234" s="29">
        <f t="shared" si="554"/>
        <v>3435</v>
      </c>
      <c r="U1234" s="24">
        <v>45</v>
      </c>
      <c r="V1234" s="24">
        <f>VALUE(U1234)*100000</f>
        <v>4500000</v>
      </c>
    </row>
    <row r="1235" spans="1:22" customFormat="1">
      <c r="A1235" t="s">
        <v>46</v>
      </c>
      <c r="B1235" t="str">
        <f t="shared" si="563"/>
        <v>2 Apartment For Sale In Jahangirabad Surat</v>
      </c>
      <c r="C1235" t="str">
        <f t="shared" si="564"/>
        <v>2</v>
      </c>
      <c r="D1235" s="1" t="str">
        <f t="shared" si="565"/>
        <v xml:space="preserve">Apartment </v>
      </c>
      <c r="E1235" t="str">
        <f t="shared" si="566"/>
        <v>Jahangirabad</v>
      </c>
      <c r="F1235" t="str">
        <f t="shared" si="567"/>
        <v>surat</v>
      </c>
      <c r="G1235" t="s">
        <v>32</v>
      </c>
      <c r="H1235" t="s">
        <v>661</v>
      </c>
      <c r="I1235">
        <f>VALUE(LEFT(H1235,FIND(" ",H1235)-1))</f>
        <v>1360</v>
      </c>
      <c r="J1235" t="str">
        <f>TRIM(RIGHT(H1235,LEN(H1235)-FIND(" ",H1235)))</f>
        <v>sqft</v>
      </c>
      <c r="K1235" t="s">
        <v>25</v>
      </c>
      <c r="L1235" t="s">
        <v>2349</v>
      </c>
      <c r="M1235" t="str">
        <f t="shared" si="568"/>
        <v>expected</v>
      </c>
      <c r="N1235" t="s">
        <v>2350</v>
      </c>
      <c r="O1235" t="str">
        <f t="shared" si="569"/>
        <v xml:space="preserve">3 </v>
      </c>
      <c r="P1235" s="1" t="str">
        <f t="shared" si="570"/>
        <v>13</v>
      </c>
      <c r="Q1235" t="s">
        <v>28</v>
      </c>
      <c r="R1235" t="s">
        <v>44</v>
      </c>
      <c r="S1235" t="s">
        <v>1320</v>
      </c>
      <c r="T1235" s="1">
        <f t="shared" si="554"/>
        <v>3309</v>
      </c>
      <c r="U1235">
        <v>45</v>
      </c>
      <c r="V1235">
        <f>VALUE(U1235)*100000</f>
        <v>4500000</v>
      </c>
    </row>
    <row r="1236" spans="1:22" customFormat="1">
      <c r="A1236" t="s">
        <v>38</v>
      </c>
      <c r="B1236" t="str">
        <f t="shared" si="563"/>
        <v>2 Apartment For Sale In Pal Gam Surat</v>
      </c>
      <c r="C1236" t="str">
        <f t="shared" si="564"/>
        <v>2</v>
      </c>
      <c r="D1236" s="1" t="str">
        <f t="shared" si="565"/>
        <v xml:space="preserve">Apartment </v>
      </c>
      <c r="E1236" t="str">
        <f t="shared" si="566"/>
        <v>Pal Gam</v>
      </c>
      <c r="F1236" t="str">
        <f t="shared" si="567"/>
        <v>surat</v>
      </c>
      <c r="G1236" t="s">
        <v>32</v>
      </c>
      <c r="H1236" t="s">
        <v>2267</v>
      </c>
      <c r="I1236">
        <f>VALUE(LEFT(H1236,FIND(" ",H1236)-1))</f>
        <v>1205</v>
      </c>
      <c r="J1236" t="str">
        <f>TRIM(RIGHT(H1236,LEN(H1236)-FIND(" ",H1236)))</f>
        <v>sqft</v>
      </c>
      <c r="K1236" t="s">
        <v>40</v>
      </c>
      <c r="L1236" t="s">
        <v>41</v>
      </c>
      <c r="M1236" t="str">
        <f t="shared" si="568"/>
        <v>ready</v>
      </c>
      <c r="N1236" t="s">
        <v>367</v>
      </c>
      <c r="O1236" t="str">
        <f t="shared" si="569"/>
        <v xml:space="preserve">4 </v>
      </c>
      <c r="P1236" s="1" t="str">
        <f t="shared" si="570"/>
        <v>5</v>
      </c>
      <c r="Q1236" t="s">
        <v>43</v>
      </c>
      <c r="R1236" t="s">
        <v>44</v>
      </c>
      <c r="S1236" t="s">
        <v>2351</v>
      </c>
      <c r="T1236" s="1">
        <f t="shared" si="554"/>
        <v>3734</v>
      </c>
      <c r="U1236">
        <v>45</v>
      </c>
      <c r="V1236">
        <f>VALUE(U1236)*100000</f>
        <v>4500000</v>
      </c>
    </row>
    <row r="1237" spans="1:22" ht="15.75">
      <c r="A1237" s="24" t="s">
        <v>1533</v>
      </c>
      <c r="B1237" s="24" t="str">
        <f t="shared" si="563"/>
        <v>2 Apartment For Sale In Green Paradise, Jahangirabad Surat</v>
      </c>
      <c r="C1237" s="24" t="str">
        <f t="shared" si="564"/>
        <v>2</v>
      </c>
      <c r="D1237" s="29" t="str">
        <f t="shared" si="565"/>
        <v xml:space="preserve">Apartment </v>
      </c>
      <c r="E1237" s="24" t="str">
        <f t="shared" si="566"/>
        <v>Green Paradise, Jahangirabad</v>
      </c>
      <c r="F1237" s="24" t="str">
        <f t="shared" si="567"/>
        <v>surat</v>
      </c>
      <c r="G1237" s="24" t="s">
        <v>23</v>
      </c>
      <c r="H1237" s="24" t="s">
        <v>1327</v>
      </c>
      <c r="I1237" s="34">
        <f>VALUE(LEFT(H1237,FIND(" ",H1237)-1))</f>
        <v>675</v>
      </c>
      <c r="J1237" s="24" t="str">
        <f>TRIM(RIGHT(H1237,LEN(H1237)-FIND(" ",H1237)))</f>
        <v>sqft</v>
      </c>
      <c r="K1237" s="24" t="s">
        <v>40</v>
      </c>
      <c r="L1237" s="28" t="s">
        <v>41</v>
      </c>
      <c r="M1237" s="24" t="str">
        <f t="shared" si="568"/>
        <v>ready</v>
      </c>
      <c r="N1237" s="24" t="s">
        <v>35</v>
      </c>
      <c r="O1237" s="24" t="str">
        <f t="shared" si="569"/>
        <v xml:space="preserve">6 </v>
      </c>
      <c r="P1237" s="29" t="str">
        <f t="shared" si="570"/>
        <v>14</v>
      </c>
      <c r="Q1237" s="24" t="s">
        <v>28</v>
      </c>
      <c r="R1237" s="27" t="s">
        <v>44</v>
      </c>
      <c r="S1237" s="3" t="s">
        <v>1624</v>
      </c>
      <c r="T1237" s="29">
        <f t="shared" si="554"/>
        <v>3759</v>
      </c>
      <c r="U1237" s="24">
        <v>38</v>
      </c>
      <c r="V1237" s="24">
        <f>VALUE(U1237)*100000</f>
        <v>3800000</v>
      </c>
    </row>
    <row r="1238" spans="1:22" ht="15.75">
      <c r="A1238" s="24" t="s">
        <v>220</v>
      </c>
      <c r="B1238" s="24" t="str">
        <f t="shared" si="563"/>
        <v>1 Apartment For Sale In Palanpur Surat</v>
      </c>
      <c r="C1238" s="24" t="str">
        <f t="shared" si="564"/>
        <v>1</v>
      </c>
      <c r="D1238" s="29" t="str">
        <f t="shared" si="565"/>
        <v xml:space="preserve">Apartment </v>
      </c>
      <c r="E1238" s="24" t="str">
        <f t="shared" si="566"/>
        <v>Palanpur</v>
      </c>
      <c r="F1238" s="24" t="str">
        <f t="shared" si="567"/>
        <v>surat</v>
      </c>
      <c r="G1238" s="24" t="s">
        <v>32</v>
      </c>
      <c r="H1238" s="24" t="s">
        <v>238</v>
      </c>
      <c r="I1238" s="34">
        <f>VALUE(LEFT(H1238,FIND(" ",H1238)-1))</f>
        <v>750</v>
      </c>
      <c r="J1238" s="24" t="str">
        <f>TRIM(RIGHT(H1238,LEN(H1238)-FIND(" ",H1238)))</f>
        <v>sqft</v>
      </c>
      <c r="K1238" s="24" t="s">
        <v>40</v>
      </c>
      <c r="L1238" s="28" t="s">
        <v>41</v>
      </c>
      <c r="M1238" s="24" t="str">
        <f t="shared" si="568"/>
        <v>ready</v>
      </c>
      <c r="N1238" s="24" t="s">
        <v>806</v>
      </c>
      <c r="O1238" s="24" t="str">
        <f t="shared" si="569"/>
        <v xml:space="preserve">6 </v>
      </c>
      <c r="P1238" s="29" t="str">
        <f t="shared" si="570"/>
        <v>12</v>
      </c>
      <c r="Q1238" s="24" t="s">
        <v>28</v>
      </c>
      <c r="R1238" s="27" t="s">
        <v>44</v>
      </c>
      <c r="S1238" s="3" t="s">
        <v>263</v>
      </c>
      <c r="T1238" s="29">
        <f t="shared" si="554"/>
        <v>3333</v>
      </c>
      <c r="U1238" s="24">
        <v>25</v>
      </c>
      <c r="V1238" s="24">
        <f>VALUE(U1238)*100000</f>
        <v>2500000</v>
      </c>
    </row>
    <row r="1239" spans="1:22" ht="15.75">
      <c r="A1239" s="24" t="s">
        <v>2045</v>
      </c>
      <c r="B1239" s="24" t="str">
        <f t="shared" si="563"/>
        <v>2 Apartment For Sale In Pal Surat</v>
      </c>
      <c r="C1239" s="24" t="str">
        <f t="shared" si="564"/>
        <v>2</v>
      </c>
      <c r="D1239" s="29" t="str">
        <f t="shared" si="565"/>
        <v xml:space="preserve">Apartment </v>
      </c>
      <c r="E1239" s="24" t="str">
        <f t="shared" si="566"/>
        <v>Pal</v>
      </c>
      <c r="F1239" s="24" t="str">
        <f t="shared" si="567"/>
        <v>surat</v>
      </c>
      <c r="G1239" s="24" t="s">
        <v>23</v>
      </c>
      <c r="H1239" s="24" t="s">
        <v>1156</v>
      </c>
      <c r="I1239" s="34">
        <f>VALUE(LEFT(H1239,FIND(" ",H1239)-1))</f>
        <v>780</v>
      </c>
      <c r="J1239" s="24" t="str">
        <f>TRIM(RIGHT(H1239,LEN(H1239)-FIND(" ",H1239)))</f>
        <v>sqft</v>
      </c>
      <c r="K1239" s="24" t="s">
        <v>40</v>
      </c>
      <c r="L1239" s="28" t="s">
        <v>41</v>
      </c>
      <c r="M1239" s="24" t="str">
        <f t="shared" si="568"/>
        <v>ready</v>
      </c>
      <c r="N1239" s="24" t="s">
        <v>234</v>
      </c>
      <c r="O1239" s="24" t="str">
        <f t="shared" si="569"/>
        <v xml:space="preserve">6 </v>
      </c>
      <c r="P1239" s="29" t="str">
        <f t="shared" si="570"/>
        <v>10</v>
      </c>
      <c r="Q1239" s="24" t="s">
        <v>83</v>
      </c>
      <c r="R1239" s="27" t="s">
        <v>44</v>
      </c>
      <c r="S1239" s="3" t="s">
        <v>2352</v>
      </c>
      <c r="T1239" s="29">
        <f t="shared" si="554"/>
        <v>3837</v>
      </c>
      <c r="U1239" s="24">
        <v>48</v>
      </c>
      <c r="V1239" s="24">
        <f>VALUE(U1239)*100000</f>
        <v>4800000</v>
      </c>
    </row>
    <row r="1240" spans="1:22" customFormat="1">
      <c r="A1240" t="s">
        <v>2045</v>
      </c>
      <c r="B1240" t="str">
        <f t="shared" si="563"/>
        <v>2 Apartment For Sale In Pal Surat</v>
      </c>
      <c r="C1240" t="str">
        <f t="shared" si="564"/>
        <v>2</v>
      </c>
      <c r="D1240" s="1" t="str">
        <f t="shared" si="565"/>
        <v xml:space="preserve">Apartment </v>
      </c>
      <c r="E1240" t="str">
        <f t="shared" si="566"/>
        <v>Pal</v>
      </c>
      <c r="F1240" t="str">
        <f t="shared" si="567"/>
        <v>surat</v>
      </c>
      <c r="G1240" t="s">
        <v>32</v>
      </c>
      <c r="H1240" t="s">
        <v>2353</v>
      </c>
      <c r="I1240">
        <f>VALUE(LEFT(H1240,FIND(" ",H1240)-1))</f>
        <v>1051</v>
      </c>
      <c r="J1240" t="str">
        <f>TRIM(RIGHT(H1240,LEN(H1240)-FIND(" ",H1240)))</f>
        <v>sqft</v>
      </c>
      <c r="K1240" t="s">
        <v>40</v>
      </c>
      <c r="L1240" t="s">
        <v>41</v>
      </c>
      <c r="M1240" t="str">
        <f t="shared" si="568"/>
        <v>ready</v>
      </c>
      <c r="N1240" t="s">
        <v>1580</v>
      </c>
      <c r="O1240" t="str">
        <f t="shared" si="569"/>
        <v xml:space="preserve">4 </v>
      </c>
      <c r="P1240" s="1" t="str">
        <f t="shared" si="570"/>
        <v>12</v>
      </c>
      <c r="Q1240" t="s">
        <v>83</v>
      </c>
      <c r="R1240" t="s">
        <v>44</v>
      </c>
      <c r="S1240" t="s">
        <v>2354</v>
      </c>
      <c r="T1240" s="1">
        <f t="shared" si="554"/>
        <v>3996</v>
      </c>
      <c r="U1240">
        <v>42</v>
      </c>
      <c r="V1240">
        <f>VALUE(U1240)*100000</f>
        <v>4200000</v>
      </c>
    </row>
    <row r="1241" spans="1:22" customFormat="1" hidden="1">
      <c r="A1241" t="s">
        <v>1858</v>
      </c>
      <c r="G1241" t="s">
        <v>23</v>
      </c>
      <c r="H1241" t="s">
        <v>1015</v>
      </c>
      <c r="I1241">
        <f>VALUE(LEFT(H1241,FIND(" ",H1241)-1))</f>
        <v>183</v>
      </c>
      <c r="J1241" t="str">
        <f>TRIM(RIGHT(H1241,LEN(H1241)-FIND(" ",H1241)))</f>
        <v>sqft</v>
      </c>
      <c r="K1241" t="s">
        <v>40</v>
      </c>
      <c r="L1241" t="s">
        <v>41</v>
      </c>
      <c r="N1241" t="s">
        <v>295</v>
      </c>
      <c r="Q1241">
        <v>1</v>
      </c>
      <c r="S1241" t="s">
        <v>2355</v>
      </c>
      <c r="T1241" s="1">
        <f t="shared" si="554"/>
        <v>5946</v>
      </c>
      <c r="U1241">
        <v>22</v>
      </c>
      <c r="V1241">
        <f>VALUE(U1241)*100000</f>
        <v>2200000</v>
      </c>
    </row>
    <row r="1242" spans="1:22" ht="15.75">
      <c r="A1242" s="24" t="s">
        <v>978</v>
      </c>
      <c r="B1242" s="24" t="str">
        <f t="shared" ref="B1242:B1243" si="571">PROPER(TRIM(A1242))</f>
        <v>2 Apartment For Sale In Jahangir Pura Surat</v>
      </c>
      <c r="C1242" s="24" t="str">
        <f t="shared" ref="C1242:C1243" si="572">LEFT(B1242,FIND(" ",B1242)-1)</f>
        <v>2</v>
      </c>
      <c r="D1242" s="29" t="str">
        <f t="shared" ref="D1242:D1243" si="573">MID(B1242, FIND(" ", B1242)+1, FIND("For", B1242)-FIND(" ", B1242)-1)</f>
        <v xml:space="preserve">Apartment </v>
      </c>
      <c r="E1242" s="24" t="str">
        <f t="shared" ref="E1242:E1243" si="574">TRIM(MID(B1242, FIND("In", B1242)+3, FIND("Surat", B1242)-FIND("In", B1242)-3))</f>
        <v>Jahangir Pura</v>
      </c>
      <c r="F1242" s="24" t="str">
        <f t="shared" ref="F1242:F1243" si="575">"surat"</f>
        <v>surat</v>
      </c>
      <c r="G1242" s="24" t="s">
        <v>32</v>
      </c>
      <c r="H1242" s="24" t="s">
        <v>261</v>
      </c>
      <c r="I1242" s="34">
        <f>VALUE(LEFT(H1242,FIND(" ",H1242)-1))</f>
        <v>1200</v>
      </c>
      <c r="J1242" s="24" t="str">
        <f>TRIM(RIGHT(H1242,LEN(H1242)-FIND(" ",H1242)))</f>
        <v>sqft</v>
      </c>
      <c r="K1242" s="24" t="s">
        <v>25</v>
      </c>
      <c r="L1242" s="28" t="s">
        <v>2356</v>
      </c>
      <c r="M1242" s="24" t="str">
        <f t="shared" ref="M1242:M1243" si="576">IF(LEFT(L1242,5)="poss.","expected","ready")</f>
        <v>expected</v>
      </c>
      <c r="N1242" s="24" t="s">
        <v>480</v>
      </c>
      <c r="O1242" s="24" t="str">
        <f t="shared" ref="O1242:O1243" si="577">IFERROR(LEFT(N1242,FIND("out of",N1242)-1),N1242)</f>
        <v xml:space="preserve">8 </v>
      </c>
      <c r="P1242" s="29" t="str">
        <f t="shared" ref="P1242:P1243" si="578">IFERROR(RIGHT(N1242,LEN(N1242)-FIND("out of",N1242)-6),"")</f>
        <v>14</v>
      </c>
      <c r="Q1242" s="24" t="s">
        <v>28</v>
      </c>
      <c r="R1242" s="27" t="s">
        <v>88</v>
      </c>
      <c r="S1242" s="3" t="s">
        <v>266</v>
      </c>
      <c r="T1242" s="29">
        <f t="shared" si="554"/>
        <v>3000</v>
      </c>
      <c r="U1242" s="24">
        <v>36</v>
      </c>
      <c r="V1242" s="24">
        <f>VALUE(U1242)*100000</f>
        <v>3600000</v>
      </c>
    </row>
    <row r="1243" spans="1:22" ht="15.75">
      <c r="A1243" s="24" t="s">
        <v>2357</v>
      </c>
      <c r="B1243" s="24" t="str">
        <f t="shared" si="571"/>
        <v>2 Apartment For Sale In Minaxi Wadi Surat</v>
      </c>
      <c r="C1243" s="24" t="str">
        <f t="shared" si="572"/>
        <v>2</v>
      </c>
      <c r="D1243" s="29" t="str">
        <f t="shared" si="573"/>
        <v xml:space="preserve">Apartment </v>
      </c>
      <c r="E1243" s="24" t="str">
        <f t="shared" si="574"/>
        <v>Minaxi Wadi</v>
      </c>
      <c r="F1243" s="24" t="str">
        <f t="shared" si="575"/>
        <v>surat</v>
      </c>
      <c r="G1243" s="24" t="s">
        <v>32</v>
      </c>
      <c r="H1243" s="24" t="s">
        <v>435</v>
      </c>
      <c r="I1243" s="34">
        <f>VALUE(LEFT(H1243,FIND(" ",H1243)-1))</f>
        <v>925</v>
      </c>
      <c r="J1243" s="24" t="str">
        <f>TRIM(RIGHT(H1243,LEN(H1243)-FIND(" ",H1243)))</f>
        <v>sqft</v>
      </c>
      <c r="K1243" s="24" t="s">
        <v>40</v>
      </c>
      <c r="L1243" s="28" t="s">
        <v>41</v>
      </c>
      <c r="M1243" s="24" t="str">
        <f t="shared" si="576"/>
        <v>ready</v>
      </c>
      <c r="N1243" s="24" t="s">
        <v>255</v>
      </c>
      <c r="O1243" s="24" t="str">
        <f t="shared" si="577"/>
        <v xml:space="preserve">3 </v>
      </c>
      <c r="P1243" s="29" t="str">
        <f t="shared" si="578"/>
        <v>4</v>
      </c>
      <c r="Q1243" s="24" t="s">
        <v>28</v>
      </c>
      <c r="R1243" s="27" t="s">
        <v>88</v>
      </c>
      <c r="S1243" s="3" t="s">
        <v>436</v>
      </c>
      <c r="T1243" s="29">
        <f t="shared" si="554"/>
        <v>2378</v>
      </c>
      <c r="U1243" s="24">
        <v>22</v>
      </c>
      <c r="V1243" s="24">
        <f>VALUE(U1243)*100000</f>
        <v>2200000</v>
      </c>
    </row>
    <row r="1244" spans="1:22" customFormat="1" hidden="1">
      <c r="A1244" t="s">
        <v>2358</v>
      </c>
      <c r="G1244" t="s">
        <v>32</v>
      </c>
      <c r="H1244" t="s">
        <v>1973</v>
      </c>
      <c r="I1244">
        <f>VALUE(LEFT(H1244,FIND(" ",H1244)-1))</f>
        <v>1084</v>
      </c>
      <c r="J1244" t="str">
        <f>TRIM(RIGHT(H1244,LEN(H1244)-FIND(" ",H1244)))</f>
        <v>sqft</v>
      </c>
      <c r="K1244" t="s">
        <v>40</v>
      </c>
      <c r="L1244" t="s">
        <v>41</v>
      </c>
      <c r="N1244" t="s">
        <v>128</v>
      </c>
      <c r="Q1244" t="s">
        <v>2359</v>
      </c>
      <c r="R1244">
        <v>2</v>
      </c>
      <c r="S1244" t="s">
        <v>2360</v>
      </c>
      <c r="T1244" s="1">
        <f t="shared" si="554"/>
        <v>2860</v>
      </c>
      <c r="U1244">
        <v>31</v>
      </c>
      <c r="V1244">
        <f>VALUE(U1244)*100000</f>
        <v>3100000</v>
      </c>
    </row>
    <row r="1245" spans="1:22" customFormat="1" hidden="1">
      <c r="A1245" t="s">
        <v>448</v>
      </c>
      <c r="G1245" t="s">
        <v>23</v>
      </c>
      <c r="H1245" t="s">
        <v>130</v>
      </c>
      <c r="I1245">
        <f>VALUE(LEFT(H1245,FIND(" ",H1245)-1))</f>
        <v>650</v>
      </c>
      <c r="J1245" t="str">
        <f>TRIM(RIGHT(H1245,LEN(H1245)-FIND(" ",H1245)))</f>
        <v>sqft</v>
      </c>
      <c r="K1245" t="s">
        <v>43</v>
      </c>
      <c r="L1245" t="s">
        <v>41</v>
      </c>
      <c r="N1245" t="s">
        <v>295</v>
      </c>
      <c r="Q1245">
        <v>1</v>
      </c>
      <c r="T1245" s="1" t="e">
        <f t="shared" si="554"/>
        <v>#VALUE!</v>
      </c>
      <c r="U1245">
        <v>14</v>
      </c>
      <c r="V1245">
        <f>VALUE(U1245)*100000</f>
        <v>1400000</v>
      </c>
    </row>
    <row r="1246" spans="1:22" customFormat="1" hidden="1">
      <c r="A1246" t="s">
        <v>1426</v>
      </c>
      <c r="G1246" t="s">
        <v>168</v>
      </c>
      <c r="H1246" t="s">
        <v>494</v>
      </c>
      <c r="I1246">
        <f>VALUE(LEFT(H1246,FIND(" ",H1246)-1))</f>
        <v>648</v>
      </c>
      <c r="J1246" t="str">
        <f>TRIM(RIGHT(H1246,LEN(H1246)-FIND(" ",H1246)))</f>
        <v>sqft</v>
      </c>
      <c r="K1246" t="s">
        <v>523</v>
      </c>
      <c r="L1246" t="s">
        <v>40</v>
      </c>
      <c r="N1246">
        <v>3</v>
      </c>
      <c r="S1246" t="s">
        <v>1514</v>
      </c>
      <c r="T1246" s="1">
        <f t="shared" si="554"/>
        <v>1080</v>
      </c>
      <c r="U1246">
        <v>7</v>
      </c>
      <c r="V1246">
        <f>VALUE(U1246)*100000</f>
        <v>700000</v>
      </c>
    </row>
    <row r="1247" spans="1:22" ht="15.75">
      <c r="A1247" s="24" t="s">
        <v>2361</v>
      </c>
      <c r="B1247" s="24" t="str">
        <f t="shared" ref="B1247:B1251" si="579">PROPER(TRIM(A1247))</f>
        <v>3 Apartment For Sale In Green City, Pal Surat</v>
      </c>
      <c r="C1247" s="24" t="str">
        <f t="shared" ref="C1247:C1251" si="580">LEFT(B1247,FIND(" ",B1247)-1)</f>
        <v>3</v>
      </c>
      <c r="D1247" s="29" t="str">
        <f t="shared" ref="D1247:D1251" si="581">MID(B1247, FIND(" ", B1247)+1, FIND("For", B1247)-FIND(" ", B1247)-1)</f>
        <v xml:space="preserve">Apartment </v>
      </c>
      <c r="E1247" s="24" t="str">
        <f t="shared" ref="E1247:E1251" si="582">TRIM(MID(B1247, FIND("In", B1247)+3, FIND("Surat", B1247)-FIND("In", B1247)-3))</f>
        <v>Green City, Pal</v>
      </c>
      <c r="F1247" s="24" t="str">
        <f t="shared" ref="F1247:F1251" si="583">"surat"</f>
        <v>surat</v>
      </c>
      <c r="G1247" s="24" t="s">
        <v>32</v>
      </c>
      <c r="H1247" s="24" t="s">
        <v>2362</v>
      </c>
      <c r="I1247" s="34">
        <f>VALUE(LEFT(H1247,FIND(" ",H1247)-1))</f>
        <v>1505</v>
      </c>
      <c r="J1247" s="24" t="str">
        <f>TRIM(RIGHT(H1247,LEN(H1247)-FIND(" ",H1247)))</f>
        <v>sqft</v>
      </c>
      <c r="K1247" s="28" t="s">
        <v>40</v>
      </c>
      <c r="L1247" s="24" t="s">
        <v>41</v>
      </c>
      <c r="M1247" s="24" t="str">
        <f t="shared" ref="M1247:M1251" si="584">IF(LEFT(L1247,5)="poss.","expected","ready")</f>
        <v>ready</v>
      </c>
      <c r="N1247" s="27" t="s">
        <v>818</v>
      </c>
      <c r="O1247" s="24" t="str">
        <f t="shared" ref="O1247:O1251" si="585">IFERROR(LEFT(N1247,FIND("out of",N1247)-1),N1247)</f>
        <v xml:space="preserve">8 </v>
      </c>
      <c r="P1247" s="29" t="str">
        <f t="shared" ref="P1247:P1251" si="586">IFERROR(RIGHT(N1247,LEN(N1247)-FIND("out of",N1247)-6),"")</f>
        <v>13</v>
      </c>
      <c r="Q1247" s="24" t="s">
        <v>28</v>
      </c>
      <c r="R1247" s="27" t="s">
        <v>88</v>
      </c>
      <c r="S1247" s="3" t="s">
        <v>2363</v>
      </c>
      <c r="T1247" s="29">
        <f t="shared" si="554"/>
        <v>3189</v>
      </c>
      <c r="U1247" s="24">
        <v>48</v>
      </c>
      <c r="V1247" s="24">
        <f>VALUE(U1247)*100000</f>
        <v>4800000</v>
      </c>
    </row>
    <row r="1248" spans="1:22" ht="15.75">
      <c r="A1248" s="24" t="s">
        <v>80</v>
      </c>
      <c r="B1248" s="24" t="str">
        <f t="shared" si="579"/>
        <v>2 Apartment For Sale In Adajan Surat</v>
      </c>
      <c r="C1248" s="24" t="str">
        <f t="shared" si="580"/>
        <v>2</v>
      </c>
      <c r="D1248" s="29" t="str">
        <f t="shared" si="581"/>
        <v xml:space="preserve">Apartment </v>
      </c>
      <c r="E1248" s="24" t="str">
        <f t="shared" si="582"/>
        <v>Adajan</v>
      </c>
      <c r="F1248" s="24" t="str">
        <f t="shared" si="583"/>
        <v>surat</v>
      </c>
      <c r="G1248" s="24" t="s">
        <v>23</v>
      </c>
      <c r="H1248" s="24" t="s">
        <v>115</v>
      </c>
      <c r="I1248" s="34">
        <f>VALUE(LEFT(H1248,FIND(" ",H1248)-1))</f>
        <v>1150</v>
      </c>
      <c r="J1248" s="24" t="str">
        <f>TRIM(RIGHT(H1248,LEN(H1248)-FIND(" ",H1248)))</f>
        <v>sqft</v>
      </c>
      <c r="K1248" s="28" t="s">
        <v>40</v>
      </c>
      <c r="L1248" s="24" t="s">
        <v>41</v>
      </c>
      <c r="M1248" s="24" t="str">
        <f t="shared" si="584"/>
        <v>ready</v>
      </c>
      <c r="N1248" s="27" t="s">
        <v>100</v>
      </c>
      <c r="O1248" s="24" t="str">
        <f t="shared" si="585"/>
        <v xml:space="preserve">3 </v>
      </c>
      <c r="P1248" s="29" t="str">
        <f t="shared" si="586"/>
        <v>5</v>
      </c>
      <c r="Q1248" s="24" t="s">
        <v>43</v>
      </c>
      <c r="R1248" s="27" t="s">
        <v>36</v>
      </c>
      <c r="S1248" s="3" t="s">
        <v>813</v>
      </c>
      <c r="T1248" s="29">
        <f t="shared" si="554"/>
        <v>3477</v>
      </c>
      <c r="U1248" s="24">
        <v>44.5</v>
      </c>
      <c r="V1248" s="24">
        <f>VALUE(U1248)*100000</f>
        <v>4450000</v>
      </c>
    </row>
    <row r="1249" spans="1:22" customFormat="1">
      <c r="A1249" t="s">
        <v>2364</v>
      </c>
      <c r="B1249" t="str">
        <f t="shared" si="579"/>
        <v>1 Apartment For Sale In Swicon Wings, Jahangirabad Surat</v>
      </c>
      <c r="C1249" t="str">
        <f t="shared" si="580"/>
        <v>1</v>
      </c>
      <c r="D1249" s="1" t="str">
        <f t="shared" si="581"/>
        <v xml:space="preserve">Apartment </v>
      </c>
      <c r="E1249" t="str">
        <f t="shared" si="582"/>
        <v>Swicon Wings, Jahangirabad</v>
      </c>
      <c r="F1249" t="str">
        <f t="shared" si="583"/>
        <v>surat</v>
      </c>
      <c r="G1249" t="s">
        <v>32</v>
      </c>
      <c r="H1249" t="s">
        <v>186</v>
      </c>
      <c r="I1249">
        <f>VALUE(LEFT(H1249,FIND(" ",H1249)-1))</f>
        <v>735</v>
      </c>
      <c r="J1249" t="str">
        <f>TRIM(RIGHT(H1249,LEN(H1249)-FIND(" ",H1249)))</f>
        <v>sqft</v>
      </c>
      <c r="K1249" t="s">
        <v>40</v>
      </c>
      <c r="L1249" t="s">
        <v>41</v>
      </c>
      <c r="M1249" t="str">
        <f t="shared" si="584"/>
        <v>ready</v>
      </c>
      <c r="N1249" t="s">
        <v>633</v>
      </c>
      <c r="O1249" t="str">
        <f t="shared" si="585"/>
        <v xml:space="preserve">5 </v>
      </c>
      <c r="P1249" s="1" t="str">
        <f t="shared" si="586"/>
        <v>14</v>
      </c>
      <c r="Q1249" t="s">
        <v>28</v>
      </c>
      <c r="R1249" t="s">
        <v>44</v>
      </c>
      <c r="S1249" t="s">
        <v>2365</v>
      </c>
      <c r="T1249" s="1">
        <f t="shared" si="554"/>
        <v>3743</v>
      </c>
      <c r="U1249">
        <v>27.5</v>
      </c>
      <c r="V1249">
        <f>VALUE(U1249)*100000</f>
        <v>2750000</v>
      </c>
    </row>
    <row r="1250" spans="1:22" customFormat="1">
      <c r="A1250" t="s">
        <v>2366</v>
      </c>
      <c r="B1250" t="str">
        <f t="shared" si="579"/>
        <v>2 Apartment For Sale In Vaishnodevi Kingswood, Jahangirabad Surat</v>
      </c>
      <c r="C1250" t="str">
        <f t="shared" si="580"/>
        <v>2</v>
      </c>
      <c r="D1250" s="1" t="str">
        <f t="shared" si="581"/>
        <v xml:space="preserve">Apartment </v>
      </c>
      <c r="E1250" t="str">
        <f t="shared" si="582"/>
        <v>Vaishnodevi Kingswood, Jahangirabad</v>
      </c>
      <c r="F1250" t="str">
        <f t="shared" si="583"/>
        <v>surat</v>
      </c>
      <c r="G1250" t="s">
        <v>23</v>
      </c>
      <c r="H1250" t="s">
        <v>95</v>
      </c>
      <c r="I1250">
        <f>VALUE(LEFT(H1250,FIND(" ",H1250)-1))</f>
        <v>800</v>
      </c>
      <c r="J1250" t="str">
        <f>TRIM(RIGHT(H1250,LEN(H1250)-FIND(" ",H1250)))</f>
        <v>sqft</v>
      </c>
      <c r="K1250" t="s">
        <v>25</v>
      </c>
      <c r="L1250" t="s">
        <v>138</v>
      </c>
      <c r="M1250" t="str">
        <f t="shared" si="584"/>
        <v>expected</v>
      </c>
      <c r="N1250" t="s">
        <v>42</v>
      </c>
      <c r="O1250" t="str">
        <f t="shared" si="585"/>
        <v xml:space="preserve">5 </v>
      </c>
      <c r="P1250" s="1" t="str">
        <f t="shared" si="586"/>
        <v>13</v>
      </c>
      <c r="Q1250" t="s">
        <v>28</v>
      </c>
      <c r="R1250" t="s">
        <v>171</v>
      </c>
      <c r="S1250" t="s">
        <v>2367</v>
      </c>
      <c r="T1250" s="1">
        <f t="shared" si="554"/>
        <v>2868</v>
      </c>
      <c r="U1250">
        <v>38</v>
      </c>
      <c r="V1250">
        <f>VALUE(U1250)*100000</f>
        <v>3800000</v>
      </c>
    </row>
    <row r="1251" spans="1:22" ht="15.75">
      <c r="A1251" s="24" t="s">
        <v>1549</v>
      </c>
      <c r="B1251" s="24" t="str">
        <f t="shared" si="579"/>
        <v>1 Apartment For Sale In Omkar Residency, Palan Pur Patiya Surat</v>
      </c>
      <c r="C1251" s="24" t="str">
        <f t="shared" si="580"/>
        <v>1</v>
      </c>
      <c r="D1251" s="29" t="str">
        <f t="shared" si="581"/>
        <v xml:space="preserve">Apartment </v>
      </c>
      <c r="E1251" s="24" t="str">
        <f t="shared" si="582"/>
        <v>Omkar Residency, Palan Pur Patiya</v>
      </c>
      <c r="F1251" s="24" t="str">
        <f t="shared" si="583"/>
        <v>surat</v>
      </c>
      <c r="G1251" s="24" t="s">
        <v>32</v>
      </c>
      <c r="H1251" s="24" t="s">
        <v>238</v>
      </c>
      <c r="I1251" s="34">
        <f>VALUE(LEFT(H1251,FIND(" ",H1251)-1))</f>
        <v>750</v>
      </c>
      <c r="J1251" s="24" t="str">
        <f>TRIM(RIGHT(H1251,LEN(H1251)-FIND(" ",H1251)))</f>
        <v>sqft</v>
      </c>
      <c r="K1251" s="28" t="s">
        <v>40</v>
      </c>
      <c r="L1251" s="24" t="s">
        <v>41</v>
      </c>
      <c r="M1251" s="24" t="str">
        <f t="shared" si="584"/>
        <v>ready</v>
      </c>
      <c r="N1251" s="27" t="s">
        <v>42</v>
      </c>
      <c r="O1251" s="24" t="str">
        <f t="shared" si="585"/>
        <v xml:space="preserve">5 </v>
      </c>
      <c r="P1251" s="29" t="str">
        <f t="shared" si="586"/>
        <v>13</v>
      </c>
      <c r="Q1251" s="24" t="s">
        <v>43</v>
      </c>
      <c r="R1251" s="24" t="s">
        <v>36</v>
      </c>
      <c r="S1251" s="3" t="s">
        <v>1990</v>
      </c>
      <c r="T1251" s="29">
        <f t="shared" si="554"/>
        <v>3067</v>
      </c>
      <c r="U1251" s="24">
        <v>23</v>
      </c>
      <c r="V1251" s="24">
        <f>VALUE(U1251)*100000</f>
        <v>2300000</v>
      </c>
    </row>
    <row r="1252" spans="1:22" customFormat="1" hidden="1">
      <c r="A1252" t="s">
        <v>2368</v>
      </c>
      <c r="G1252" t="s">
        <v>32</v>
      </c>
      <c r="H1252" t="s">
        <v>2369</v>
      </c>
      <c r="I1252">
        <f>VALUE(LEFT(H1252,FIND(" ",H1252)-1))</f>
        <v>1441</v>
      </c>
      <c r="J1252" t="str">
        <f>TRIM(RIGHT(H1252,LEN(H1252)-FIND(" ",H1252)))</f>
        <v>sqft</v>
      </c>
      <c r="K1252" t="s">
        <v>28</v>
      </c>
      <c r="L1252" t="s">
        <v>1540</v>
      </c>
      <c r="N1252" t="s">
        <v>25</v>
      </c>
      <c r="Q1252" t="s">
        <v>1541</v>
      </c>
      <c r="R1252">
        <v>3</v>
      </c>
      <c r="T1252" s="1" t="e">
        <f t="shared" si="554"/>
        <v>#VALUE!</v>
      </c>
      <c r="U1252" t="s">
        <v>2101</v>
      </c>
      <c r="V1252" t="e">
        <f>VALUE(U1252)*100000</f>
        <v>#VALUE!</v>
      </c>
    </row>
    <row r="1253" spans="1:22" customFormat="1" hidden="1">
      <c r="A1253" t="s">
        <v>2370</v>
      </c>
      <c r="G1253" t="s">
        <v>32</v>
      </c>
      <c r="H1253" t="s">
        <v>1364</v>
      </c>
      <c r="I1253">
        <f>VALUE(LEFT(H1253,FIND(" ",H1253)-1))</f>
        <v>682</v>
      </c>
      <c r="J1253" t="str">
        <f>TRIM(RIGHT(H1253,LEN(H1253)-FIND(" ",H1253)))</f>
        <v>sqft</v>
      </c>
      <c r="K1253" t="s">
        <v>40</v>
      </c>
      <c r="L1253" t="s">
        <v>41</v>
      </c>
      <c r="N1253" t="s">
        <v>104</v>
      </c>
      <c r="Q1253" t="s">
        <v>28</v>
      </c>
      <c r="R1253">
        <v>1</v>
      </c>
      <c r="T1253" s="1" t="e">
        <f t="shared" si="554"/>
        <v>#VALUE!</v>
      </c>
      <c r="U1253" t="s">
        <v>2101</v>
      </c>
      <c r="V1253" t="e">
        <f>VALUE(U1253)*100000</f>
        <v>#VALUE!</v>
      </c>
    </row>
    <row r="1254" spans="1:22" ht="15.75">
      <c r="A1254" s="24" t="s">
        <v>22</v>
      </c>
      <c r="B1254" s="24" t="str">
        <f t="shared" ref="B1254:B1256" si="587">PROPER(TRIM(A1254))</f>
        <v>2 Apartment For Sale In Dindoli Surat</v>
      </c>
      <c r="C1254" s="24" t="str">
        <f t="shared" ref="C1254:C1256" si="588">LEFT(B1254,FIND(" ",B1254)-1)</f>
        <v>2</v>
      </c>
      <c r="D1254" s="29" t="str">
        <f t="shared" ref="D1254:D1256" si="589">MID(B1254, FIND(" ", B1254)+1, FIND("For", B1254)-FIND(" ", B1254)-1)</f>
        <v xml:space="preserve">Apartment </v>
      </c>
      <c r="E1254" s="24" t="str">
        <f t="shared" ref="E1254:E1256" si="590">TRIM(MID(B1254, FIND("In", B1254)+3, FIND("Surat", B1254)-FIND("In", B1254)-3))</f>
        <v>Dindoli</v>
      </c>
      <c r="F1254" s="24" t="str">
        <f t="shared" ref="F1254:F1256" si="591">"surat"</f>
        <v>surat</v>
      </c>
      <c r="G1254" s="24" t="s">
        <v>23</v>
      </c>
      <c r="H1254" s="24" t="s">
        <v>2250</v>
      </c>
      <c r="I1254" s="34">
        <f>VALUE(LEFT(H1254,FIND(" ",H1254)-1))</f>
        <v>688</v>
      </c>
      <c r="J1254" s="24" t="str">
        <f>TRIM(RIGHT(H1254,LEN(H1254)-FIND(" ",H1254)))</f>
        <v>sqft</v>
      </c>
      <c r="K1254" s="28" t="s">
        <v>25</v>
      </c>
      <c r="L1254" s="24" t="s">
        <v>41</v>
      </c>
      <c r="M1254" s="24" t="str">
        <f t="shared" ref="M1254:M1256" si="592">IF(LEFT(L1254,5)="poss.","expected","ready")</f>
        <v>ready</v>
      </c>
      <c r="N1254" s="27" t="s">
        <v>776</v>
      </c>
      <c r="O1254" s="24" t="str">
        <f t="shared" ref="O1254:O1256" si="593">IFERROR(LEFT(N1254,FIND("out of",N1254)-1),N1254)</f>
        <v xml:space="preserve">8 </v>
      </c>
      <c r="P1254" s="29" t="str">
        <f t="shared" ref="P1254:P1256" si="594">IFERROR(RIGHT(N1254,LEN(N1254)-FIND("out of",N1254)-6),"")</f>
        <v>8</v>
      </c>
      <c r="Q1254" s="24" t="s">
        <v>28</v>
      </c>
      <c r="R1254" s="24" t="s">
        <v>44</v>
      </c>
      <c r="S1254" s="3" t="s">
        <v>2371</v>
      </c>
      <c r="T1254" s="29">
        <f t="shared" si="554"/>
        <v>2700</v>
      </c>
      <c r="U1254" s="24">
        <v>32</v>
      </c>
      <c r="V1254" s="24">
        <f>VALUE(U1254)*100000</f>
        <v>3200000</v>
      </c>
    </row>
    <row r="1255" spans="1:22" ht="15.75">
      <c r="A1255" s="24" t="s">
        <v>2227</v>
      </c>
      <c r="B1255" s="24" t="str">
        <f t="shared" si="587"/>
        <v>2 Apartment For Sale In Orchid Gardenia, Palanpur Surat</v>
      </c>
      <c r="C1255" s="24" t="str">
        <f t="shared" si="588"/>
        <v>2</v>
      </c>
      <c r="D1255" s="29" t="str">
        <f t="shared" si="589"/>
        <v xml:space="preserve">Apartment </v>
      </c>
      <c r="E1255" s="24" t="str">
        <f t="shared" si="590"/>
        <v>Orchid Gardenia, Palanpur</v>
      </c>
      <c r="F1255" s="24" t="str">
        <f t="shared" si="591"/>
        <v>surat</v>
      </c>
      <c r="G1255" s="24" t="s">
        <v>32</v>
      </c>
      <c r="H1255" s="24" t="s">
        <v>2372</v>
      </c>
      <c r="I1255" s="34">
        <f>VALUE(LEFT(H1255,FIND(" ",H1255)-1))</f>
        <v>1215</v>
      </c>
      <c r="J1255" s="24" t="str">
        <f>TRIM(RIGHT(H1255,LEN(H1255)-FIND(" ",H1255)))</f>
        <v>sqft</v>
      </c>
      <c r="K1255" s="28" t="s">
        <v>25</v>
      </c>
      <c r="L1255" s="24" t="s">
        <v>59</v>
      </c>
      <c r="M1255" s="24" t="str">
        <f t="shared" si="592"/>
        <v>expected</v>
      </c>
      <c r="N1255" s="27" t="s">
        <v>35</v>
      </c>
      <c r="O1255" s="24" t="str">
        <f t="shared" si="593"/>
        <v xml:space="preserve">6 </v>
      </c>
      <c r="P1255" s="29" t="str">
        <f t="shared" si="594"/>
        <v>14</v>
      </c>
      <c r="Q1255" s="24" t="s">
        <v>28</v>
      </c>
      <c r="R1255" s="24" t="s">
        <v>44</v>
      </c>
      <c r="S1255" s="3" t="s">
        <v>2373</v>
      </c>
      <c r="T1255" s="29">
        <f t="shared" si="554"/>
        <v>3991</v>
      </c>
      <c r="U1255" s="24">
        <v>48.5</v>
      </c>
      <c r="V1255" s="24">
        <f>VALUE(U1255)*100000</f>
        <v>4850000</v>
      </c>
    </row>
    <row r="1256" spans="1:22" ht="15.75">
      <c r="A1256" s="24" t="s">
        <v>2374</v>
      </c>
      <c r="B1256" s="24" t="str">
        <f t="shared" si="587"/>
        <v>2 Apartment For Sale In Orchid Fantasia, Palanpur Surat</v>
      </c>
      <c r="C1256" s="24" t="str">
        <f t="shared" si="588"/>
        <v>2</v>
      </c>
      <c r="D1256" s="29" t="str">
        <f t="shared" si="589"/>
        <v xml:space="preserve">Apartment </v>
      </c>
      <c r="E1256" s="24" t="str">
        <f t="shared" si="590"/>
        <v>Orchid Fantasia, Palanpur</v>
      </c>
      <c r="F1256" s="24" t="str">
        <f t="shared" si="591"/>
        <v>surat</v>
      </c>
      <c r="G1256" s="24" t="s">
        <v>32</v>
      </c>
      <c r="H1256" s="24" t="s">
        <v>50</v>
      </c>
      <c r="I1256" s="34">
        <f>VALUE(LEFT(H1256,FIND(" ",H1256)-1))</f>
        <v>1250</v>
      </c>
      <c r="J1256" s="24" t="str">
        <f>TRIM(RIGHT(H1256,LEN(H1256)-FIND(" ",H1256)))</f>
        <v>sqft</v>
      </c>
      <c r="K1256" s="28" t="s">
        <v>25</v>
      </c>
      <c r="L1256" s="24" t="s">
        <v>41</v>
      </c>
      <c r="M1256" s="24" t="str">
        <f t="shared" si="592"/>
        <v>ready</v>
      </c>
      <c r="N1256" s="27" t="s">
        <v>35</v>
      </c>
      <c r="O1256" s="24" t="str">
        <f t="shared" si="593"/>
        <v xml:space="preserve">6 </v>
      </c>
      <c r="P1256" s="29" t="str">
        <f t="shared" si="594"/>
        <v>14</v>
      </c>
      <c r="Q1256" s="24" t="s">
        <v>28</v>
      </c>
      <c r="R1256" s="24" t="s">
        <v>44</v>
      </c>
      <c r="S1256" s="3" t="s">
        <v>1561</v>
      </c>
      <c r="T1256" s="29">
        <f t="shared" si="554"/>
        <v>3535</v>
      </c>
      <c r="U1256" s="24">
        <v>44.2</v>
      </c>
      <c r="V1256" s="24">
        <f>VALUE(U1256)*100000</f>
        <v>4420000</v>
      </c>
    </row>
    <row r="1257" spans="1:22" customFormat="1" hidden="1">
      <c r="A1257" t="s">
        <v>53</v>
      </c>
      <c r="G1257" t="s">
        <v>32</v>
      </c>
      <c r="H1257" t="s">
        <v>466</v>
      </c>
      <c r="I1257">
        <f>VALUE(LEFT(H1257,FIND(" ",H1257)-1))</f>
        <v>1280</v>
      </c>
      <c r="J1257" t="str">
        <f>TRIM(RIGHT(H1257,LEN(H1257)-FIND(" ",H1257)))</f>
        <v>sqft</v>
      </c>
      <c r="K1257" t="s">
        <v>28</v>
      </c>
      <c r="L1257" t="s">
        <v>55</v>
      </c>
      <c r="N1257" t="s">
        <v>25</v>
      </c>
      <c r="Q1257" t="s">
        <v>56</v>
      </c>
      <c r="R1257">
        <v>2</v>
      </c>
      <c r="S1257" t="s">
        <v>57</v>
      </c>
      <c r="T1257" s="1">
        <f t="shared" si="554"/>
        <v>3411</v>
      </c>
      <c r="U1257">
        <v>43.7</v>
      </c>
      <c r="V1257">
        <f>VALUE(U1257)*100000</f>
        <v>4370000</v>
      </c>
    </row>
    <row r="1258" spans="1:22" customFormat="1" hidden="1">
      <c r="A1258" t="s">
        <v>386</v>
      </c>
      <c r="G1258" t="s">
        <v>23</v>
      </c>
      <c r="H1258" t="s">
        <v>2375</v>
      </c>
      <c r="I1258">
        <f>VALUE(LEFT(H1258,FIND(" ",H1258)-1))</f>
        <v>912</v>
      </c>
      <c r="J1258" t="str">
        <f>TRIM(RIGHT(H1258,LEN(H1258)-FIND(" ",H1258)))</f>
        <v>sqft</v>
      </c>
      <c r="K1258" t="s">
        <v>28</v>
      </c>
      <c r="L1258" t="s">
        <v>26</v>
      </c>
      <c r="N1258" t="s">
        <v>25</v>
      </c>
      <c r="Q1258" t="s">
        <v>44</v>
      </c>
      <c r="R1258" t="s">
        <v>1461</v>
      </c>
      <c r="T1258" s="1" t="e">
        <f t="shared" si="554"/>
        <v>#VALUE!</v>
      </c>
      <c r="U1258">
        <v>34</v>
      </c>
      <c r="V1258">
        <f>VALUE(U1258)*100000</f>
        <v>3400000</v>
      </c>
    </row>
    <row r="1259" spans="1:22" customFormat="1" hidden="1">
      <c r="A1259" t="s">
        <v>879</v>
      </c>
      <c r="G1259" t="s">
        <v>168</v>
      </c>
      <c r="H1259" t="s">
        <v>1907</v>
      </c>
      <c r="I1259">
        <f>VALUE(LEFT(H1259,FIND(" ",H1259)-1))</f>
        <v>820</v>
      </c>
      <c r="J1259" t="str">
        <f>TRIM(RIGHT(H1259,LEN(H1259)-FIND(" ",H1259)))</f>
        <v>sqft</v>
      </c>
      <c r="K1259" t="s">
        <v>25</v>
      </c>
      <c r="L1259" t="s">
        <v>2376</v>
      </c>
      <c r="N1259" t="s">
        <v>328</v>
      </c>
      <c r="Q1259">
        <v>3</v>
      </c>
      <c r="R1259">
        <v>2</v>
      </c>
      <c r="S1259" t="s">
        <v>2377</v>
      </c>
      <c r="T1259" s="1">
        <f t="shared" si="554"/>
        <v>5879</v>
      </c>
      <c r="U1259">
        <v>48.2</v>
      </c>
      <c r="V1259">
        <f>VALUE(U1259)*100000</f>
        <v>4820000</v>
      </c>
    </row>
    <row r="1260" spans="1:22" ht="15.75">
      <c r="A1260" s="24" t="s">
        <v>133</v>
      </c>
      <c r="B1260" s="24" t="str">
        <f t="shared" ref="B1260:B1262" si="595">PROPER(TRIM(A1260))</f>
        <v>2 Apartment For Sale In Palanpur Surat</v>
      </c>
      <c r="C1260" s="24" t="str">
        <f t="shared" ref="C1260:C1262" si="596">LEFT(B1260,FIND(" ",B1260)-1)</f>
        <v>2</v>
      </c>
      <c r="D1260" s="29" t="str">
        <f t="shared" ref="D1260:D1262" si="597">MID(B1260, FIND(" ", B1260)+1, FIND("For", B1260)-FIND(" ", B1260)-1)</f>
        <v xml:space="preserve">Apartment </v>
      </c>
      <c r="E1260" s="24" t="str">
        <f t="shared" ref="E1260:E1262" si="598">TRIM(MID(B1260, FIND("In", B1260)+3, FIND("Surat", B1260)-FIND("In", B1260)-3))</f>
        <v>Palanpur</v>
      </c>
      <c r="F1260" s="24" t="str">
        <f t="shared" ref="F1260:F1262" si="599">"surat"</f>
        <v>surat</v>
      </c>
      <c r="G1260" s="24" t="s">
        <v>23</v>
      </c>
      <c r="H1260" s="24" t="s">
        <v>158</v>
      </c>
      <c r="I1260" s="34">
        <f>VALUE(LEFT(H1260,FIND(" ",H1260)-1))</f>
        <v>725</v>
      </c>
      <c r="J1260" s="24" t="str">
        <f>TRIM(RIGHT(H1260,LEN(H1260)-FIND(" ",H1260)))</f>
        <v>sqft</v>
      </c>
      <c r="K1260" s="28" t="s">
        <v>25</v>
      </c>
      <c r="L1260" s="24" t="s">
        <v>41</v>
      </c>
      <c r="M1260" s="24" t="str">
        <f t="shared" ref="M1260:M1262" si="600">IF(LEFT(L1260,5)="poss.","expected","ready")</f>
        <v>ready</v>
      </c>
      <c r="N1260" s="27" t="s">
        <v>68</v>
      </c>
      <c r="O1260" s="24" t="str">
        <f t="shared" ref="O1260:O1262" si="601">IFERROR(LEFT(N1260,FIND("out of",N1260)-1),N1260)</f>
        <v xml:space="preserve">3 </v>
      </c>
      <c r="P1260" s="29" t="str">
        <f t="shared" ref="P1260:P1262" si="602">IFERROR(RIGHT(N1260,LEN(N1260)-FIND("out of",N1260)-6),"")</f>
        <v>14</v>
      </c>
      <c r="Q1260" s="24" t="s">
        <v>28</v>
      </c>
      <c r="R1260" s="24" t="s">
        <v>29</v>
      </c>
      <c r="S1260" s="3" t="s">
        <v>65</v>
      </c>
      <c r="T1260" s="29">
        <f t="shared" si="554"/>
        <v>3751</v>
      </c>
      <c r="U1260" s="24">
        <v>46.9</v>
      </c>
      <c r="V1260" s="24">
        <f>VALUE(U1260)*100000</f>
        <v>4690000</v>
      </c>
    </row>
    <row r="1261" spans="1:22" ht="15.75">
      <c r="A1261" s="24" t="s">
        <v>2378</v>
      </c>
      <c r="B1261" s="24" t="str">
        <f t="shared" si="595"/>
        <v>3 Apartment For Sale In Vanakala Surat</v>
      </c>
      <c r="C1261" s="24" t="str">
        <f t="shared" si="596"/>
        <v>3</v>
      </c>
      <c r="D1261" s="29" t="str">
        <f t="shared" si="597"/>
        <v xml:space="preserve">Apartment </v>
      </c>
      <c r="E1261" s="24" t="str">
        <f t="shared" si="598"/>
        <v>Vanakala</v>
      </c>
      <c r="F1261" s="24" t="str">
        <f t="shared" si="599"/>
        <v>surat</v>
      </c>
      <c r="G1261" s="24" t="s">
        <v>23</v>
      </c>
      <c r="H1261" s="24" t="s">
        <v>2379</v>
      </c>
      <c r="I1261" s="34">
        <f>VALUE(LEFT(H1261,FIND(" ",H1261)-1))</f>
        <v>852</v>
      </c>
      <c r="J1261" s="24" t="str">
        <f>TRIM(RIGHT(H1261,LEN(H1261)-FIND(" ",H1261)))</f>
        <v>sqft</v>
      </c>
      <c r="K1261" s="28" t="s">
        <v>25</v>
      </c>
      <c r="L1261" s="24" t="s">
        <v>620</v>
      </c>
      <c r="M1261" s="24" t="str">
        <f t="shared" si="600"/>
        <v>expected</v>
      </c>
      <c r="N1261" s="27" t="s">
        <v>633</v>
      </c>
      <c r="O1261" s="24" t="str">
        <f t="shared" si="601"/>
        <v xml:space="preserve">5 </v>
      </c>
      <c r="P1261" s="29" t="str">
        <f t="shared" si="602"/>
        <v>14</v>
      </c>
      <c r="Q1261" s="24" t="s">
        <v>28</v>
      </c>
      <c r="R1261" s="24" t="s">
        <v>44</v>
      </c>
      <c r="S1261" s="3" t="s">
        <v>2380</v>
      </c>
      <c r="T1261" s="29">
        <f t="shared" si="554"/>
        <v>3206</v>
      </c>
      <c r="U1261" s="24">
        <v>49.7</v>
      </c>
      <c r="V1261" s="24">
        <f>VALUE(U1261)*100000</f>
        <v>4970000</v>
      </c>
    </row>
    <row r="1262" spans="1:22" ht="15.75">
      <c r="A1262" s="24" t="s">
        <v>22</v>
      </c>
      <c r="B1262" s="24" t="str">
        <f t="shared" si="595"/>
        <v>2 Apartment For Sale In Dindoli Surat</v>
      </c>
      <c r="C1262" s="24" t="str">
        <f t="shared" si="596"/>
        <v>2</v>
      </c>
      <c r="D1262" s="29" t="str">
        <f t="shared" si="597"/>
        <v xml:space="preserve">Apartment </v>
      </c>
      <c r="E1262" s="24" t="str">
        <f t="shared" si="598"/>
        <v>Dindoli</v>
      </c>
      <c r="F1262" s="24" t="str">
        <f t="shared" si="599"/>
        <v>surat</v>
      </c>
      <c r="G1262" s="24" t="s">
        <v>32</v>
      </c>
      <c r="H1262" s="24" t="s">
        <v>444</v>
      </c>
      <c r="I1262" s="34">
        <f>VALUE(LEFT(H1262,FIND(" ",H1262)-1))</f>
        <v>1170</v>
      </c>
      <c r="J1262" s="24" t="str">
        <f>TRIM(RIGHT(H1262,LEN(H1262)-FIND(" ",H1262)))</f>
        <v>sqft</v>
      </c>
      <c r="K1262" s="28" t="s">
        <v>25</v>
      </c>
      <c r="L1262" s="24" t="s">
        <v>159</v>
      </c>
      <c r="M1262" s="24" t="str">
        <f t="shared" si="600"/>
        <v>expected</v>
      </c>
      <c r="N1262" s="27" t="s">
        <v>2172</v>
      </c>
      <c r="O1262" s="24" t="str">
        <f t="shared" si="601"/>
        <v xml:space="preserve">4 </v>
      </c>
      <c r="P1262" s="29" t="str">
        <f t="shared" si="602"/>
        <v>11</v>
      </c>
      <c r="Q1262" s="24" t="s">
        <v>28</v>
      </c>
      <c r="R1262" s="24" t="s">
        <v>44</v>
      </c>
      <c r="S1262" s="3" t="s">
        <v>2381</v>
      </c>
      <c r="T1262" s="29">
        <f t="shared" si="554"/>
        <v>2691</v>
      </c>
      <c r="U1262" s="24">
        <v>31.5</v>
      </c>
      <c r="V1262" s="24">
        <f>VALUE(U1262)*100000</f>
        <v>3150000</v>
      </c>
    </row>
    <row r="1263" spans="1:22" customFormat="1" hidden="1">
      <c r="A1263" t="s">
        <v>118</v>
      </c>
      <c r="G1263" t="s">
        <v>32</v>
      </c>
      <c r="H1263" t="s">
        <v>251</v>
      </c>
      <c r="I1263">
        <f>VALUE(LEFT(H1263,FIND(" ",H1263)-1))</f>
        <v>450</v>
      </c>
      <c r="J1263" t="str">
        <f>TRIM(RIGHT(H1263,LEN(H1263)-FIND(" ",H1263)))</f>
        <v>sqft</v>
      </c>
      <c r="K1263" t="s">
        <v>25</v>
      </c>
      <c r="L1263" t="s">
        <v>41</v>
      </c>
      <c r="N1263" t="s">
        <v>120</v>
      </c>
      <c r="Q1263" t="s">
        <v>28</v>
      </c>
      <c r="R1263" t="s">
        <v>44</v>
      </c>
      <c r="S1263" t="s">
        <v>2382</v>
      </c>
      <c r="T1263" s="1">
        <f t="shared" si="554"/>
        <v>2889</v>
      </c>
      <c r="U1263">
        <v>13</v>
      </c>
      <c r="V1263">
        <f>VALUE(U1263)*100000</f>
        <v>1300000</v>
      </c>
    </row>
    <row r="1264" spans="1:22" ht="15.75">
      <c r="A1264" s="24" t="s">
        <v>185</v>
      </c>
      <c r="B1264" s="24" t="str">
        <f>PROPER(TRIM(A1264))</f>
        <v>1 Apartment For Sale In Jahangirabad Surat</v>
      </c>
      <c r="C1264" s="24" t="str">
        <f>LEFT(B1264,FIND(" ",B1264)-1)</f>
        <v>1</v>
      </c>
      <c r="D1264" s="29" t="str">
        <f>MID(B1264, FIND(" ", B1264)+1, FIND("For", B1264)-FIND(" ", B1264)-1)</f>
        <v xml:space="preserve">Apartment </v>
      </c>
      <c r="E1264" s="24" t="str">
        <f>TRIM(MID(B1264, FIND("In", B1264)+3, FIND("Surat", B1264)-FIND("In", B1264)-3))</f>
        <v>Jahangirabad</v>
      </c>
      <c r="F1264" s="24" t="str">
        <f>"surat"</f>
        <v>surat</v>
      </c>
      <c r="G1264" s="24" t="s">
        <v>23</v>
      </c>
      <c r="H1264" s="24" t="s">
        <v>2383</v>
      </c>
      <c r="I1264" s="34">
        <f>VALUE(LEFT(H1264,FIND(" ",H1264)-1))</f>
        <v>421</v>
      </c>
      <c r="J1264" s="24" t="str">
        <f>TRIM(RIGHT(H1264,LEN(H1264)-FIND(" ",H1264)))</f>
        <v>sqft</v>
      </c>
      <c r="K1264" s="28" t="s">
        <v>25</v>
      </c>
      <c r="L1264" s="24" t="s">
        <v>41</v>
      </c>
      <c r="M1264" s="24" t="str">
        <f>IF(LEFT(L1264,5)="poss.","expected","ready")</f>
        <v>ready</v>
      </c>
      <c r="N1264" s="27" t="s">
        <v>621</v>
      </c>
      <c r="O1264" s="24" t="str">
        <f>IFERROR(LEFT(N1264,FIND("out of",N1264)-1),N1264)</f>
        <v xml:space="preserve">14 </v>
      </c>
      <c r="P1264" s="29" t="str">
        <f>IFERROR(RIGHT(N1264,LEN(N1264)-FIND("out of",N1264)-6),"")</f>
        <v>14</v>
      </c>
      <c r="Q1264" s="24" t="s">
        <v>28</v>
      </c>
      <c r="R1264" s="24" t="s">
        <v>44</v>
      </c>
      <c r="S1264" s="3" t="s">
        <v>591</v>
      </c>
      <c r="T1264" s="29">
        <f t="shared" si="554"/>
        <v>3846</v>
      </c>
      <c r="U1264" s="24">
        <v>29.5</v>
      </c>
      <c r="V1264" s="24">
        <f>VALUE(U1264)*100000</f>
        <v>2950000</v>
      </c>
    </row>
    <row r="1265" spans="1:22" customFormat="1" hidden="1">
      <c r="A1265" t="s">
        <v>2384</v>
      </c>
      <c r="G1265" t="s">
        <v>23</v>
      </c>
      <c r="H1265" t="s">
        <v>1005</v>
      </c>
      <c r="I1265">
        <f>VALUE(LEFT(H1265,FIND(" ",H1265)-1))</f>
        <v>670</v>
      </c>
      <c r="J1265" t="str">
        <f>TRIM(RIGHT(H1265,LEN(H1265)-FIND(" ",H1265)))</f>
        <v>sqft</v>
      </c>
      <c r="K1265" t="s">
        <v>28</v>
      </c>
      <c r="L1265" t="s">
        <v>41</v>
      </c>
      <c r="N1265" t="s">
        <v>25</v>
      </c>
      <c r="Q1265" t="s">
        <v>44</v>
      </c>
      <c r="R1265" t="s">
        <v>131</v>
      </c>
      <c r="S1265" t="s">
        <v>240</v>
      </c>
      <c r="T1265" s="1">
        <f t="shared" si="554"/>
        <v>3951</v>
      </c>
      <c r="U1265">
        <v>47.8</v>
      </c>
      <c r="V1265">
        <f>VALUE(U1265)*100000</f>
        <v>4780000</v>
      </c>
    </row>
    <row r="1266" spans="1:22" ht="15.75">
      <c r="A1266" s="24" t="s">
        <v>46</v>
      </c>
      <c r="B1266" s="24" t="str">
        <f>PROPER(TRIM(A1266))</f>
        <v>2 Apartment For Sale In Jahangirabad Surat</v>
      </c>
      <c r="C1266" s="24" t="str">
        <f>LEFT(B1266,FIND(" ",B1266)-1)</f>
        <v>2</v>
      </c>
      <c r="D1266" s="29" t="str">
        <f>MID(B1266, FIND(" ", B1266)+1, FIND("For", B1266)-FIND(" ", B1266)-1)</f>
        <v xml:space="preserve">Apartment </v>
      </c>
      <c r="E1266" s="24" t="str">
        <f>TRIM(MID(B1266, FIND("In", B1266)+3, FIND("Surat", B1266)-FIND("In", B1266)-3))</f>
        <v>Jahangirabad</v>
      </c>
      <c r="F1266" s="24" t="str">
        <f>"surat"</f>
        <v>surat</v>
      </c>
      <c r="G1266" s="24" t="s">
        <v>32</v>
      </c>
      <c r="H1266" s="24" t="s">
        <v>466</v>
      </c>
      <c r="I1266" s="34">
        <f>VALUE(LEFT(H1266,FIND(" ",H1266)-1))</f>
        <v>1280</v>
      </c>
      <c r="J1266" s="24" t="str">
        <f>TRIM(RIGHT(H1266,LEN(H1266)-FIND(" ",H1266)))</f>
        <v>sqft</v>
      </c>
      <c r="K1266" s="28" t="s">
        <v>25</v>
      </c>
      <c r="L1266" s="24" t="s">
        <v>2385</v>
      </c>
      <c r="M1266" s="24" t="str">
        <f>IF(LEFT(L1266,5)="poss.","expected","ready")</f>
        <v>expected</v>
      </c>
      <c r="N1266" s="27" t="s">
        <v>134</v>
      </c>
      <c r="O1266" s="24" t="str">
        <f>IFERROR(LEFT(N1266,FIND("out of",N1266)-1),N1266)</f>
        <v xml:space="preserve">7 </v>
      </c>
      <c r="P1266" s="29" t="str">
        <f>IFERROR(RIGHT(N1266,LEN(N1266)-FIND("out of",N1266)-6),"")</f>
        <v>14</v>
      </c>
      <c r="Q1266" s="24" t="s">
        <v>28</v>
      </c>
      <c r="R1266" s="24" t="s">
        <v>36</v>
      </c>
      <c r="S1266" s="3" t="s">
        <v>2386</v>
      </c>
      <c r="T1266" s="29">
        <f t="shared" si="554"/>
        <v>3251</v>
      </c>
      <c r="U1266" s="24">
        <v>41.6</v>
      </c>
      <c r="V1266" s="24">
        <f>VALUE(U1266)*100000</f>
        <v>4160000</v>
      </c>
    </row>
    <row r="1267" spans="1:22" customFormat="1" hidden="1">
      <c r="A1267" t="s">
        <v>136</v>
      </c>
      <c r="G1267" t="s">
        <v>23</v>
      </c>
      <c r="H1267" t="s">
        <v>201</v>
      </c>
      <c r="I1267">
        <f>VALUE(LEFT(H1267,FIND(" ",H1267)-1))</f>
        <v>1600</v>
      </c>
      <c r="J1267" t="str">
        <f>TRIM(RIGHT(H1267,LEN(H1267)-FIND(" ",H1267)))</f>
        <v>sqft</v>
      </c>
      <c r="K1267" t="s">
        <v>28</v>
      </c>
      <c r="L1267" t="s">
        <v>747</v>
      </c>
      <c r="N1267" t="s">
        <v>25</v>
      </c>
      <c r="Q1267" t="s">
        <v>44</v>
      </c>
      <c r="R1267" t="s">
        <v>139</v>
      </c>
      <c r="S1267" t="s">
        <v>2387</v>
      </c>
      <c r="T1267" s="1">
        <f t="shared" si="554"/>
        <v>2601</v>
      </c>
      <c r="U1267">
        <v>41.6</v>
      </c>
      <c r="V1267">
        <f>VALUE(U1267)*100000</f>
        <v>4160000</v>
      </c>
    </row>
    <row r="1268" spans="1:22" customFormat="1" hidden="1">
      <c r="A1268" t="s">
        <v>1534</v>
      </c>
      <c r="G1268" t="s">
        <v>23</v>
      </c>
      <c r="H1268" t="s">
        <v>989</v>
      </c>
      <c r="I1268">
        <f>VALUE(LEFT(H1268,FIND(" ",H1268)-1))</f>
        <v>702</v>
      </c>
      <c r="J1268" t="str">
        <f>TRIM(RIGHT(H1268,LEN(H1268)-FIND(" ",H1268)))</f>
        <v>sqft</v>
      </c>
      <c r="K1268" t="s">
        <v>25</v>
      </c>
      <c r="L1268" t="s">
        <v>159</v>
      </c>
      <c r="N1268" t="s">
        <v>633</v>
      </c>
      <c r="Q1268" t="s">
        <v>28</v>
      </c>
      <c r="R1268" t="s">
        <v>259</v>
      </c>
      <c r="T1268" s="1" t="e">
        <f t="shared" si="554"/>
        <v>#VALUE!</v>
      </c>
      <c r="U1268" t="s">
        <v>2101</v>
      </c>
      <c r="V1268" t="e">
        <f>VALUE(U1268)*100000</f>
        <v>#VALUE!</v>
      </c>
    </row>
    <row r="1269" spans="1:22" ht="15.75">
      <c r="A1269" s="24" t="s">
        <v>2388</v>
      </c>
      <c r="B1269" s="24" t="str">
        <f t="shared" ref="B1269:B1271" si="603">PROPER(TRIM(A1269))</f>
        <v>2 Apartment For Sale In Swagat Callista, Bamroli Surat</v>
      </c>
      <c r="C1269" s="24" t="str">
        <f t="shared" ref="C1269:C1271" si="604">LEFT(B1269,FIND(" ",B1269)-1)</f>
        <v>2</v>
      </c>
      <c r="D1269" s="29" t="str">
        <f t="shared" ref="D1269:D1271" si="605">MID(B1269, FIND(" ", B1269)+1, FIND("For", B1269)-FIND(" ", B1269)-1)</f>
        <v xml:space="preserve">Apartment </v>
      </c>
      <c r="E1269" s="24" t="str">
        <f t="shared" ref="E1269:E1271" si="606">TRIM(MID(B1269, FIND("In", B1269)+3, FIND("Surat", B1269)-FIND("In", B1269)-3))</f>
        <v>Swagat Callista, Bamroli</v>
      </c>
      <c r="F1269" s="24" t="str">
        <f t="shared" ref="F1269:F1271" si="607">"surat"</f>
        <v>surat</v>
      </c>
      <c r="G1269" s="24" t="s">
        <v>32</v>
      </c>
      <c r="H1269" s="24" t="s">
        <v>2389</v>
      </c>
      <c r="I1269" s="34">
        <f>VALUE(LEFT(H1269,FIND(" ",H1269)-1))</f>
        <v>1240</v>
      </c>
      <c r="J1269" s="24" t="str">
        <f>TRIM(RIGHT(H1269,LEN(H1269)-FIND(" ",H1269)))</f>
        <v>sqft</v>
      </c>
      <c r="K1269" s="28" t="s">
        <v>25</v>
      </c>
      <c r="L1269" s="24" t="s">
        <v>41</v>
      </c>
      <c r="M1269" s="24" t="str">
        <f t="shared" ref="M1269:M1271" si="608">IF(LEFT(L1269,5)="poss.","expected","ready")</f>
        <v>ready</v>
      </c>
      <c r="N1269" s="27" t="s">
        <v>143</v>
      </c>
      <c r="O1269" s="24" t="str">
        <f t="shared" ref="O1269:O1271" si="609">IFERROR(LEFT(N1269,FIND("out of",N1269)-1),N1269)</f>
        <v xml:space="preserve">9 </v>
      </c>
      <c r="P1269" s="29" t="str">
        <f t="shared" ref="P1269:P1271" si="610">IFERROR(RIGHT(N1269,LEN(N1269)-FIND("out of",N1269)-6),"")</f>
        <v>14</v>
      </c>
      <c r="Q1269" s="24" t="s">
        <v>28</v>
      </c>
      <c r="R1269" s="24" t="s">
        <v>154</v>
      </c>
      <c r="S1269" s="3" t="s">
        <v>2390</v>
      </c>
      <c r="T1269" s="29">
        <f t="shared" si="554"/>
        <v>3629</v>
      </c>
      <c r="U1269" s="24">
        <v>45</v>
      </c>
      <c r="V1269" s="24">
        <f>VALUE(U1269)*100000</f>
        <v>4500000</v>
      </c>
    </row>
    <row r="1270" spans="1:22" ht="15.75">
      <c r="A1270" s="24" t="s">
        <v>133</v>
      </c>
      <c r="B1270" s="24" t="str">
        <f t="shared" si="603"/>
        <v>2 Apartment For Sale In Palanpur Surat</v>
      </c>
      <c r="C1270" s="24" t="str">
        <f t="shared" si="604"/>
        <v>2</v>
      </c>
      <c r="D1270" s="29" t="str">
        <f t="shared" si="605"/>
        <v xml:space="preserve">Apartment </v>
      </c>
      <c r="E1270" s="24" t="str">
        <f t="shared" si="606"/>
        <v>Palanpur</v>
      </c>
      <c r="F1270" s="24" t="str">
        <f t="shared" si="607"/>
        <v>surat</v>
      </c>
      <c r="G1270" s="24" t="s">
        <v>32</v>
      </c>
      <c r="H1270" s="24" t="s">
        <v>433</v>
      </c>
      <c r="I1270" s="34">
        <f>VALUE(LEFT(H1270,FIND(" ",H1270)-1))</f>
        <v>1050</v>
      </c>
      <c r="J1270" s="24" t="str">
        <f>TRIM(RIGHT(H1270,LEN(H1270)-FIND(" ",H1270)))</f>
        <v>sqft</v>
      </c>
      <c r="K1270" s="28" t="s">
        <v>40</v>
      </c>
      <c r="L1270" s="24" t="s">
        <v>41</v>
      </c>
      <c r="M1270" s="24" t="str">
        <f t="shared" si="608"/>
        <v>ready</v>
      </c>
      <c r="N1270" s="27" t="s">
        <v>852</v>
      </c>
      <c r="O1270" s="24" t="str">
        <f t="shared" si="609"/>
        <v xml:space="preserve">4 </v>
      </c>
      <c r="P1270" s="29" t="str">
        <f t="shared" si="610"/>
        <v>6</v>
      </c>
      <c r="Q1270" s="24" t="s">
        <v>28</v>
      </c>
      <c r="R1270" s="24" t="s">
        <v>44</v>
      </c>
      <c r="S1270" s="3" t="s">
        <v>2089</v>
      </c>
      <c r="T1270" s="29">
        <f t="shared" si="554"/>
        <v>3143</v>
      </c>
      <c r="U1270" s="24">
        <v>33</v>
      </c>
      <c r="V1270" s="24">
        <f>VALUE(U1270)*100000</f>
        <v>3300000</v>
      </c>
    </row>
    <row r="1271" spans="1:22" ht="15.75">
      <c r="A1271" s="24" t="s">
        <v>2391</v>
      </c>
      <c r="B1271" s="24" t="str">
        <f t="shared" si="603"/>
        <v>2 Apartment For Sale In Times Galaxy, Bhesan Gam Surat</v>
      </c>
      <c r="C1271" s="24" t="str">
        <f t="shared" si="604"/>
        <v>2</v>
      </c>
      <c r="D1271" s="29" t="str">
        <f t="shared" si="605"/>
        <v xml:space="preserve">Apartment </v>
      </c>
      <c r="E1271" s="24" t="str">
        <f t="shared" si="606"/>
        <v>Times Galaxy, Bhesan Gam</v>
      </c>
      <c r="F1271" s="24" t="str">
        <f t="shared" si="607"/>
        <v>surat</v>
      </c>
      <c r="G1271" s="24" t="s">
        <v>32</v>
      </c>
      <c r="H1271" s="24" t="s">
        <v>1133</v>
      </c>
      <c r="I1271" s="34">
        <f>VALUE(LEFT(H1271,FIND(" ",H1271)-1))</f>
        <v>1155</v>
      </c>
      <c r="J1271" s="24" t="str">
        <f>TRIM(RIGHT(H1271,LEN(H1271)-FIND(" ",H1271)))</f>
        <v>sqft</v>
      </c>
      <c r="K1271" s="28" t="s">
        <v>40</v>
      </c>
      <c r="L1271" s="24" t="s">
        <v>41</v>
      </c>
      <c r="M1271" s="24" t="str">
        <f t="shared" si="608"/>
        <v>ready</v>
      </c>
      <c r="N1271" s="27" t="s">
        <v>165</v>
      </c>
      <c r="O1271" s="24" t="str">
        <f t="shared" si="609"/>
        <v xml:space="preserve">7 </v>
      </c>
      <c r="P1271" s="29" t="str">
        <f t="shared" si="610"/>
        <v>13</v>
      </c>
      <c r="Q1271" s="24" t="s">
        <v>43</v>
      </c>
      <c r="R1271" s="24" t="s">
        <v>88</v>
      </c>
      <c r="S1271" s="3" t="s">
        <v>2392</v>
      </c>
      <c r="T1271" s="29">
        <f t="shared" si="554"/>
        <v>3290</v>
      </c>
      <c r="U1271" s="24">
        <v>38</v>
      </c>
      <c r="V1271" s="24">
        <f>VALUE(U1271)*100000</f>
        <v>3800000</v>
      </c>
    </row>
    <row r="1272" spans="1:22" customFormat="1" hidden="1">
      <c r="A1272" t="s">
        <v>136</v>
      </c>
      <c r="G1272" t="s">
        <v>32</v>
      </c>
      <c r="H1272" t="s">
        <v>2393</v>
      </c>
      <c r="I1272">
        <f>VALUE(LEFT(H1272,FIND(" ",H1272)-1))</f>
        <v>111</v>
      </c>
      <c r="J1272" t="str">
        <f>TRIM(RIGHT(H1272,LEN(H1272)-FIND(" ",H1272)))</f>
        <v>sqyrd</v>
      </c>
      <c r="K1272" t="s">
        <v>28</v>
      </c>
      <c r="L1272" t="s">
        <v>2312</v>
      </c>
      <c r="N1272" t="s">
        <v>25</v>
      </c>
      <c r="Q1272" t="s">
        <v>44</v>
      </c>
      <c r="R1272" t="s">
        <v>382</v>
      </c>
      <c r="S1272" t="s">
        <v>2394</v>
      </c>
      <c r="T1272" s="1">
        <f t="shared" si="554"/>
        <v>3855</v>
      </c>
      <c r="U1272">
        <v>38.5</v>
      </c>
      <c r="V1272">
        <f>VALUE(U1272)*100000</f>
        <v>3850000</v>
      </c>
    </row>
    <row r="1273" spans="1:22" customFormat="1" hidden="1">
      <c r="A1273" t="s">
        <v>181</v>
      </c>
      <c r="G1273" t="s">
        <v>168</v>
      </c>
      <c r="H1273" t="s">
        <v>2157</v>
      </c>
      <c r="I1273">
        <f>VALUE(LEFT(H1273,FIND(" ",H1273)-1))</f>
        <v>1197</v>
      </c>
      <c r="J1273" t="str">
        <f>TRIM(RIGHT(H1273,LEN(H1273)-FIND(" ",H1273)))</f>
        <v>sqft</v>
      </c>
      <c r="K1273" t="s">
        <v>40</v>
      </c>
      <c r="L1273" t="s">
        <v>2255</v>
      </c>
      <c r="N1273" t="s">
        <v>139</v>
      </c>
      <c r="Q1273">
        <v>2</v>
      </c>
      <c r="R1273">
        <v>1</v>
      </c>
      <c r="S1273" t="s">
        <v>30</v>
      </c>
      <c r="T1273" s="1">
        <f t="shared" si="554"/>
        <v>2891</v>
      </c>
      <c r="U1273">
        <v>34.6</v>
      </c>
      <c r="V1273">
        <f>VALUE(U1273)*100000</f>
        <v>3460000</v>
      </c>
    </row>
    <row r="1274" spans="1:22" customFormat="1" hidden="1">
      <c r="A1274" t="s">
        <v>2395</v>
      </c>
      <c r="G1274" t="s">
        <v>32</v>
      </c>
      <c r="H1274" t="s">
        <v>877</v>
      </c>
      <c r="I1274">
        <f>VALUE(LEFT(H1274,FIND(" ",H1274)-1))</f>
        <v>1275</v>
      </c>
      <c r="J1274" t="str">
        <f>TRIM(RIGHT(H1274,LEN(H1274)-FIND(" ",H1274)))</f>
        <v>sqft</v>
      </c>
      <c r="K1274" t="s">
        <v>28</v>
      </c>
      <c r="L1274" t="s">
        <v>42</v>
      </c>
      <c r="N1274" t="s">
        <v>25</v>
      </c>
      <c r="Q1274" t="s">
        <v>44</v>
      </c>
      <c r="R1274" t="s">
        <v>171</v>
      </c>
      <c r="S1274" t="s">
        <v>2396</v>
      </c>
      <c r="T1274" s="1">
        <f t="shared" si="554"/>
        <v>3851</v>
      </c>
      <c r="U1274">
        <v>49.1</v>
      </c>
      <c r="V1274">
        <f>VALUE(U1274)*100000</f>
        <v>4910000</v>
      </c>
    </row>
    <row r="1275" spans="1:22" ht="15.75">
      <c r="A1275" s="24" t="s">
        <v>2397</v>
      </c>
      <c r="B1275" s="24" t="str">
        <f>PROPER(TRIM(A1275))</f>
        <v>2 Apartment For Sale In Chanchal Rang Raag Residency, Jahangir Pura Surat</v>
      </c>
      <c r="C1275" s="24" t="str">
        <f>LEFT(B1275,FIND(" ",B1275)-1)</f>
        <v>2</v>
      </c>
      <c r="D1275" s="29" t="str">
        <f>MID(B1275, FIND(" ", B1275)+1, FIND("For", B1275)-FIND(" ", B1275)-1)</f>
        <v xml:space="preserve">Apartment </v>
      </c>
      <c r="E1275" s="24" t="str">
        <f>TRIM(MID(B1275, FIND("In", B1275)+3, FIND("Surat", B1275)-FIND("In", B1275)-3))</f>
        <v>Chanchal Rang Raag Residency, Jahangir Pura</v>
      </c>
      <c r="F1275" s="24" t="str">
        <f>"surat"</f>
        <v>surat</v>
      </c>
      <c r="G1275" s="24" t="s">
        <v>23</v>
      </c>
      <c r="H1275" s="24" t="s">
        <v>944</v>
      </c>
      <c r="I1275" s="34">
        <f>VALUE(LEFT(H1275,FIND(" ",H1275)-1))</f>
        <v>865</v>
      </c>
      <c r="J1275" s="24" t="str">
        <f>TRIM(RIGHT(H1275,LEN(H1275)-FIND(" ",H1275)))</f>
        <v>sqft</v>
      </c>
      <c r="K1275" s="28" t="s">
        <v>40</v>
      </c>
      <c r="L1275" s="24" t="s">
        <v>41</v>
      </c>
      <c r="M1275" s="24" t="str">
        <f>IF(LEFT(L1275,5)="poss.","expected","ready")</f>
        <v>ready</v>
      </c>
      <c r="N1275" s="27" t="s">
        <v>2398</v>
      </c>
      <c r="O1275" s="24" t="str">
        <f>IFERROR(LEFT(N1275,FIND("out of",N1275)-1),N1275)</f>
        <v xml:space="preserve">9 </v>
      </c>
      <c r="P1275" s="29" t="str">
        <f>IFERROR(RIGHT(N1275,LEN(N1275)-FIND("out of",N1275)-6),"")</f>
        <v>12</v>
      </c>
      <c r="Q1275" s="24" t="s">
        <v>28</v>
      </c>
      <c r="R1275" s="24" t="s">
        <v>44</v>
      </c>
      <c r="S1275" s="3" t="s">
        <v>2399</v>
      </c>
      <c r="T1275" s="29">
        <f t="shared" si="554"/>
        <v>2646</v>
      </c>
      <c r="U1275" s="24">
        <v>35.299999999999997</v>
      </c>
      <c r="V1275" s="24">
        <f>VALUE(U1275)*100000</f>
        <v>3529999.9999999995</v>
      </c>
    </row>
    <row r="1276" spans="1:22" customFormat="1" hidden="1">
      <c r="A1276" t="s">
        <v>2400</v>
      </c>
      <c r="G1276" t="s">
        <v>32</v>
      </c>
      <c r="H1276" t="s">
        <v>1655</v>
      </c>
      <c r="I1276">
        <f>VALUE(LEFT(H1276,FIND(" ",H1276)-1))</f>
        <v>620</v>
      </c>
      <c r="J1276" t="str">
        <f>TRIM(RIGHT(H1276,LEN(H1276)-FIND(" ",H1276)))</f>
        <v>sqft</v>
      </c>
      <c r="K1276" t="s">
        <v>25</v>
      </c>
      <c r="L1276" t="s">
        <v>41</v>
      </c>
      <c r="N1276" t="s">
        <v>1349</v>
      </c>
      <c r="Q1276" t="s">
        <v>213</v>
      </c>
      <c r="R1276">
        <v>1</v>
      </c>
      <c r="S1276" t="s">
        <v>2401</v>
      </c>
      <c r="T1276" s="1">
        <f t="shared" si="554"/>
        <v>7258</v>
      </c>
      <c r="U1276">
        <v>45</v>
      </c>
      <c r="V1276">
        <f>VALUE(U1276)*100000</f>
        <v>4500000</v>
      </c>
    </row>
    <row r="1277" spans="1:22" ht="15.75">
      <c r="A1277" s="24" t="s">
        <v>2045</v>
      </c>
      <c r="B1277" s="24" t="str">
        <f t="shared" ref="B1277:B1278" si="611">PROPER(TRIM(A1277))</f>
        <v>2 Apartment For Sale In Pal Surat</v>
      </c>
      <c r="C1277" s="24" t="str">
        <f t="shared" ref="C1277:C1278" si="612">LEFT(B1277,FIND(" ",B1277)-1)</f>
        <v>2</v>
      </c>
      <c r="D1277" s="29" t="str">
        <f t="shared" ref="D1277:D1278" si="613">MID(B1277, FIND(" ", B1277)+1, FIND("For", B1277)-FIND(" ", B1277)-1)</f>
        <v xml:space="preserve">Apartment </v>
      </c>
      <c r="E1277" s="24" t="str">
        <f t="shared" ref="E1277:E1278" si="614">TRIM(MID(B1277, FIND("In", B1277)+3, FIND("Surat", B1277)-FIND("In", B1277)-3))</f>
        <v>Pal</v>
      </c>
      <c r="F1277" s="24" t="str">
        <f t="shared" ref="F1277:F1278" si="615">"surat"</f>
        <v>surat</v>
      </c>
      <c r="G1277" s="24" t="s">
        <v>32</v>
      </c>
      <c r="H1277" s="24" t="s">
        <v>709</v>
      </c>
      <c r="I1277" s="34">
        <f>VALUE(LEFT(H1277,FIND(" ",H1277)-1))</f>
        <v>1127</v>
      </c>
      <c r="J1277" s="24" t="str">
        <f>TRIM(RIGHT(H1277,LEN(H1277)-FIND(" ",H1277)))</f>
        <v>sqft</v>
      </c>
      <c r="K1277" s="28" t="s">
        <v>25</v>
      </c>
      <c r="L1277" s="24" t="s">
        <v>2326</v>
      </c>
      <c r="M1277" s="24" t="str">
        <f t="shared" ref="M1277:M1278" si="616">IF(LEFT(L1277,5)="poss.","expected","ready")</f>
        <v>expected</v>
      </c>
      <c r="N1277" s="27" t="s">
        <v>2402</v>
      </c>
      <c r="O1277" s="24" t="str">
        <f t="shared" ref="O1277:O1278" si="617">IFERROR(LEFT(N1277,FIND("out of",N1277)-1),N1277)</f>
        <v xml:space="preserve">7 </v>
      </c>
      <c r="P1277" s="29" t="str">
        <f t="shared" ref="P1277:P1278" si="618">IFERROR(RIGHT(N1277,LEN(N1277)-FIND("out of",N1277)-6),"")</f>
        <v>19</v>
      </c>
      <c r="Q1277" s="24" t="s">
        <v>28</v>
      </c>
      <c r="R1277" s="24" t="s">
        <v>44</v>
      </c>
      <c r="S1277" s="3" t="s">
        <v>952</v>
      </c>
      <c r="T1277" s="29">
        <f t="shared" ref="T1277:T1340" si="619">VALUE(SUBSTITUTE(SUBSTITUTE(S1277,"â‚¹",""),"per sqft",""))</f>
        <v>4000</v>
      </c>
      <c r="U1277" s="24">
        <v>45.1</v>
      </c>
      <c r="V1277" s="24">
        <f>VALUE(U1277)*100000</f>
        <v>4510000</v>
      </c>
    </row>
    <row r="1278" spans="1:22" ht="15.75">
      <c r="A1278" s="24" t="s">
        <v>46</v>
      </c>
      <c r="B1278" s="24" t="str">
        <f t="shared" si="611"/>
        <v>2 Apartment For Sale In Jahangirabad Surat</v>
      </c>
      <c r="C1278" s="24" t="str">
        <f t="shared" si="612"/>
        <v>2</v>
      </c>
      <c r="D1278" s="29" t="str">
        <f t="shared" si="613"/>
        <v xml:space="preserve">Apartment </v>
      </c>
      <c r="E1278" s="24" t="str">
        <f t="shared" si="614"/>
        <v>Jahangirabad</v>
      </c>
      <c r="F1278" s="24" t="str">
        <f t="shared" si="615"/>
        <v>surat</v>
      </c>
      <c r="G1278" s="24" t="s">
        <v>23</v>
      </c>
      <c r="H1278" s="24" t="s">
        <v>2403</v>
      </c>
      <c r="I1278" s="34">
        <f>VALUE(LEFT(H1278,FIND(" ",H1278)-1))</f>
        <v>707</v>
      </c>
      <c r="J1278" s="24" t="str">
        <f>TRIM(RIGHT(H1278,LEN(H1278)-FIND(" ",H1278)))</f>
        <v>sqft</v>
      </c>
      <c r="K1278" s="28" t="s">
        <v>40</v>
      </c>
      <c r="L1278" s="24" t="s">
        <v>41</v>
      </c>
      <c r="M1278" s="24" t="str">
        <f t="shared" si="616"/>
        <v>ready</v>
      </c>
      <c r="N1278" s="27" t="s">
        <v>818</v>
      </c>
      <c r="O1278" s="24" t="str">
        <f t="shared" si="617"/>
        <v xml:space="preserve">8 </v>
      </c>
      <c r="P1278" s="29" t="str">
        <f t="shared" si="618"/>
        <v>13</v>
      </c>
      <c r="Q1278" s="24" t="s">
        <v>28</v>
      </c>
      <c r="R1278" s="24" t="s">
        <v>44</v>
      </c>
      <c r="S1278" s="3" t="s">
        <v>2404</v>
      </c>
      <c r="T1278" s="29">
        <f t="shared" si="619"/>
        <v>3616</v>
      </c>
      <c r="U1278" s="24">
        <v>44.1</v>
      </c>
      <c r="V1278" s="24">
        <f>VALUE(U1278)*100000</f>
        <v>4410000</v>
      </c>
    </row>
    <row r="1279" spans="1:22" customFormat="1" hidden="1">
      <c r="A1279" t="s">
        <v>2405</v>
      </c>
      <c r="G1279" t="s">
        <v>23</v>
      </c>
      <c r="H1279" t="s">
        <v>261</v>
      </c>
      <c r="I1279">
        <f>VALUE(LEFT(H1279,FIND(" ",H1279)-1))</f>
        <v>1200</v>
      </c>
      <c r="J1279" t="str">
        <f>TRIM(RIGHT(H1279,LEN(H1279)-FIND(" ",H1279)))</f>
        <v>sqft</v>
      </c>
      <c r="K1279" t="s">
        <v>40</v>
      </c>
      <c r="L1279" t="s">
        <v>41</v>
      </c>
      <c r="N1279" t="s">
        <v>2406</v>
      </c>
      <c r="Q1279" t="s">
        <v>28</v>
      </c>
      <c r="R1279" t="s">
        <v>44</v>
      </c>
      <c r="T1279" s="1" t="e">
        <f t="shared" si="619"/>
        <v>#VALUE!</v>
      </c>
      <c r="U1279">
        <v>35</v>
      </c>
      <c r="V1279">
        <f>VALUE(U1279)*100000</f>
        <v>3500000</v>
      </c>
    </row>
    <row r="1280" spans="1:22" customFormat="1">
      <c r="A1280" t="s">
        <v>133</v>
      </c>
      <c r="B1280" t="str">
        <f t="shared" ref="B1280:B1281" si="620">PROPER(TRIM(A1280))</f>
        <v>2 Apartment For Sale In Palanpur Surat</v>
      </c>
      <c r="C1280" t="str">
        <f t="shared" ref="C1280:C1281" si="621">LEFT(B1280,FIND(" ",B1280)-1)</f>
        <v>2</v>
      </c>
      <c r="D1280" s="1" t="str">
        <f t="shared" ref="D1280:D1281" si="622">MID(B1280, FIND(" ", B1280)+1, FIND("For", B1280)-FIND(" ", B1280)-1)</f>
        <v xml:space="preserve">Apartment </v>
      </c>
      <c r="E1280" t="str">
        <f t="shared" ref="E1280:E1281" si="623">TRIM(MID(B1280, FIND("In", B1280)+3, FIND("Surat", B1280)-FIND("In", B1280)-3))</f>
        <v>Palanpur</v>
      </c>
      <c r="F1280" t="str">
        <f t="shared" ref="F1280:F1281" si="624">"surat"</f>
        <v>surat</v>
      </c>
      <c r="G1280" t="s">
        <v>32</v>
      </c>
      <c r="H1280" t="s">
        <v>2242</v>
      </c>
      <c r="I1280">
        <f>VALUE(LEFT(H1280,FIND(" ",H1280)-1))</f>
        <v>1248</v>
      </c>
      <c r="J1280" t="str">
        <f>TRIM(RIGHT(H1280,LEN(H1280)-FIND(" ",H1280)))</f>
        <v>sqft</v>
      </c>
      <c r="K1280" t="s">
        <v>40</v>
      </c>
      <c r="L1280" t="s">
        <v>41</v>
      </c>
      <c r="M1280" t="str">
        <f t="shared" ref="M1280:M1281" si="625">IF(LEFT(L1280,5)="poss.","expected","ready")</f>
        <v>ready</v>
      </c>
      <c r="N1280" t="s">
        <v>1837</v>
      </c>
      <c r="O1280" t="str">
        <f t="shared" ref="O1280:O1281" si="626">IFERROR(LEFT(N1280,FIND("out of",N1280)-1),N1280)</f>
        <v xml:space="preserve">5 </v>
      </c>
      <c r="P1280" s="1" t="str">
        <f t="shared" ref="P1280:P1281" si="627">IFERROR(RIGHT(N1280,LEN(N1280)-FIND("out of",N1280)-6),"")</f>
        <v>11</v>
      </c>
      <c r="Q1280" t="s">
        <v>83</v>
      </c>
      <c r="R1280" t="s">
        <v>44</v>
      </c>
      <c r="S1280" t="s">
        <v>2407</v>
      </c>
      <c r="T1280" s="1">
        <f t="shared" si="619"/>
        <v>3926</v>
      </c>
      <c r="U1280">
        <v>49</v>
      </c>
      <c r="V1280">
        <f>VALUE(U1280)*100000</f>
        <v>4900000</v>
      </c>
    </row>
    <row r="1281" spans="1:22" ht="15.75">
      <c r="A1281" s="24" t="s">
        <v>2286</v>
      </c>
      <c r="B1281" s="24" t="str">
        <f t="shared" si="620"/>
        <v>1 Apartment For Sale In Orchid Infinity, Palan Pur Patiya Surat</v>
      </c>
      <c r="C1281" s="24" t="str">
        <f t="shared" si="621"/>
        <v>1</v>
      </c>
      <c r="D1281" s="29" t="str">
        <f t="shared" si="622"/>
        <v xml:space="preserve">Apartment </v>
      </c>
      <c r="E1281" s="24" t="str">
        <f t="shared" si="623"/>
        <v>Orchid Infinity, Palan Pur Patiya</v>
      </c>
      <c r="F1281" s="24" t="str">
        <f t="shared" si="624"/>
        <v>surat</v>
      </c>
      <c r="G1281" s="24" t="s">
        <v>23</v>
      </c>
      <c r="H1281" s="24" t="s">
        <v>212</v>
      </c>
      <c r="I1281" s="34">
        <f>VALUE(LEFT(H1281,FIND(" ",H1281)-1))</f>
        <v>400</v>
      </c>
      <c r="J1281" s="24" t="str">
        <f>TRIM(RIGHT(H1281,LEN(H1281)-FIND(" ",H1281)))</f>
        <v>sqft</v>
      </c>
      <c r="K1281" s="28" t="s">
        <v>40</v>
      </c>
      <c r="L1281" s="24" t="s">
        <v>41</v>
      </c>
      <c r="M1281" s="24" t="str">
        <f t="shared" si="625"/>
        <v>ready</v>
      </c>
      <c r="N1281" s="27" t="s">
        <v>165</v>
      </c>
      <c r="O1281" s="24" t="str">
        <f t="shared" si="626"/>
        <v xml:space="preserve">7 </v>
      </c>
      <c r="P1281" s="29" t="str">
        <f t="shared" si="627"/>
        <v>13</v>
      </c>
      <c r="Q1281" s="24" t="s">
        <v>83</v>
      </c>
      <c r="R1281" s="24" t="s">
        <v>44</v>
      </c>
      <c r="S1281" s="3" t="s">
        <v>952</v>
      </c>
      <c r="T1281" s="29">
        <f t="shared" si="619"/>
        <v>4000</v>
      </c>
      <c r="U1281" s="24">
        <v>30</v>
      </c>
      <c r="V1281" s="24">
        <f>VALUE(U1281)*100000</f>
        <v>3000000</v>
      </c>
    </row>
    <row r="1282" spans="1:22" customFormat="1" hidden="1">
      <c r="A1282" t="s">
        <v>136</v>
      </c>
      <c r="G1282" t="s">
        <v>32</v>
      </c>
      <c r="H1282" t="s">
        <v>2408</v>
      </c>
      <c r="I1282">
        <f>VALUE(LEFT(H1282,FIND(" ",H1282)-1))</f>
        <v>80</v>
      </c>
      <c r="J1282" t="str">
        <f>TRIM(RIGHT(H1282,LEN(H1282)-FIND(" ",H1282)))</f>
        <v>sqyrd</v>
      </c>
      <c r="K1282" t="s">
        <v>83</v>
      </c>
      <c r="L1282" t="s">
        <v>41</v>
      </c>
      <c r="N1282" t="s">
        <v>25</v>
      </c>
      <c r="Q1282" t="s">
        <v>44</v>
      </c>
      <c r="R1282" t="s">
        <v>382</v>
      </c>
      <c r="S1282" t="s">
        <v>1704</v>
      </c>
      <c r="T1282" s="1">
        <f t="shared" si="619"/>
        <v>4861</v>
      </c>
      <c r="U1282">
        <v>35</v>
      </c>
      <c r="V1282">
        <f>VALUE(U1282)*100000</f>
        <v>3500000</v>
      </c>
    </row>
    <row r="1283" spans="1:22" customFormat="1" hidden="1">
      <c r="A1283" t="s">
        <v>2409</v>
      </c>
      <c r="G1283" t="s">
        <v>23</v>
      </c>
      <c r="H1283" t="s">
        <v>815</v>
      </c>
      <c r="I1283">
        <f>VALUE(LEFT(H1283,FIND(" ",H1283)-1))</f>
        <v>1500</v>
      </c>
      <c r="J1283" t="str">
        <f>TRIM(RIGHT(H1283,LEN(H1283)-FIND(" ",H1283)))</f>
        <v>sqft</v>
      </c>
      <c r="K1283" t="s">
        <v>25</v>
      </c>
      <c r="L1283" t="s">
        <v>41</v>
      </c>
      <c r="N1283" t="s">
        <v>298</v>
      </c>
      <c r="Q1283" t="s">
        <v>28</v>
      </c>
      <c r="R1283" t="s">
        <v>44</v>
      </c>
      <c r="S1283" t="s">
        <v>486</v>
      </c>
      <c r="T1283" s="1">
        <f t="shared" si="619"/>
        <v>2947</v>
      </c>
      <c r="U1283">
        <v>44.2</v>
      </c>
      <c r="V1283">
        <f>VALUE(U1283)*100000</f>
        <v>4420000</v>
      </c>
    </row>
    <row r="1284" spans="1:22" customFormat="1" hidden="1">
      <c r="A1284" t="s">
        <v>2249</v>
      </c>
      <c r="B1284" t="str">
        <f>PROPER(TRIM(A1284))</f>
        <v>2 Apartment For Sale In Surat Surat</v>
      </c>
      <c r="C1284" t="str">
        <f>LEFT(B1284,FIND(" ",B1284)-1)</f>
        <v>2</v>
      </c>
      <c r="D1284" s="1" t="str">
        <f>MID(B1284, FIND(" ", B1284)+1, FIND("For", B1284)-FIND(" ", B1284)-1)</f>
        <v xml:space="preserve">Apartment </v>
      </c>
      <c r="E1284" t="str">
        <f>TRIM(MID(B1284, FIND("In", B1284)+3, FIND("Surat", B1284)-FIND("In", B1284)-3))</f>
        <v/>
      </c>
      <c r="G1284" t="s">
        <v>23</v>
      </c>
      <c r="H1284" t="s">
        <v>2410</v>
      </c>
      <c r="I1284">
        <f>VALUE(LEFT(H1284,FIND(" ",H1284)-1))</f>
        <v>1285</v>
      </c>
      <c r="J1284" t="str">
        <f>TRIM(RIGHT(H1284,LEN(H1284)-FIND(" ",H1284)))</f>
        <v>sqft</v>
      </c>
      <c r="K1284" t="s">
        <v>40</v>
      </c>
      <c r="L1284" t="s">
        <v>41</v>
      </c>
      <c r="M1284" t="str">
        <f>IF(LEFT(L1284,5)="poss.","expected","ready")</f>
        <v>ready</v>
      </c>
      <c r="N1284" t="s">
        <v>1006</v>
      </c>
      <c r="O1284" t="str">
        <f>IFERROR(LEFT(N1284,FIND("out of",N1284)-1),N1284)</f>
        <v xml:space="preserve">10 </v>
      </c>
      <c r="P1284" s="1" t="str">
        <f>IFERROR(RIGHT(N1284,LEN(N1284)-FIND("out of",N1284)-6),"")</f>
        <v>10</v>
      </c>
      <c r="Q1284" t="s">
        <v>28</v>
      </c>
      <c r="R1284" t="s">
        <v>44</v>
      </c>
      <c r="S1284" t="s">
        <v>2411</v>
      </c>
      <c r="T1284" s="1">
        <f t="shared" si="619"/>
        <v>3268</v>
      </c>
      <c r="U1284">
        <v>42</v>
      </c>
      <c r="V1284">
        <f>VALUE(U1284)*100000</f>
        <v>4200000</v>
      </c>
    </row>
    <row r="1285" spans="1:22" customFormat="1" hidden="1">
      <c r="A1285" t="s">
        <v>253</v>
      </c>
      <c r="G1285" t="s">
        <v>23</v>
      </c>
      <c r="H1285" t="s">
        <v>99</v>
      </c>
      <c r="I1285">
        <f>VALUE(LEFT(H1285,FIND(" ",H1285)-1))</f>
        <v>1000</v>
      </c>
      <c r="J1285" t="str">
        <f>TRIM(RIGHT(H1285,LEN(H1285)-FIND(" ",H1285)))</f>
        <v>sqft</v>
      </c>
      <c r="K1285" t="s">
        <v>40</v>
      </c>
      <c r="L1285" t="s">
        <v>41</v>
      </c>
      <c r="N1285" t="s">
        <v>648</v>
      </c>
      <c r="Q1285" t="s">
        <v>43</v>
      </c>
      <c r="R1285" t="s">
        <v>586</v>
      </c>
      <c r="T1285" s="1" t="e">
        <f t="shared" si="619"/>
        <v>#VALUE!</v>
      </c>
      <c r="U1285">
        <v>40</v>
      </c>
      <c r="V1285">
        <f>VALUE(U1285)*100000</f>
        <v>4000000</v>
      </c>
    </row>
    <row r="1286" spans="1:22" ht="15.75">
      <c r="A1286" s="24" t="s">
        <v>126</v>
      </c>
      <c r="B1286" s="24" t="str">
        <f t="shared" ref="B1286:B1292" si="628">PROPER(TRIM(A1286))</f>
        <v>3 Apartment For Sale In Jahangirabad Surat</v>
      </c>
      <c r="C1286" s="24" t="str">
        <f t="shared" ref="C1286:C1292" si="629">LEFT(B1286,FIND(" ",B1286)-1)</f>
        <v>3</v>
      </c>
      <c r="D1286" s="29" t="str">
        <f t="shared" ref="D1286:D1292" si="630">MID(B1286, FIND(" ", B1286)+1, FIND("For", B1286)-FIND(" ", B1286)-1)</f>
        <v xml:space="preserve">Apartment </v>
      </c>
      <c r="E1286" s="24" t="str">
        <f t="shared" ref="E1286:E1292" si="631">TRIM(MID(B1286, FIND("In", B1286)+3, FIND("Surat", B1286)-FIND("In", B1286)-3))</f>
        <v>Jahangirabad</v>
      </c>
      <c r="F1286" s="24" t="str">
        <f t="shared" ref="F1286:F1292" si="632">"surat"</f>
        <v>surat</v>
      </c>
      <c r="G1286" s="24" t="s">
        <v>23</v>
      </c>
      <c r="H1286" s="24" t="s">
        <v>111</v>
      </c>
      <c r="I1286" s="34">
        <f>VALUE(LEFT(H1286,FIND(" ",H1286)-1))</f>
        <v>950</v>
      </c>
      <c r="J1286" s="24" t="str">
        <f>TRIM(RIGHT(H1286,LEN(H1286)-FIND(" ",H1286)))</f>
        <v>sqft</v>
      </c>
      <c r="K1286" s="28" t="s">
        <v>40</v>
      </c>
      <c r="L1286" s="24" t="s">
        <v>41</v>
      </c>
      <c r="M1286" s="24" t="str">
        <f t="shared" ref="M1286:M1292" si="633">IF(LEFT(L1286,5)="poss.","expected","ready")</f>
        <v>ready</v>
      </c>
      <c r="N1286" s="27" t="s">
        <v>1314</v>
      </c>
      <c r="O1286" s="24" t="str">
        <f t="shared" ref="O1286:O1292" si="634">IFERROR(LEFT(N1286,FIND("out of",N1286)-1),N1286)</f>
        <v xml:space="preserve">10 </v>
      </c>
      <c r="P1286" s="29" t="str">
        <f t="shared" ref="P1286:P1292" si="635">IFERROR(RIGHT(N1286,LEN(N1286)-FIND("out of",N1286)-6),"")</f>
        <v>13</v>
      </c>
      <c r="Q1286" s="24" t="s">
        <v>83</v>
      </c>
      <c r="R1286" s="24" t="s">
        <v>44</v>
      </c>
      <c r="S1286" s="3" t="s">
        <v>2412</v>
      </c>
      <c r="T1286" s="29">
        <f t="shared" si="619"/>
        <v>1621</v>
      </c>
      <c r="U1286" s="24">
        <v>23.5</v>
      </c>
      <c r="V1286" s="24">
        <f>VALUE(U1286)*100000</f>
        <v>2350000</v>
      </c>
    </row>
    <row r="1287" spans="1:22" ht="15.75">
      <c r="A1287" s="24" t="s">
        <v>2413</v>
      </c>
      <c r="B1287" s="24" t="str">
        <f t="shared" si="628"/>
        <v>2 Apartment For Sale In Vaishnodevi Ideal Homes, Dahin Nagar Surat</v>
      </c>
      <c r="C1287" s="24" t="str">
        <f t="shared" si="629"/>
        <v>2</v>
      </c>
      <c r="D1287" s="29" t="str">
        <f t="shared" si="630"/>
        <v xml:space="preserve">Apartment </v>
      </c>
      <c r="E1287" s="24" t="str">
        <f t="shared" si="631"/>
        <v>Vaishnodevi Ideal Homes, Dahin Nagar</v>
      </c>
      <c r="F1287" s="24" t="str">
        <f t="shared" si="632"/>
        <v>surat</v>
      </c>
      <c r="G1287" s="24" t="s">
        <v>32</v>
      </c>
      <c r="H1287" s="24" t="s">
        <v>1973</v>
      </c>
      <c r="I1287" s="34">
        <f>VALUE(LEFT(H1287,FIND(" ",H1287)-1))</f>
        <v>1084</v>
      </c>
      <c r="J1287" s="24" t="str">
        <f>TRIM(RIGHT(H1287,LEN(H1287)-FIND(" ",H1287)))</f>
        <v>sqft</v>
      </c>
      <c r="K1287" s="28" t="s">
        <v>40</v>
      </c>
      <c r="L1287" s="24" t="s">
        <v>41</v>
      </c>
      <c r="M1287" s="24" t="str">
        <f t="shared" si="633"/>
        <v>ready</v>
      </c>
      <c r="N1287" s="27" t="s">
        <v>104</v>
      </c>
      <c r="O1287" s="24" t="str">
        <f t="shared" si="634"/>
        <v xml:space="preserve">2 </v>
      </c>
      <c r="P1287" s="29" t="str">
        <f t="shared" si="635"/>
        <v>5</v>
      </c>
      <c r="Q1287" s="24" t="s">
        <v>43</v>
      </c>
      <c r="R1287" s="24" t="s">
        <v>2359</v>
      </c>
      <c r="S1287" s="3" t="s">
        <v>2414</v>
      </c>
      <c r="T1287" s="29">
        <f t="shared" si="619"/>
        <v>2768</v>
      </c>
      <c r="U1287" s="24">
        <v>30</v>
      </c>
      <c r="V1287" s="24">
        <f>VALUE(U1287)*100000</f>
        <v>3000000</v>
      </c>
    </row>
    <row r="1288" spans="1:22" ht="15.75">
      <c r="A1288" s="24" t="s">
        <v>2415</v>
      </c>
      <c r="B1288" s="24" t="str">
        <f t="shared" si="628"/>
        <v>2 Apartment For Sale In Green City, Pal Surat</v>
      </c>
      <c r="C1288" s="24" t="str">
        <f t="shared" si="629"/>
        <v>2</v>
      </c>
      <c r="D1288" s="29" t="str">
        <f t="shared" si="630"/>
        <v xml:space="preserve">Apartment </v>
      </c>
      <c r="E1288" s="24" t="str">
        <f t="shared" si="631"/>
        <v>Green City, Pal</v>
      </c>
      <c r="F1288" s="24" t="str">
        <f t="shared" si="632"/>
        <v>surat</v>
      </c>
      <c r="G1288" s="24" t="s">
        <v>32</v>
      </c>
      <c r="H1288" s="24" t="s">
        <v>2416</v>
      </c>
      <c r="I1288" s="34">
        <f>VALUE(LEFT(H1288,FIND(" ",H1288)-1))</f>
        <v>1201</v>
      </c>
      <c r="J1288" s="24" t="str">
        <f>TRIM(RIGHT(H1288,LEN(H1288)-FIND(" ",H1288)))</f>
        <v>sqft</v>
      </c>
      <c r="K1288" s="28" t="s">
        <v>40</v>
      </c>
      <c r="L1288" s="24" t="s">
        <v>41</v>
      </c>
      <c r="M1288" s="24" t="str">
        <f t="shared" si="633"/>
        <v>ready</v>
      </c>
      <c r="N1288" s="27" t="s">
        <v>71</v>
      </c>
      <c r="O1288" s="24" t="str">
        <f t="shared" si="634"/>
        <v xml:space="preserve">6 </v>
      </c>
      <c r="P1288" s="29" t="str">
        <f t="shared" si="635"/>
        <v>13</v>
      </c>
      <c r="Q1288" s="24" t="s">
        <v>28</v>
      </c>
      <c r="R1288" s="24" t="s">
        <v>29</v>
      </c>
      <c r="S1288" s="3" t="s">
        <v>2417</v>
      </c>
      <c r="T1288" s="29">
        <f t="shared" si="619"/>
        <v>3164</v>
      </c>
      <c r="U1288" s="24">
        <v>38</v>
      </c>
      <c r="V1288" s="24">
        <f>VALUE(U1288)*100000</f>
        <v>3800000</v>
      </c>
    </row>
    <row r="1289" spans="1:22" ht="15.75">
      <c r="A1289" s="24" t="s">
        <v>2418</v>
      </c>
      <c r="B1289" s="24" t="str">
        <f t="shared" si="628"/>
        <v>2 Apartment For Sale In Shubham Pearl, Palanpur Surat</v>
      </c>
      <c r="C1289" s="24" t="str">
        <f t="shared" si="629"/>
        <v>2</v>
      </c>
      <c r="D1289" s="29" t="str">
        <f t="shared" si="630"/>
        <v xml:space="preserve">Apartment </v>
      </c>
      <c r="E1289" s="24" t="str">
        <f t="shared" si="631"/>
        <v>Shubham Pearl, Palanpur</v>
      </c>
      <c r="F1289" s="24" t="str">
        <f t="shared" si="632"/>
        <v>surat</v>
      </c>
      <c r="G1289" s="24" t="s">
        <v>23</v>
      </c>
      <c r="H1289" s="24" t="s">
        <v>152</v>
      </c>
      <c r="I1289" s="34">
        <f>VALUE(LEFT(H1289,FIND(" ",H1289)-1))</f>
        <v>975</v>
      </c>
      <c r="J1289" s="24" t="str">
        <f>TRIM(RIGHT(H1289,LEN(H1289)-FIND(" ",H1289)))</f>
        <v>sqft</v>
      </c>
      <c r="K1289" s="28" t="s">
        <v>40</v>
      </c>
      <c r="L1289" s="24" t="s">
        <v>217</v>
      </c>
      <c r="M1289" s="24" t="str">
        <f t="shared" si="633"/>
        <v>expected</v>
      </c>
      <c r="N1289" s="27" t="s">
        <v>271</v>
      </c>
      <c r="O1289" s="24" t="str">
        <f t="shared" si="634"/>
        <v xml:space="preserve">9 </v>
      </c>
      <c r="P1289" s="29" t="str">
        <f t="shared" si="635"/>
        <v>13</v>
      </c>
      <c r="Q1289" s="24" t="s">
        <v>28</v>
      </c>
      <c r="R1289" s="24" t="s">
        <v>36</v>
      </c>
      <c r="S1289" s="3" t="s">
        <v>2419</v>
      </c>
      <c r="T1289" s="29">
        <f t="shared" si="619"/>
        <v>3843</v>
      </c>
      <c r="U1289" s="24">
        <v>49</v>
      </c>
      <c r="V1289" s="24">
        <f>VALUE(U1289)*100000</f>
        <v>4900000</v>
      </c>
    </row>
    <row r="1290" spans="1:22" customFormat="1">
      <c r="A1290" t="s">
        <v>708</v>
      </c>
      <c r="B1290" t="str">
        <f t="shared" si="628"/>
        <v>2 Apartment For Sale In Shiv Samarth 1, Pal Gam Surat</v>
      </c>
      <c r="C1290" t="str">
        <f t="shared" si="629"/>
        <v>2</v>
      </c>
      <c r="D1290" s="1" t="str">
        <f t="shared" si="630"/>
        <v xml:space="preserve">Apartment </v>
      </c>
      <c r="E1290" t="str">
        <f t="shared" si="631"/>
        <v>Shiv Samarth 1, Pal Gam</v>
      </c>
      <c r="F1290" t="str">
        <f t="shared" si="632"/>
        <v>surat</v>
      </c>
      <c r="G1290" t="s">
        <v>32</v>
      </c>
      <c r="H1290" t="s">
        <v>709</v>
      </c>
      <c r="I1290">
        <f>VALUE(LEFT(H1290,FIND(" ",H1290)-1))</f>
        <v>1127</v>
      </c>
      <c r="J1290" t="str">
        <f>TRIM(RIGHT(H1290,LEN(H1290)-FIND(" ",H1290)))</f>
        <v>sqft</v>
      </c>
      <c r="K1290" t="s">
        <v>25</v>
      </c>
      <c r="L1290" t="s">
        <v>41</v>
      </c>
      <c r="M1290" t="str">
        <f t="shared" si="633"/>
        <v>ready</v>
      </c>
      <c r="N1290" t="s">
        <v>2420</v>
      </c>
      <c r="O1290" t="str">
        <f t="shared" si="634"/>
        <v xml:space="preserve">10 </v>
      </c>
      <c r="P1290" s="1" t="str">
        <f t="shared" si="635"/>
        <v>19</v>
      </c>
      <c r="Q1290" t="s">
        <v>28</v>
      </c>
      <c r="R1290" t="s">
        <v>44</v>
      </c>
      <c r="S1290" t="s">
        <v>2421</v>
      </c>
      <c r="T1290" s="1">
        <f t="shared" si="619"/>
        <v>3683</v>
      </c>
      <c r="U1290">
        <v>41.5</v>
      </c>
      <c r="V1290">
        <f>VALUE(U1290)*100000</f>
        <v>4150000</v>
      </c>
    </row>
    <row r="1291" spans="1:22" ht="15.75">
      <c r="A1291" s="24" t="s">
        <v>2374</v>
      </c>
      <c r="B1291" s="24" t="str">
        <f t="shared" si="628"/>
        <v>2 Apartment For Sale In Orchid Fantasia, Palanpur Surat</v>
      </c>
      <c r="C1291" s="24" t="str">
        <f t="shared" si="629"/>
        <v>2</v>
      </c>
      <c r="D1291" s="29" t="str">
        <f t="shared" si="630"/>
        <v xml:space="preserve">Apartment </v>
      </c>
      <c r="E1291" s="24" t="str">
        <f t="shared" si="631"/>
        <v>Orchid Fantasia, Palanpur</v>
      </c>
      <c r="F1291" s="24" t="str">
        <f t="shared" si="632"/>
        <v>surat</v>
      </c>
      <c r="G1291" s="24" t="s">
        <v>23</v>
      </c>
      <c r="H1291" s="24" t="s">
        <v>208</v>
      </c>
      <c r="I1291" s="34">
        <f>VALUE(LEFT(H1291,FIND(" ",H1291)-1))</f>
        <v>680</v>
      </c>
      <c r="J1291" s="24" t="str">
        <f>TRIM(RIGHT(H1291,LEN(H1291)-FIND(" ",H1291)))</f>
        <v>sqft</v>
      </c>
      <c r="K1291" s="28" t="s">
        <v>25</v>
      </c>
      <c r="L1291" s="24" t="s">
        <v>41</v>
      </c>
      <c r="M1291" s="24" t="str">
        <f t="shared" si="633"/>
        <v>ready</v>
      </c>
      <c r="N1291" s="27" t="s">
        <v>223</v>
      </c>
      <c r="O1291" s="24" t="str">
        <f t="shared" si="634"/>
        <v xml:space="preserve">4 </v>
      </c>
      <c r="P1291" s="29" t="str">
        <f t="shared" si="635"/>
        <v>14</v>
      </c>
      <c r="Q1291" s="24" t="s">
        <v>28</v>
      </c>
      <c r="R1291" s="24" t="s">
        <v>44</v>
      </c>
      <c r="S1291" s="3" t="s">
        <v>52</v>
      </c>
      <c r="T1291" s="29">
        <f t="shared" si="619"/>
        <v>3600</v>
      </c>
      <c r="U1291" s="24">
        <v>45</v>
      </c>
      <c r="V1291" s="24">
        <f>VALUE(U1291)*100000</f>
        <v>4500000</v>
      </c>
    </row>
    <row r="1292" spans="1:22" ht="15.75">
      <c r="A1292" s="24" t="s">
        <v>2422</v>
      </c>
      <c r="B1292" s="24" t="str">
        <f t="shared" si="628"/>
        <v>1 Apartment For Sale In Ramaa Residency, Jahangirabad Surat</v>
      </c>
      <c r="C1292" s="24" t="str">
        <f t="shared" si="629"/>
        <v>1</v>
      </c>
      <c r="D1292" s="29" t="str">
        <f t="shared" si="630"/>
        <v xml:space="preserve">Apartment </v>
      </c>
      <c r="E1292" s="24" t="str">
        <f t="shared" si="631"/>
        <v>Ramaa Residency, Jahangirabad</v>
      </c>
      <c r="F1292" s="24" t="str">
        <f t="shared" si="632"/>
        <v>surat</v>
      </c>
      <c r="G1292" s="24" t="s">
        <v>32</v>
      </c>
      <c r="H1292" s="24" t="s">
        <v>238</v>
      </c>
      <c r="I1292" s="34">
        <f>VALUE(LEFT(H1292,FIND(" ",H1292)-1))</f>
        <v>750</v>
      </c>
      <c r="J1292" s="24" t="str">
        <f>TRIM(RIGHT(H1292,LEN(H1292)-FIND(" ",H1292)))</f>
        <v>sqft</v>
      </c>
      <c r="K1292" s="28" t="s">
        <v>40</v>
      </c>
      <c r="L1292" s="24" t="s">
        <v>41</v>
      </c>
      <c r="M1292" s="24" t="str">
        <f t="shared" si="633"/>
        <v>ready</v>
      </c>
      <c r="N1292" s="27" t="s">
        <v>42</v>
      </c>
      <c r="O1292" s="24" t="str">
        <f t="shared" si="634"/>
        <v xml:space="preserve">5 </v>
      </c>
      <c r="P1292" s="29" t="str">
        <f t="shared" si="635"/>
        <v>13</v>
      </c>
      <c r="Q1292" s="24" t="s">
        <v>28</v>
      </c>
      <c r="R1292" s="24" t="s">
        <v>44</v>
      </c>
      <c r="S1292" s="3" t="s">
        <v>263</v>
      </c>
      <c r="T1292" s="29">
        <f t="shared" si="619"/>
        <v>3333</v>
      </c>
      <c r="U1292" s="24">
        <v>25</v>
      </c>
      <c r="V1292" s="24">
        <f>VALUE(U1292)*100000</f>
        <v>2500000</v>
      </c>
    </row>
    <row r="1293" spans="1:22" customFormat="1" hidden="1">
      <c r="A1293" t="s">
        <v>1539</v>
      </c>
      <c r="G1293" t="s">
        <v>32</v>
      </c>
      <c r="H1293" t="s">
        <v>2423</v>
      </c>
      <c r="I1293">
        <f>VALUE(LEFT(H1293,FIND(" ",H1293)-1))</f>
        <v>1171</v>
      </c>
      <c r="J1293" t="str">
        <f>TRIM(RIGHT(H1293,LEN(H1293)-FIND(" ",H1293)))</f>
        <v>sqft</v>
      </c>
      <c r="K1293" t="s">
        <v>28</v>
      </c>
      <c r="L1293" t="s">
        <v>1540</v>
      </c>
      <c r="N1293" t="s">
        <v>25</v>
      </c>
      <c r="Q1293" t="s">
        <v>1541</v>
      </c>
      <c r="R1293">
        <v>2</v>
      </c>
      <c r="T1293" s="1" t="e">
        <f t="shared" si="619"/>
        <v>#VALUE!</v>
      </c>
      <c r="U1293" t="s">
        <v>2101</v>
      </c>
      <c r="V1293" t="e">
        <f>VALUE(U1293)*100000</f>
        <v>#VALUE!</v>
      </c>
    </row>
    <row r="1294" spans="1:22" ht="15.75">
      <c r="A1294" s="24" t="s">
        <v>22</v>
      </c>
      <c r="B1294" s="24" t="str">
        <f t="shared" ref="B1294:B1296" si="636">PROPER(TRIM(A1294))</f>
        <v>2 Apartment For Sale In Dindoli Surat</v>
      </c>
      <c r="C1294" s="24" t="str">
        <f t="shared" ref="C1294:C1296" si="637">LEFT(B1294,FIND(" ",B1294)-1)</f>
        <v>2</v>
      </c>
      <c r="D1294" s="29" t="str">
        <f t="shared" ref="D1294:D1296" si="638">MID(B1294, FIND(" ", B1294)+1, FIND("For", B1294)-FIND(" ", B1294)-1)</f>
        <v xml:space="preserve">Apartment </v>
      </c>
      <c r="E1294" s="24" t="str">
        <f t="shared" ref="E1294:E1296" si="639">TRIM(MID(B1294, FIND("In", B1294)+3, FIND("Surat", B1294)-FIND("In", B1294)-3))</f>
        <v>Dindoli</v>
      </c>
      <c r="F1294" s="24" t="str">
        <f t="shared" ref="F1294:F1296" si="640">"surat"</f>
        <v>surat</v>
      </c>
      <c r="G1294" s="24" t="s">
        <v>23</v>
      </c>
      <c r="H1294" s="24" t="s">
        <v>757</v>
      </c>
      <c r="I1294" s="34">
        <f>VALUE(LEFT(H1294,FIND(" ",H1294)-1))</f>
        <v>570</v>
      </c>
      <c r="J1294" s="24" t="str">
        <f>TRIM(RIGHT(H1294,LEN(H1294)-FIND(" ",H1294)))</f>
        <v>sqft</v>
      </c>
      <c r="K1294" s="28" t="s">
        <v>25</v>
      </c>
      <c r="L1294" s="24" t="s">
        <v>41</v>
      </c>
      <c r="M1294" s="24" t="str">
        <f t="shared" ref="M1294:M1296" si="641">IF(LEFT(L1294,5)="poss.","expected","ready")</f>
        <v>ready</v>
      </c>
      <c r="N1294" s="27" t="s">
        <v>776</v>
      </c>
      <c r="O1294" s="24" t="str">
        <f t="shared" ref="O1294:O1296" si="642">IFERROR(LEFT(N1294,FIND("out of",N1294)-1),N1294)</f>
        <v xml:space="preserve">8 </v>
      </c>
      <c r="P1294" s="29" t="str">
        <f t="shared" ref="P1294:P1296" si="643">IFERROR(RIGHT(N1294,LEN(N1294)-FIND("out of",N1294)-6),"")</f>
        <v>8</v>
      </c>
      <c r="Q1294" s="24" t="s">
        <v>28</v>
      </c>
      <c r="R1294" s="24" t="s">
        <v>44</v>
      </c>
      <c r="S1294" s="3" t="s">
        <v>1887</v>
      </c>
      <c r="T1294" s="29">
        <f t="shared" si="619"/>
        <v>2689</v>
      </c>
      <c r="U1294" s="24">
        <v>26.4</v>
      </c>
      <c r="V1294" s="24">
        <f>VALUE(U1294)*100000</f>
        <v>2640000</v>
      </c>
    </row>
    <row r="1295" spans="1:22" ht="15.75">
      <c r="A1295" s="24" t="s">
        <v>2424</v>
      </c>
      <c r="B1295" s="24" t="str">
        <f t="shared" si="636"/>
        <v>2 Apartment For Sale In Sumerru Sky Leaf, Palanpur Surat</v>
      </c>
      <c r="C1295" s="24" t="str">
        <f t="shared" si="637"/>
        <v>2</v>
      </c>
      <c r="D1295" s="29" t="str">
        <f t="shared" si="638"/>
        <v xml:space="preserve">Apartment </v>
      </c>
      <c r="E1295" s="24" t="str">
        <f t="shared" si="639"/>
        <v>Sumerru Sky Leaf, Palanpur</v>
      </c>
      <c r="F1295" s="24" t="str">
        <f t="shared" si="640"/>
        <v>surat</v>
      </c>
      <c r="G1295" s="24" t="s">
        <v>32</v>
      </c>
      <c r="H1295" s="24" t="s">
        <v>2425</v>
      </c>
      <c r="I1295" s="34">
        <f>VALUE(LEFT(H1295,FIND(" ",H1295)-1))</f>
        <v>1204</v>
      </c>
      <c r="J1295" s="24" t="str">
        <f>TRIM(RIGHT(H1295,LEN(H1295)-FIND(" ",H1295)))</f>
        <v>sqft</v>
      </c>
      <c r="K1295" s="28" t="s">
        <v>25</v>
      </c>
      <c r="L1295" s="24" t="s">
        <v>34</v>
      </c>
      <c r="M1295" s="24" t="str">
        <f t="shared" si="641"/>
        <v>expected</v>
      </c>
      <c r="N1295" s="27" t="s">
        <v>134</v>
      </c>
      <c r="O1295" s="24" t="str">
        <f t="shared" si="642"/>
        <v xml:space="preserve">7 </v>
      </c>
      <c r="P1295" s="29" t="str">
        <f t="shared" si="643"/>
        <v>14</v>
      </c>
      <c r="Q1295" s="24" t="s">
        <v>28</v>
      </c>
      <c r="R1295" s="24" t="s">
        <v>44</v>
      </c>
      <c r="S1295" s="3" t="s">
        <v>609</v>
      </c>
      <c r="T1295" s="29">
        <f t="shared" si="619"/>
        <v>3838</v>
      </c>
      <c r="U1295" s="24">
        <v>46.2</v>
      </c>
      <c r="V1295" s="24">
        <f>VALUE(U1295)*100000</f>
        <v>4620000</v>
      </c>
    </row>
    <row r="1296" spans="1:22" ht="15.75">
      <c r="A1296" s="24" t="s">
        <v>2426</v>
      </c>
      <c r="B1296" s="24" t="str">
        <f t="shared" si="636"/>
        <v>2 Apartment For Sale In The Capital, Palanpur Surat</v>
      </c>
      <c r="C1296" s="24" t="str">
        <f t="shared" si="637"/>
        <v>2</v>
      </c>
      <c r="D1296" s="29" t="str">
        <f t="shared" si="638"/>
        <v xml:space="preserve">Apartment </v>
      </c>
      <c r="E1296" s="24" t="str">
        <f t="shared" si="639"/>
        <v>The Capital, Palanpur</v>
      </c>
      <c r="F1296" s="24" t="str">
        <f t="shared" si="640"/>
        <v>surat</v>
      </c>
      <c r="G1296" s="24" t="s">
        <v>32</v>
      </c>
      <c r="H1296" s="24" t="s">
        <v>834</v>
      </c>
      <c r="I1296" s="34">
        <f>VALUE(LEFT(H1296,FIND(" ",H1296)-1))</f>
        <v>1190</v>
      </c>
      <c r="J1296" s="24" t="str">
        <f>TRIM(RIGHT(H1296,LEN(H1296)-FIND(" ",H1296)))</f>
        <v>sqft</v>
      </c>
      <c r="K1296" s="28" t="s">
        <v>25</v>
      </c>
      <c r="L1296" s="24" t="s">
        <v>41</v>
      </c>
      <c r="M1296" s="24" t="str">
        <f t="shared" si="641"/>
        <v>ready</v>
      </c>
      <c r="N1296" s="27" t="s">
        <v>818</v>
      </c>
      <c r="O1296" s="24" t="str">
        <f t="shared" si="642"/>
        <v xml:space="preserve">8 </v>
      </c>
      <c r="P1296" s="29" t="str">
        <f t="shared" si="643"/>
        <v>13</v>
      </c>
      <c r="Q1296" s="24" t="s">
        <v>28</v>
      </c>
      <c r="R1296" s="24" t="s">
        <v>44</v>
      </c>
      <c r="S1296" s="3" t="s">
        <v>2427</v>
      </c>
      <c r="T1296" s="29">
        <f t="shared" si="619"/>
        <v>4034</v>
      </c>
      <c r="U1296" s="24">
        <v>48</v>
      </c>
      <c r="V1296" s="24">
        <f>VALUE(U1296)*100000</f>
        <v>4800000</v>
      </c>
    </row>
    <row r="1297" spans="1:22" customFormat="1" hidden="1">
      <c r="A1297" t="s">
        <v>53</v>
      </c>
      <c r="G1297" t="s">
        <v>32</v>
      </c>
      <c r="H1297" t="s">
        <v>2428</v>
      </c>
      <c r="I1297">
        <f>VALUE(LEFT(H1297,FIND(" ",H1297)-1))</f>
        <v>1295</v>
      </c>
      <c r="J1297" t="str">
        <f>TRIM(RIGHT(H1297,LEN(H1297)-FIND(" ",H1297)))</f>
        <v>sqft</v>
      </c>
      <c r="K1297" t="s">
        <v>28</v>
      </c>
      <c r="L1297" t="s">
        <v>55</v>
      </c>
      <c r="N1297" t="s">
        <v>25</v>
      </c>
      <c r="Q1297" t="s">
        <v>56</v>
      </c>
      <c r="R1297">
        <v>2</v>
      </c>
      <c r="S1297" t="s">
        <v>57</v>
      </c>
      <c r="T1297" s="1">
        <f t="shared" si="619"/>
        <v>3411</v>
      </c>
      <c r="U1297">
        <v>44.2</v>
      </c>
      <c r="V1297">
        <f>VALUE(U1297)*100000</f>
        <v>4420000</v>
      </c>
    </row>
    <row r="1298" spans="1:22" customFormat="1" hidden="1">
      <c r="A1298" t="s">
        <v>386</v>
      </c>
      <c r="G1298" t="s">
        <v>23</v>
      </c>
      <c r="H1298" t="s">
        <v>2375</v>
      </c>
      <c r="I1298">
        <f>VALUE(LEFT(H1298,FIND(" ",H1298)-1))</f>
        <v>912</v>
      </c>
      <c r="J1298" t="str">
        <f>TRIM(RIGHT(H1298,LEN(H1298)-FIND(" ",H1298)))</f>
        <v>sqft</v>
      </c>
      <c r="K1298" t="s">
        <v>28</v>
      </c>
      <c r="L1298" t="s">
        <v>1540</v>
      </c>
      <c r="N1298" t="s">
        <v>25</v>
      </c>
      <c r="Q1298" t="s">
        <v>44</v>
      </c>
      <c r="R1298" t="s">
        <v>382</v>
      </c>
      <c r="T1298" s="1" t="e">
        <f t="shared" si="619"/>
        <v>#VALUE!</v>
      </c>
      <c r="U1298">
        <v>27</v>
      </c>
      <c r="V1298">
        <f>VALUE(U1298)*100000</f>
        <v>2700000</v>
      </c>
    </row>
    <row r="1299" spans="1:22" customFormat="1" hidden="1">
      <c r="A1299" t="s">
        <v>879</v>
      </c>
      <c r="G1299" t="s">
        <v>168</v>
      </c>
      <c r="H1299" t="s">
        <v>340</v>
      </c>
      <c r="I1299">
        <f>VALUE(LEFT(H1299,FIND(" ",H1299)-1))</f>
        <v>756</v>
      </c>
      <c r="J1299" t="str">
        <f>TRIM(RIGHT(H1299,LEN(H1299)-FIND(" ",H1299)))</f>
        <v>sqft</v>
      </c>
      <c r="K1299" t="s">
        <v>25</v>
      </c>
      <c r="L1299" t="s">
        <v>2429</v>
      </c>
      <c r="N1299" t="s">
        <v>328</v>
      </c>
      <c r="Q1299">
        <v>3</v>
      </c>
      <c r="R1299">
        <v>2</v>
      </c>
      <c r="S1299" t="s">
        <v>2430</v>
      </c>
      <c r="T1299" s="1">
        <f t="shared" si="619"/>
        <v>5848</v>
      </c>
      <c r="U1299">
        <v>44.2</v>
      </c>
      <c r="V1299">
        <f>VALUE(U1299)*100000</f>
        <v>4420000</v>
      </c>
    </row>
    <row r="1300" spans="1:22" ht="15.75">
      <c r="A1300" s="24" t="s">
        <v>133</v>
      </c>
      <c r="B1300" s="24" t="str">
        <f t="shared" ref="B1300:B1303" si="644">PROPER(TRIM(A1300))</f>
        <v>2 Apartment For Sale In Palanpur Surat</v>
      </c>
      <c r="C1300" s="24" t="str">
        <f t="shared" ref="C1300:C1303" si="645">LEFT(B1300,FIND(" ",B1300)-1)</f>
        <v>2</v>
      </c>
      <c r="D1300" s="29" t="str">
        <f t="shared" ref="D1300:D1303" si="646">MID(B1300, FIND(" ", B1300)+1, FIND("For", B1300)-FIND(" ", B1300)-1)</f>
        <v xml:space="preserve">Apartment </v>
      </c>
      <c r="E1300" s="24" t="str">
        <f t="shared" ref="E1300:E1303" si="647">TRIM(MID(B1300, FIND("In", B1300)+3, FIND("Surat", B1300)-FIND("In", B1300)-3))</f>
        <v>Palanpur</v>
      </c>
      <c r="F1300" s="24" t="str">
        <f t="shared" ref="F1300:F1303" si="648">"surat"</f>
        <v>surat</v>
      </c>
      <c r="G1300" s="24" t="s">
        <v>23</v>
      </c>
      <c r="H1300" s="24" t="s">
        <v>47</v>
      </c>
      <c r="I1300" s="34">
        <f>VALUE(LEFT(H1300,FIND(" ",H1300)-1))</f>
        <v>700</v>
      </c>
      <c r="J1300" s="24" t="str">
        <f>TRIM(RIGHT(H1300,LEN(H1300)-FIND(" ",H1300)))</f>
        <v>sqft</v>
      </c>
      <c r="K1300" s="28" t="s">
        <v>25</v>
      </c>
      <c r="L1300" s="24" t="s">
        <v>41</v>
      </c>
      <c r="M1300" s="24" t="str">
        <f t="shared" ref="M1300:M1303" si="649">IF(LEFT(L1300,5)="poss.","expected","ready")</f>
        <v>ready</v>
      </c>
      <c r="N1300" s="27" t="s">
        <v>972</v>
      </c>
      <c r="O1300" s="24" t="str">
        <f t="shared" ref="O1300:O1303" si="650">IFERROR(LEFT(N1300,FIND("out of",N1300)-1),N1300)</f>
        <v xml:space="preserve">4 </v>
      </c>
      <c r="P1300" s="29" t="str">
        <f t="shared" ref="P1300:P1303" si="651">IFERROR(RIGHT(N1300,LEN(N1300)-FIND("out of",N1300)-6),"")</f>
        <v>13</v>
      </c>
      <c r="Q1300" s="24" t="s">
        <v>28</v>
      </c>
      <c r="R1300" s="24" t="s">
        <v>88</v>
      </c>
      <c r="S1300" s="3" t="s">
        <v>240</v>
      </c>
      <c r="T1300" s="29">
        <f t="shared" si="619"/>
        <v>3951</v>
      </c>
      <c r="U1300" s="24">
        <v>47</v>
      </c>
      <c r="V1300" s="24">
        <f>VALUE(U1300)*100000</f>
        <v>4700000</v>
      </c>
    </row>
    <row r="1301" spans="1:22" ht="15.75">
      <c r="A1301" s="24" t="s">
        <v>46</v>
      </c>
      <c r="B1301" s="24" t="str">
        <f t="shared" si="644"/>
        <v>2 Apartment For Sale In Jahangirabad Surat</v>
      </c>
      <c r="C1301" s="24" t="str">
        <f t="shared" si="645"/>
        <v>2</v>
      </c>
      <c r="D1301" s="29" t="str">
        <f t="shared" si="646"/>
        <v xml:space="preserve">Apartment </v>
      </c>
      <c r="E1301" s="24" t="str">
        <f t="shared" si="647"/>
        <v>Jahangirabad</v>
      </c>
      <c r="F1301" s="24" t="str">
        <f t="shared" si="648"/>
        <v>surat</v>
      </c>
      <c r="G1301" s="24" t="s">
        <v>23</v>
      </c>
      <c r="H1301" s="24" t="s">
        <v>2325</v>
      </c>
      <c r="I1301" s="34">
        <f>VALUE(LEFT(H1301,FIND(" ",H1301)-1))</f>
        <v>662</v>
      </c>
      <c r="J1301" s="24" t="str">
        <f>TRIM(RIGHT(H1301,LEN(H1301)-FIND(" ",H1301)))</f>
        <v>sqft</v>
      </c>
      <c r="K1301" s="28" t="s">
        <v>25</v>
      </c>
      <c r="L1301" s="24" t="s">
        <v>2385</v>
      </c>
      <c r="M1301" s="24" t="str">
        <f t="shared" si="649"/>
        <v>expected</v>
      </c>
      <c r="N1301" s="27" t="s">
        <v>2431</v>
      </c>
      <c r="O1301" s="24" t="str">
        <f t="shared" si="650"/>
        <v xml:space="preserve">Lower Basement </v>
      </c>
      <c r="P1301" s="29" t="str">
        <f t="shared" si="651"/>
        <v>14</v>
      </c>
      <c r="Q1301" s="24" t="s">
        <v>28</v>
      </c>
      <c r="R1301" s="24" t="s">
        <v>44</v>
      </c>
      <c r="S1301" s="3" t="s">
        <v>2432</v>
      </c>
      <c r="T1301" s="29">
        <f t="shared" si="619"/>
        <v>3550</v>
      </c>
      <c r="U1301" s="24">
        <v>42.8</v>
      </c>
      <c r="V1301" s="24">
        <f>VALUE(U1301)*100000</f>
        <v>4280000</v>
      </c>
    </row>
    <row r="1302" spans="1:22" ht="15.75">
      <c r="A1302" s="24" t="s">
        <v>85</v>
      </c>
      <c r="B1302" s="24" t="str">
        <f t="shared" si="644"/>
        <v>3 Apartment For Sale In Dindoli Surat</v>
      </c>
      <c r="C1302" s="24" t="str">
        <f t="shared" si="645"/>
        <v>3</v>
      </c>
      <c r="D1302" s="29" t="str">
        <f t="shared" si="646"/>
        <v xml:space="preserve">Apartment </v>
      </c>
      <c r="E1302" s="24" t="str">
        <f t="shared" si="647"/>
        <v>Dindoli</v>
      </c>
      <c r="F1302" s="24" t="str">
        <f t="shared" si="648"/>
        <v>surat</v>
      </c>
      <c r="G1302" s="24" t="s">
        <v>32</v>
      </c>
      <c r="H1302" s="24" t="s">
        <v>2433</v>
      </c>
      <c r="I1302" s="34">
        <f>VALUE(LEFT(H1302,FIND(" ",H1302)-1))</f>
        <v>1381</v>
      </c>
      <c r="J1302" s="24" t="str">
        <f>TRIM(RIGHT(H1302,LEN(H1302)-FIND(" ",H1302)))</f>
        <v>sqft</v>
      </c>
      <c r="K1302" s="28" t="s">
        <v>25</v>
      </c>
      <c r="L1302" s="24" t="s">
        <v>159</v>
      </c>
      <c r="M1302" s="24" t="str">
        <f t="shared" si="649"/>
        <v>expected</v>
      </c>
      <c r="N1302" s="27" t="s">
        <v>502</v>
      </c>
      <c r="O1302" s="24" t="str">
        <f t="shared" si="650"/>
        <v xml:space="preserve">7 </v>
      </c>
      <c r="P1302" s="29" t="str">
        <f t="shared" si="651"/>
        <v>11</v>
      </c>
      <c r="Q1302" s="24" t="s">
        <v>28</v>
      </c>
      <c r="R1302" s="24" t="s">
        <v>88</v>
      </c>
      <c r="S1302" s="3" t="s">
        <v>2381</v>
      </c>
      <c r="T1302" s="29">
        <f t="shared" si="619"/>
        <v>2691</v>
      </c>
      <c r="U1302" s="24">
        <v>37.200000000000003</v>
      </c>
      <c r="V1302" s="24">
        <f>VALUE(U1302)*100000</f>
        <v>3720000.0000000005</v>
      </c>
    </row>
    <row r="1303" spans="1:22" ht="15.75">
      <c r="A1303" s="24" t="s">
        <v>126</v>
      </c>
      <c r="B1303" s="24" t="str">
        <f t="shared" si="644"/>
        <v>3 Apartment For Sale In Jahangirabad Surat</v>
      </c>
      <c r="C1303" s="24" t="str">
        <f t="shared" si="645"/>
        <v>3</v>
      </c>
      <c r="D1303" s="29" t="str">
        <f t="shared" si="646"/>
        <v xml:space="preserve">Apartment </v>
      </c>
      <c r="E1303" s="24" t="str">
        <f t="shared" si="647"/>
        <v>Jahangirabad</v>
      </c>
      <c r="F1303" s="24" t="str">
        <f t="shared" si="648"/>
        <v>surat</v>
      </c>
      <c r="G1303" s="24" t="s">
        <v>23</v>
      </c>
      <c r="H1303" s="24" t="s">
        <v>2434</v>
      </c>
      <c r="I1303" s="34">
        <f>VALUE(LEFT(H1303,FIND(" ",H1303)-1))</f>
        <v>859</v>
      </c>
      <c r="J1303" s="24" t="str">
        <f>TRIM(RIGHT(H1303,LEN(H1303)-FIND(" ",H1303)))</f>
        <v>sqft</v>
      </c>
      <c r="K1303" s="28" t="s">
        <v>25</v>
      </c>
      <c r="L1303" s="24" t="s">
        <v>2385</v>
      </c>
      <c r="M1303" s="24" t="str">
        <f t="shared" si="649"/>
        <v>expected</v>
      </c>
      <c r="N1303" s="27" t="s">
        <v>35</v>
      </c>
      <c r="O1303" s="24" t="str">
        <f t="shared" si="650"/>
        <v xml:space="preserve">6 </v>
      </c>
      <c r="P1303" s="29" t="str">
        <f t="shared" si="651"/>
        <v>14</v>
      </c>
      <c r="Q1303" s="24" t="s">
        <v>28</v>
      </c>
      <c r="R1303" s="24" t="s">
        <v>44</v>
      </c>
      <c r="S1303" s="3" t="s">
        <v>2435</v>
      </c>
      <c r="T1303" s="29">
        <f t="shared" si="619"/>
        <v>2544</v>
      </c>
      <c r="U1303" s="24">
        <v>39</v>
      </c>
      <c r="V1303" s="24">
        <f>VALUE(U1303)*100000</f>
        <v>3900000</v>
      </c>
    </row>
    <row r="1304" spans="1:22" customFormat="1" hidden="1">
      <c r="A1304" t="s">
        <v>253</v>
      </c>
      <c r="G1304" t="s">
        <v>23</v>
      </c>
      <c r="H1304" t="s">
        <v>47</v>
      </c>
      <c r="I1304">
        <f>VALUE(LEFT(H1304,FIND(" ",H1304)-1))</f>
        <v>700</v>
      </c>
      <c r="J1304" t="str">
        <f>TRIM(RIGHT(H1304,LEN(H1304)-FIND(" ",H1304)))</f>
        <v>sqft</v>
      </c>
      <c r="K1304" t="s">
        <v>83</v>
      </c>
      <c r="L1304" t="s">
        <v>34</v>
      </c>
      <c r="N1304" t="s">
        <v>25</v>
      </c>
      <c r="Q1304" t="s">
        <v>44</v>
      </c>
      <c r="R1304" t="s">
        <v>131</v>
      </c>
      <c r="S1304" t="s">
        <v>2436</v>
      </c>
      <c r="T1304" s="1">
        <f t="shared" si="619"/>
        <v>3171</v>
      </c>
      <c r="U1304">
        <v>39</v>
      </c>
      <c r="V1304">
        <f>VALUE(U1304)*100000</f>
        <v>3900000</v>
      </c>
    </row>
    <row r="1305" spans="1:22" ht="15.75">
      <c r="A1305" s="24" t="s">
        <v>31</v>
      </c>
      <c r="B1305" s="24" t="str">
        <f>PROPER(TRIM(A1305))</f>
        <v>2 Apartment For Sale In Althan Surat</v>
      </c>
      <c r="C1305" s="24" t="str">
        <f>LEFT(B1305,FIND(" ",B1305)-1)</f>
        <v>2</v>
      </c>
      <c r="D1305" s="29" t="str">
        <f>MID(B1305, FIND(" ", B1305)+1, FIND("For", B1305)-FIND(" ", B1305)-1)</f>
        <v xml:space="preserve">Apartment </v>
      </c>
      <c r="E1305" s="24" t="str">
        <f>TRIM(MID(B1305, FIND("In", B1305)+3, FIND("Surat", B1305)-FIND("In", B1305)-3))</f>
        <v>Althan</v>
      </c>
      <c r="F1305" s="24" t="str">
        <f>"surat"</f>
        <v>surat</v>
      </c>
      <c r="G1305" s="24" t="s">
        <v>32</v>
      </c>
      <c r="H1305" s="24" t="s">
        <v>50</v>
      </c>
      <c r="I1305" s="34">
        <f>VALUE(LEFT(H1305,FIND(" ",H1305)-1))</f>
        <v>1250</v>
      </c>
      <c r="J1305" s="24" t="str">
        <f>TRIM(RIGHT(H1305,LEN(H1305)-FIND(" ",H1305)))</f>
        <v>sqft</v>
      </c>
      <c r="K1305" s="28" t="s">
        <v>25</v>
      </c>
      <c r="L1305" s="24" t="s">
        <v>153</v>
      </c>
      <c r="M1305" s="24" t="str">
        <f>IF(LEFT(L1305,5)="poss.","expected","ready")</f>
        <v>expected</v>
      </c>
      <c r="N1305" s="27" t="s">
        <v>633</v>
      </c>
      <c r="O1305" s="24" t="str">
        <f>IFERROR(LEFT(N1305,FIND("out of",N1305)-1),N1305)</f>
        <v xml:space="preserve">5 </v>
      </c>
      <c r="P1305" s="29" t="str">
        <f>IFERROR(RIGHT(N1305,LEN(N1305)-FIND("out of",N1305)-6),"")</f>
        <v>14</v>
      </c>
      <c r="Q1305" s="24" t="s">
        <v>28</v>
      </c>
      <c r="R1305" s="24" t="s">
        <v>36</v>
      </c>
      <c r="S1305" s="3" t="s">
        <v>2290</v>
      </c>
      <c r="T1305" s="29">
        <f t="shared" si="619"/>
        <v>3561</v>
      </c>
      <c r="U1305" s="24">
        <v>44.5</v>
      </c>
      <c r="V1305" s="24">
        <f>VALUE(U1305)*100000</f>
        <v>4450000</v>
      </c>
    </row>
    <row r="1306" spans="1:22" customFormat="1" hidden="1">
      <c r="A1306" t="s">
        <v>2243</v>
      </c>
      <c r="G1306" t="s">
        <v>23</v>
      </c>
      <c r="H1306" t="s">
        <v>463</v>
      </c>
      <c r="I1306">
        <f>VALUE(LEFT(H1306,FIND(" ",H1306)-1))</f>
        <v>1120</v>
      </c>
      <c r="J1306" t="str">
        <f>TRIM(RIGHT(H1306,LEN(H1306)-FIND(" ",H1306)))</f>
        <v>sqft</v>
      </c>
      <c r="K1306" t="s">
        <v>28</v>
      </c>
      <c r="L1306" t="s">
        <v>138</v>
      </c>
      <c r="N1306" t="s">
        <v>25</v>
      </c>
      <c r="Q1306" t="s">
        <v>44</v>
      </c>
      <c r="R1306" t="s">
        <v>139</v>
      </c>
      <c r="S1306" t="s">
        <v>377</v>
      </c>
      <c r="T1306" s="1">
        <f t="shared" si="619"/>
        <v>2500</v>
      </c>
      <c r="U1306">
        <v>28</v>
      </c>
      <c r="V1306">
        <f>VALUE(U1306)*100000</f>
        <v>2800000</v>
      </c>
    </row>
    <row r="1307" spans="1:22" ht="15.75">
      <c r="A1307" s="24" t="s">
        <v>631</v>
      </c>
      <c r="B1307" s="24" t="str">
        <f t="shared" ref="B1307:B1309" si="652">PROPER(TRIM(A1307))</f>
        <v>2 Apartment For Sale In Swagat Clifton, Bhimrad Surat</v>
      </c>
      <c r="C1307" s="24" t="str">
        <f t="shared" ref="C1307:C1309" si="653">LEFT(B1307,FIND(" ",B1307)-1)</f>
        <v>2</v>
      </c>
      <c r="D1307" s="29" t="str">
        <f t="shared" ref="D1307:D1309" si="654">MID(B1307, FIND(" ", B1307)+1, FIND("For", B1307)-FIND(" ", B1307)-1)</f>
        <v xml:space="preserve">Apartment </v>
      </c>
      <c r="E1307" s="24" t="str">
        <f t="shared" ref="E1307:E1309" si="655">TRIM(MID(B1307, FIND("In", B1307)+3, FIND("Surat", B1307)-FIND("In", B1307)-3))</f>
        <v>Swagat Clifton, Bhimrad</v>
      </c>
      <c r="F1307" s="24" t="str">
        <f t="shared" ref="F1307:F1309" si="656">"surat"</f>
        <v>surat</v>
      </c>
      <c r="G1307" s="24" t="s">
        <v>32</v>
      </c>
      <c r="H1307" s="24" t="s">
        <v>632</v>
      </c>
      <c r="I1307" s="34">
        <f>VALUE(LEFT(H1307,FIND(" ",H1307)-1))</f>
        <v>1252</v>
      </c>
      <c r="J1307" s="24" t="str">
        <f>TRIM(RIGHT(H1307,LEN(H1307)-FIND(" ",H1307)))</f>
        <v>sqft</v>
      </c>
      <c r="K1307" s="28" t="s">
        <v>25</v>
      </c>
      <c r="L1307" s="24" t="s">
        <v>41</v>
      </c>
      <c r="M1307" s="24" t="str">
        <f t="shared" ref="M1307:M1309" si="657">IF(LEFT(L1307,5)="poss.","expected","ready")</f>
        <v>ready</v>
      </c>
      <c r="N1307" s="27" t="s">
        <v>2437</v>
      </c>
      <c r="O1307" s="24" t="str">
        <f t="shared" ref="O1307:O1309" si="658">IFERROR(LEFT(N1307,FIND("out of",N1307)-1),N1307)</f>
        <v xml:space="preserve">6 </v>
      </c>
      <c r="P1307" s="29" t="str">
        <f t="shared" ref="P1307:P1309" si="659">IFERROR(RIGHT(N1307,LEN(N1307)-FIND("out of",N1307)-6),"")</f>
        <v>15</v>
      </c>
      <c r="Q1307" s="24" t="s">
        <v>28</v>
      </c>
      <c r="R1307" s="24" t="s">
        <v>36</v>
      </c>
      <c r="S1307" s="3" t="s">
        <v>2331</v>
      </c>
      <c r="T1307" s="29">
        <f t="shared" si="619"/>
        <v>3514</v>
      </c>
      <c r="U1307" s="24">
        <v>44</v>
      </c>
      <c r="V1307" s="24">
        <f>VALUE(U1307)*100000</f>
        <v>4400000</v>
      </c>
    </row>
    <row r="1308" spans="1:22" ht="15.75">
      <c r="A1308" s="24" t="s">
        <v>46</v>
      </c>
      <c r="B1308" s="24" t="str">
        <f t="shared" si="652"/>
        <v>2 Apartment For Sale In Jahangirabad Surat</v>
      </c>
      <c r="C1308" s="24" t="str">
        <f t="shared" si="653"/>
        <v>2</v>
      </c>
      <c r="D1308" s="29" t="str">
        <f t="shared" si="654"/>
        <v xml:space="preserve">Apartment </v>
      </c>
      <c r="E1308" s="24" t="str">
        <f t="shared" si="655"/>
        <v>Jahangirabad</v>
      </c>
      <c r="F1308" s="24" t="str">
        <f t="shared" si="656"/>
        <v>surat</v>
      </c>
      <c r="G1308" s="24" t="s">
        <v>32</v>
      </c>
      <c r="H1308" s="24" t="s">
        <v>333</v>
      </c>
      <c r="I1308" s="34">
        <f>VALUE(LEFT(H1308,FIND(" ",H1308)-1))</f>
        <v>1100</v>
      </c>
      <c r="J1308" s="24" t="str">
        <f>TRIM(RIGHT(H1308,LEN(H1308)-FIND(" ",H1308)))</f>
        <v>sqft</v>
      </c>
      <c r="K1308" s="28" t="s">
        <v>25</v>
      </c>
      <c r="L1308" s="24" t="s">
        <v>41</v>
      </c>
      <c r="M1308" s="24" t="str">
        <f t="shared" si="657"/>
        <v>ready</v>
      </c>
      <c r="N1308" s="27" t="s">
        <v>71</v>
      </c>
      <c r="O1308" s="24" t="str">
        <f t="shared" si="658"/>
        <v xml:space="preserve">6 </v>
      </c>
      <c r="P1308" s="29" t="str">
        <f t="shared" si="659"/>
        <v>13</v>
      </c>
      <c r="Q1308" s="24" t="s">
        <v>28</v>
      </c>
      <c r="R1308" s="24" t="s">
        <v>44</v>
      </c>
      <c r="S1308" s="3" t="s">
        <v>2438</v>
      </c>
      <c r="T1308" s="29">
        <f t="shared" si="619"/>
        <v>3273</v>
      </c>
      <c r="U1308" s="24">
        <v>36</v>
      </c>
      <c r="V1308" s="24">
        <f>VALUE(U1308)*100000</f>
        <v>3600000</v>
      </c>
    </row>
    <row r="1309" spans="1:22" ht="15.75">
      <c r="A1309" s="24" t="s">
        <v>2439</v>
      </c>
      <c r="B1309" s="24" t="str">
        <f t="shared" si="652"/>
        <v>1 Apartment For Sale In S2N Orchid Ventura, Palan Pur Patiya Surat</v>
      </c>
      <c r="C1309" s="24" t="str">
        <f t="shared" si="653"/>
        <v>1</v>
      </c>
      <c r="D1309" s="29" t="str">
        <f t="shared" si="654"/>
        <v xml:space="preserve">Apartment </v>
      </c>
      <c r="E1309" s="24" t="str">
        <f t="shared" si="655"/>
        <v>S2N Orchid Ventura, Palan Pur Patiya</v>
      </c>
      <c r="F1309" s="24" t="str">
        <f t="shared" si="656"/>
        <v>surat</v>
      </c>
      <c r="G1309" s="24" t="s">
        <v>32</v>
      </c>
      <c r="H1309" s="24" t="s">
        <v>2440</v>
      </c>
      <c r="I1309" s="34">
        <f>VALUE(LEFT(H1309,FIND(" ",H1309)-1))</f>
        <v>768</v>
      </c>
      <c r="J1309" s="24" t="str">
        <f>TRIM(RIGHT(H1309,LEN(H1309)-FIND(" ",H1309)))</f>
        <v>sqft</v>
      </c>
      <c r="K1309" s="28" t="s">
        <v>40</v>
      </c>
      <c r="L1309" s="24" t="s">
        <v>41</v>
      </c>
      <c r="M1309" s="24" t="str">
        <f t="shared" si="657"/>
        <v>ready</v>
      </c>
      <c r="N1309" s="27" t="s">
        <v>100</v>
      </c>
      <c r="O1309" s="24" t="str">
        <f t="shared" si="658"/>
        <v xml:space="preserve">3 </v>
      </c>
      <c r="P1309" s="29" t="str">
        <f t="shared" si="659"/>
        <v>5</v>
      </c>
      <c r="Q1309" s="24" t="s">
        <v>28</v>
      </c>
      <c r="R1309" s="24" t="s">
        <v>88</v>
      </c>
      <c r="S1309" s="3" t="s">
        <v>2441</v>
      </c>
      <c r="T1309" s="29">
        <f t="shared" si="619"/>
        <v>3060</v>
      </c>
      <c r="U1309" s="24">
        <v>23.5</v>
      </c>
      <c r="V1309" s="24">
        <f>VALUE(U1309)*100000</f>
        <v>2350000</v>
      </c>
    </row>
    <row r="1310" spans="1:22" customFormat="1" hidden="1">
      <c r="A1310" t="s">
        <v>181</v>
      </c>
      <c r="G1310" t="s">
        <v>168</v>
      </c>
      <c r="H1310" t="s">
        <v>1502</v>
      </c>
      <c r="I1310">
        <f>VALUE(LEFT(H1310,FIND(" ",H1310)-1))</f>
        <v>1053</v>
      </c>
      <c r="J1310" t="str">
        <f>TRIM(RIGHT(H1310,LEN(H1310)-FIND(" ",H1310)))</f>
        <v>sqft</v>
      </c>
      <c r="K1310" t="s">
        <v>40</v>
      </c>
      <c r="L1310" t="s">
        <v>2442</v>
      </c>
      <c r="N1310" t="s">
        <v>139</v>
      </c>
      <c r="Q1310">
        <v>3</v>
      </c>
      <c r="R1310">
        <v>1</v>
      </c>
      <c r="S1310" t="s">
        <v>2443</v>
      </c>
      <c r="T1310" s="1">
        <f t="shared" si="619"/>
        <v>2051</v>
      </c>
      <c r="U1310">
        <v>21.6</v>
      </c>
      <c r="V1310">
        <f>VALUE(U1310)*100000</f>
        <v>2160000</v>
      </c>
    </row>
    <row r="1311" spans="1:22" customFormat="1" hidden="1">
      <c r="A1311" t="s">
        <v>49</v>
      </c>
      <c r="G1311" t="s">
        <v>32</v>
      </c>
      <c r="H1311" t="s">
        <v>50</v>
      </c>
      <c r="I1311">
        <f>VALUE(LEFT(H1311,FIND(" ",H1311)-1))</f>
        <v>1250</v>
      </c>
      <c r="J1311" t="str">
        <f>TRIM(RIGHT(H1311,LEN(H1311)-FIND(" ",H1311)))</f>
        <v>sqft</v>
      </c>
      <c r="K1311" t="s">
        <v>28</v>
      </c>
      <c r="L1311" t="s">
        <v>480</v>
      </c>
      <c r="N1311" t="s">
        <v>40</v>
      </c>
      <c r="Q1311" t="s">
        <v>44</v>
      </c>
      <c r="R1311" t="s">
        <v>171</v>
      </c>
      <c r="S1311" t="s">
        <v>2248</v>
      </c>
      <c r="T1311" s="1">
        <f t="shared" si="619"/>
        <v>3700</v>
      </c>
      <c r="U1311">
        <v>46.3</v>
      </c>
      <c r="V1311">
        <f>VALUE(U1311)*100000</f>
        <v>4630000</v>
      </c>
    </row>
    <row r="1312" spans="1:22" customFormat="1" hidden="1">
      <c r="A1312" t="s">
        <v>2444</v>
      </c>
      <c r="G1312" t="s">
        <v>23</v>
      </c>
      <c r="H1312" t="s">
        <v>1467</v>
      </c>
      <c r="I1312">
        <f>VALUE(LEFT(H1312,FIND(" ",H1312)-1))</f>
        <v>220</v>
      </c>
      <c r="J1312" t="str">
        <f>TRIM(RIGHT(H1312,LEN(H1312)-FIND(" ",H1312)))</f>
        <v>sqft</v>
      </c>
      <c r="K1312" t="s">
        <v>25</v>
      </c>
      <c r="L1312" t="s">
        <v>41</v>
      </c>
      <c r="N1312" t="s">
        <v>295</v>
      </c>
      <c r="Q1312" t="s">
        <v>213</v>
      </c>
      <c r="R1312">
        <v>3</v>
      </c>
      <c r="S1312" t="s">
        <v>2445</v>
      </c>
      <c r="T1312" s="1">
        <f t="shared" si="619"/>
        <v>5795</v>
      </c>
      <c r="U1312">
        <v>25.5</v>
      </c>
      <c r="V1312">
        <f>VALUE(U1312)*100000</f>
        <v>2550000</v>
      </c>
    </row>
    <row r="1313" spans="1:22" customFormat="1" hidden="1">
      <c r="A1313" t="s">
        <v>2400</v>
      </c>
      <c r="G1313" t="s">
        <v>23</v>
      </c>
      <c r="H1313" t="s">
        <v>1655</v>
      </c>
      <c r="I1313">
        <f>VALUE(LEFT(H1313,FIND(" ",H1313)-1))</f>
        <v>620</v>
      </c>
      <c r="J1313" t="str">
        <f>TRIM(RIGHT(H1313,LEN(H1313)-FIND(" ",H1313)))</f>
        <v>sqft</v>
      </c>
      <c r="K1313" t="s">
        <v>40</v>
      </c>
      <c r="L1313" t="s">
        <v>41</v>
      </c>
      <c r="N1313" t="s">
        <v>60</v>
      </c>
      <c r="Q1313" t="s">
        <v>721</v>
      </c>
      <c r="R1313">
        <v>1</v>
      </c>
      <c r="S1313" t="s">
        <v>2446</v>
      </c>
      <c r="T1313" s="1">
        <f t="shared" si="619"/>
        <v>6774</v>
      </c>
      <c r="U1313">
        <v>42</v>
      </c>
      <c r="V1313">
        <f>VALUE(U1313)*100000</f>
        <v>4200000</v>
      </c>
    </row>
    <row r="1314" spans="1:22" ht="15.75">
      <c r="A1314" s="24" t="s">
        <v>185</v>
      </c>
      <c r="B1314" s="24" t="str">
        <f t="shared" ref="B1314:B1318" si="660">PROPER(TRIM(A1314))</f>
        <v>1 Apartment For Sale In Jahangirabad Surat</v>
      </c>
      <c r="C1314" s="24" t="str">
        <f t="shared" ref="C1314:C1318" si="661">LEFT(B1314,FIND(" ",B1314)-1)</f>
        <v>1</v>
      </c>
      <c r="D1314" s="29" t="str">
        <f t="shared" ref="D1314:D1318" si="662">MID(B1314, FIND(" ", B1314)+1, FIND("For", B1314)-FIND(" ", B1314)-1)</f>
        <v xml:space="preserve">Apartment </v>
      </c>
      <c r="E1314" s="24" t="str">
        <f t="shared" ref="E1314:E1318" si="663">TRIM(MID(B1314, FIND("In", B1314)+3, FIND("Surat", B1314)-FIND("In", B1314)-3))</f>
        <v>Jahangirabad</v>
      </c>
      <c r="F1314" s="24" t="str">
        <f t="shared" ref="F1314:F1318" si="664">"surat"</f>
        <v>surat</v>
      </c>
      <c r="G1314" s="24" t="s">
        <v>32</v>
      </c>
      <c r="H1314" s="24" t="s">
        <v>2447</v>
      </c>
      <c r="I1314" s="34">
        <f>VALUE(LEFT(H1314,FIND(" ",H1314)-1))</f>
        <v>685</v>
      </c>
      <c r="J1314" s="24" t="str">
        <f>TRIM(RIGHT(H1314,LEN(H1314)-FIND(" ",H1314)))</f>
        <v>sqft</v>
      </c>
      <c r="K1314" s="28" t="s">
        <v>40</v>
      </c>
      <c r="L1314" s="24" t="s">
        <v>41</v>
      </c>
      <c r="M1314" s="24" t="str">
        <f t="shared" ref="M1314:M1318" si="665">IF(LEFT(L1314,5)="poss.","expected","ready")</f>
        <v>ready</v>
      </c>
      <c r="N1314" s="27" t="s">
        <v>665</v>
      </c>
      <c r="O1314" s="24" t="str">
        <f t="shared" ref="O1314:O1318" si="666">IFERROR(LEFT(N1314,FIND("out of",N1314)-1),N1314)</f>
        <v xml:space="preserve">7 </v>
      </c>
      <c r="P1314" s="29" t="str">
        <f t="shared" ref="P1314:P1318" si="667">IFERROR(RIGHT(N1314,LEN(N1314)-FIND("out of",N1314)-6),"")</f>
        <v>12</v>
      </c>
      <c r="Q1314" s="24" t="s">
        <v>28</v>
      </c>
      <c r="R1314" s="24" t="s">
        <v>44</v>
      </c>
      <c r="S1314" s="3" t="s">
        <v>2448</v>
      </c>
      <c r="T1314" s="29">
        <f t="shared" si="619"/>
        <v>3351</v>
      </c>
      <c r="U1314" s="24">
        <v>23</v>
      </c>
      <c r="V1314" s="24">
        <f>VALUE(U1314)*100000</f>
        <v>2300000</v>
      </c>
    </row>
    <row r="1315" spans="1:22" customFormat="1">
      <c r="A1315" t="s">
        <v>133</v>
      </c>
      <c r="B1315" t="str">
        <f t="shared" si="660"/>
        <v>2 Apartment For Sale In Palanpur Surat</v>
      </c>
      <c r="C1315" t="str">
        <f t="shared" si="661"/>
        <v>2</v>
      </c>
      <c r="D1315" s="1" t="str">
        <f t="shared" si="662"/>
        <v xml:space="preserve">Apartment </v>
      </c>
      <c r="E1315" t="str">
        <f t="shared" si="663"/>
        <v>Palanpur</v>
      </c>
      <c r="F1315" t="str">
        <f t="shared" si="664"/>
        <v>surat</v>
      </c>
      <c r="G1315" t="s">
        <v>32</v>
      </c>
      <c r="H1315" t="s">
        <v>2449</v>
      </c>
      <c r="I1315">
        <f>VALUE(LEFT(H1315,FIND(" ",H1315)-1))</f>
        <v>1125</v>
      </c>
      <c r="J1315" t="str">
        <f>TRIM(RIGHT(H1315,LEN(H1315)-FIND(" ",H1315)))</f>
        <v>sqft</v>
      </c>
      <c r="K1315" t="s">
        <v>40</v>
      </c>
      <c r="L1315" t="s">
        <v>41</v>
      </c>
      <c r="M1315" t="str">
        <f t="shared" si="665"/>
        <v>ready</v>
      </c>
      <c r="N1315" t="s">
        <v>100</v>
      </c>
      <c r="O1315" t="str">
        <f t="shared" si="666"/>
        <v xml:space="preserve">3 </v>
      </c>
      <c r="P1315" s="1" t="str">
        <f t="shared" si="667"/>
        <v>5</v>
      </c>
      <c r="Q1315" t="s">
        <v>43</v>
      </c>
      <c r="R1315" t="s">
        <v>44</v>
      </c>
      <c r="S1315" t="s">
        <v>1291</v>
      </c>
      <c r="T1315" s="1">
        <f t="shared" si="619"/>
        <v>3556</v>
      </c>
      <c r="U1315">
        <v>40</v>
      </c>
      <c r="V1315">
        <f>VALUE(U1315)*100000</f>
        <v>4000000</v>
      </c>
    </row>
    <row r="1316" spans="1:22" customFormat="1">
      <c r="A1316" t="s">
        <v>2450</v>
      </c>
      <c r="B1316" t="str">
        <f t="shared" si="660"/>
        <v>2 Apartment For Sale In Laxmi Nova, Jahangirabad Surat</v>
      </c>
      <c r="C1316" t="str">
        <f t="shared" si="661"/>
        <v>2</v>
      </c>
      <c r="D1316" s="1" t="str">
        <f t="shared" si="662"/>
        <v xml:space="preserve">Apartment </v>
      </c>
      <c r="E1316" t="str">
        <f t="shared" si="663"/>
        <v>Laxmi Nova, Jahangirabad</v>
      </c>
      <c r="F1316" t="str">
        <f t="shared" si="664"/>
        <v>surat</v>
      </c>
      <c r="G1316" t="s">
        <v>32</v>
      </c>
      <c r="H1316" t="s">
        <v>33</v>
      </c>
      <c r="I1316">
        <f>VALUE(LEFT(H1316,FIND(" ",H1316)-1))</f>
        <v>1278</v>
      </c>
      <c r="J1316" t="str">
        <f>TRIM(RIGHT(H1316,LEN(H1316)-FIND(" ",H1316)))</f>
        <v>sqft</v>
      </c>
      <c r="K1316" t="s">
        <v>25</v>
      </c>
      <c r="L1316" t="s">
        <v>747</v>
      </c>
      <c r="M1316" t="str">
        <f t="shared" si="665"/>
        <v>expected</v>
      </c>
      <c r="N1316" t="s">
        <v>818</v>
      </c>
      <c r="O1316" t="str">
        <f t="shared" si="666"/>
        <v xml:space="preserve">8 </v>
      </c>
      <c r="P1316" s="1" t="str">
        <f t="shared" si="667"/>
        <v>13</v>
      </c>
      <c r="Q1316" t="s">
        <v>28</v>
      </c>
      <c r="R1316" t="s">
        <v>44</v>
      </c>
      <c r="S1316" t="s">
        <v>2451</v>
      </c>
      <c r="T1316" s="1">
        <f t="shared" si="619"/>
        <v>3521</v>
      </c>
      <c r="U1316">
        <v>45</v>
      </c>
      <c r="V1316">
        <f>VALUE(U1316)*100000</f>
        <v>4500000</v>
      </c>
    </row>
    <row r="1317" spans="1:22" customFormat="1">
      <c r="A1317" t="s">
        <v>133</v>
      </c>
      <c r="B1317" t="str">
        <f t="shared" si="660"/>
        <v>2 Apartment For Sale In Palanpur Surat</v>
      </c>
      <c r="C1317" t="str">
        <f t="shared" si="661"/>
        <v>2</v>
      </c>
      <c r="D1317" s="1" t="str">
        <f t="shared" si="662"/>
        <v xml:space="preserve">Apartment </v>
      </c>
      <c r="E1317" t="str">
        <f t="shared" si="663"/>
        <v>Palanpur</v>
      </c>
      <c r="F1317" t="str">
        <f t="shared" si="664"/>
        <v>surat</v>
      </c>
      <c r="G1317" t="s">
        <v>32</v>
      </c>
      <c r="H1317" t="s">
        <v>2267</v>
      </c>
      <c r="I1317">
        <f>VALUE(LEFT(H1317,FIND(" ",H1317)-1))</f>
        <v>1205</v>
      </c>
      <c r="J1317" t="str">
        <f>TRIM(RIGHT(H1317,LEN(H1317)-FIND(" ",H1317)))</f>
        <v>sqft</v>
      </c>
      <c r="K1317" t="s">
        <v>40</v>
      </c>
      <c r="L1317" t="s">
        <v>41</v>
      </c>
      <c r="M1317" t="str">
        <f t="shared" si="665"/>
        <v>ready</v>
      </c>
      <c r="N1317" t="s">
        <v>165</v>
      </c>
      <c r="O1317" t="str">
        <f t="shared" si="666"/>
        <v xml:space="preserve">7 </v>
      </c>
      <c r="P1317" s="1" t="str">
        <f t="shared" si="667"/>
        <v>13</v>
      </c>
      <c r="Q1317" t="s">
        <v>83</v>
      </c>
      <c r="R1317" t="s">
        <v>44</v>
      </c>
      <c r="S1317" t="s">
        <v>2452</v>
      </c>
      <c r="T1317" s="1">
        <f t="shared" si="619"/>
        <v>3817</v>
      </c>
      <c r="U1317">
        <v>46</v>
      </c>
      <c r="V1317">
        <f>VALUE(U1317)*100000</f>
        <v>4600000</v>
      </c>
    </row>
    <row r="1318" spans="1:22" ht="15.75">
      <c r="A1318" s="24" t="s">
        <v>2453</v>
      </c>
      <c r="B1318" s="24" t="str">
        <f t="shared" si="660"/>
        <v>2 Apartment For Sale In Anjani Residency, Jahangir Pura Surat</v>
      </c>
      <c r="C1318" s="24" t="str">
        <f t="shared" si="661"/>
        <v>2</v>
      </c>
      <c r="D1318" s="29" t="str">
        <f t="shared" si="662"/>
        <v xml:space="preserve">Apartment </v>
      </c>
      <c r="E1318" s="24" t="str">
        <f t="shared" si="663"/>
        <v>Anjani Residency, Jahangir Pura</v>
      </c>
      <c r="F1318" s="24" t="str">
        <f t="shared" si="664"/>
        <v>surat</v>
      </c>
      <c r="G1318" s="24" t="s">
        <v>32</v>
      </c>
      <c r="H1318" s="24" t="s">
        <v>50</v>
      </c>
      <c r="I1318" s="34">
        <f>VALUE(LEFT(H1318,FIND(" ",H1318)-1))</f>
        <v>1250</v>
      </c>
      <c r="J1318" s="24" t="str">
        <f>TRIM(RIGHT(H1318,LEN(H1318)-FIND(" ",H1318)))</f>
        <v>sqft</v>
      </c>
      <c r="K1318" s="28" t="s">
        <v>40</v>
      </c>
      <c r="L1318" s="24" t="s">
        <v>41</v>
      </c>
      <c r="M1318" s="24" t="str">
        <f t="shared" si="665"/>
        <v>ready</v>
      </c>
      <c r="N1318" s="27" t="s">
        <v>128</v>
      </c>
      <c r="O1318" s="24" t="str">
        <f t="shared" si="666"/>
        <v xml:space="preserve">1 </v>
      </c>
      <c r="P1318" s="29" t="str">
        <f t="shared" si="667"/>
        <v>5</v>
      </c>
      <c r="Q1318" s="24" t="s">
        <v>83</v>
      </c>
      <c r="R1318" s="24" t="s">
        <v>382</v>
      </c>
      <c r="S1318" s="3" t="s">
        <v>1822</v>
      </c>
      <c r="T1318" s="29">
        <f t="shared" si="619"/>
        <v>3440</v>
      </c>
      <c r="U1318" s="24">
        <v>43</v>
      </c>
      <c r="V1318" s="24">
        <f>VALUE(U1318)*100000</f>
        <v>4300000</v>
      </c>
    </row>
    <row r="1319" spans="1:22" customFormat="1" hidden="1">
      <c r="A1319" t="s">
        <v>253</v>
      </c>
      <c r="G1319" t="s">
        <v>23</v>
      </c>
      <c r="H1319" t="s">
        <v>95</v>
      </c>
      <c r="I1319">
        <f>VALUE(LEFT(H1319,FIND(" ",H1319)-1))</f>
        <v>800</v>
      </c>
      <c r="J1319" t="str">
        <f>TRIM(RIGHT(H1319,LEN(H1319)-FIND(" ",H1319)))</f>
        <v>sqft</v>
      </c>
      <c r="K1319" t="s">
        <v>40</v>
      </c>
      <c r="L1319" t="s">
        <v>41</v>
      </c>
      <c r="N1319" t="s">
        <v>128</v>
      </c>
      <c r="Q1319" t="s">
        <v>83</v>
      </c>
      <c r="R1319">
        <v>1</v>
      </c>
      <c r="T1319" s="1" t="e">
        <f t="shared" si="619"/>
        <v>#VALUE!</v>
      </c>
      <c r="U1319">
        <v>38</v>
      </c>
      <c r="V1319">
        <f>VALUE(U1319)*100000</f>
        <v>3800000</v>
      </c>
    </row>
    <row r="1320" spans="1:22" ht="15.75">
      <c r="A1320" s="24" t="s">
        <v>133</v>
      </c>
      <c r="B1320" s="24" t="str">
        <f t="shared" ref="B1320:B1329" si="668">PROPER(TRIM(A1320))</f>
        <v>2 Apartment For Sale In Palanpur Surat</v>
      </c>
      <c r="C1320" s="24" t="str">
        <f t="shared" ref="C1320:C1329" si="669">LEFT(B1320,FIND(" ",B1320)-1)</f>
        <v>2</v>
      </c>
      <c r="D1320" s="29" t="str">
        <f t="shared" ref="D1320:D1329" si="670">MID(B1320, FIND(" ", B1320)+1, FIND("For", B1320)-FIND(" ", B1320)-1)</f>
        <v xml:space="preserve">Apartment </v>
      </c>
      <c r="E1320" s="24" t="str">
        <f t="shared" ref="E1320:E1329" si="671">TRIM(MID(B1320, FIND("In", B1320)+3, FIND("Surat", B1320)-FIND("In", B1320)-3))</f>
        <v>Palanpur</v>
      </c>
      <c r="F1320" s="24" t="str">
        <f>"surat"</f>
        <v>surat</v>
      </c>
      <c r="G1320" s="24" t="s">
        <v>23</v>
      </c>
      <c r="H1320" s="24" t="s">
        <v>47</v>
      </c>
      <c r="I1320" s="34">
        <f>VALUE(LEFT(H1320,FIND(" ",H1320)-1))</f>
        <v>700</v>
      </c>
      <c r="J1320" s="24" t="str">
        <f>TRIM(RIGHT(H1320,LEN(H1320)-FIND(" ",H1320)))</f>
        <v>sqft</v>
      </c>
      <c r="K1320" s="28" t="s">
        <v>40</v>
      </c>
      <c r="L1320" s="24" t="s">
        <v>41</v>
      </c>
      <c r="M1320" s="24" t="str">
        <f t="shared" ref="M1320:M1329" si="672">IF(LEFT(L1320,5)="poss.","expected","ready")</f>
        <v>ready</v>
      </c>
      <c r="N1320" s="27" t="s">
        <v>2221</v>
      </c>
      <c r="O1320" s="24" t="str">
        <f t="shared" ref="O1320:O1329" si="673">IFERROR(LEFT(N1320,FIND("out of",N1320)-1),N1320)</f>
        <v xml:space="preserve">8 </v>
      </c>
      <c r="P1320" s="29" t="str">
        <f t="shared" ref="P1320:P1329" si="674">IFERROR(RIGHT(N1320,LEN(N1320)-FIND("out of",N1320)-6),"")</f>
        <v>10</v>
      </c>
      <c r="Q1320" s="24" t="s">
        <v>83</v>
      </c>
      <c r="R1320" s="24" t="s">
        <v>44</v>
      </c>
      <c r="S1320" s="3" t="s">
        <v>160</v>
      </c>
      <c r="T1320" s="29">
        <f t="shared" si="619"/>
        <v>3500</v>
      </c>
      <c r="U1320" s="24">
        <v>42</v>
      </c>
      <c r="V1320" s="24">
        <f>VALUE(U1320)*100000</f>
        <v>4200000</v>
      </c>
    </row>
    <row r="1321" spans="1:22" customFormat="1" hidden="1">
      <c r="A1321" t="s">
        <v>2249</v>
      </c>
      <c r="B1321" t="str">
        <f t="shared" si="668"/>
        <v>2 Apartment For Sale In Surat Surat</v>
      </c>
      <c r="C1321" t="str">
        <f t="shared" si="669"/>
        <v>2</v>
      </c>
      <c r="D1321" s="1" t="str">
        <f t="shared" si="670"/>
        <v xml:space="preserve">Apartment </v>
      </c>
      <c r="E1321" t="str">
        <f t="shared" si="671"/>
        <v/>
      </c>
      <c r="G1321" t="s">
        <v>23</v>
      </c>
      <c r="H1321" t="s">
        <v>245</v>
      </c>
      <c r="I1321">
        <f>VALUE(LEFT(H1321,FIND(" ",H1321)-1))</f>
        <v>550</v>
      </c>
      <c r="J1321" t="str">
        <f>TRIM(RIGHT(H1321,LEN(H1321)-FIND(" ",H1321)))</f>
        <v>sqft</v>
      </c>
      <c r="K1321" t="s">
        <v>40</v>
      </c>
      <c r="L1321" t="s">
        <v>41</v>
      </c>
      <c r="M1321" t="str">
        <f t="shared" si="672"/>
        <v>ready</v>
      </c>
      <c r="N1321" t="s">
        <v>1837</v>
      </c>
      <c r="O1321" t="str">
        <f t="shared" si="673"/>
        <v xml:space="preserve">5 </v>
      </c>
      <c r="P1321" s="1" t="str">
        <f t="shared" si="674"/>
        <v>11</v>
      </c>
      <c r="Q1321" t="s">
        <v>28</v>
      </c>
      <c r="R1321" t="s">
        <v>44</v>
      </c>
      <c r="S1321" t="s">
        <v>2454</v>
      </c>
      <c r="T1321" s="1">
        <f t="shared" si="619"/>
        <v>3167</v>
      </c>
      <c r="U1321">
        <v>38</v>
      </c>
      <c r="V1321">
        <f>VALUE(U1321)*100000</f>
        <v>3800000</v>
      </c>
    </row>
    <row r="1322" spans="1:22" ht="15.75">
      <c r="A1322" s="24" t="s">
        <v>80</v>
      </c>
      <c r="B1322" s="24" t="str">
        <f t="shared" si="668"/>
        <v>2 Apartment For Sale In Adajan Surat</v>
      </c>
      <c r="C1322" s="24" t="str">
        <f t="shared" si="669"/>
        <v>2</v>
      </c>
      <c r="D1322" s="29" t="str">
        <f t="shared" si="670"/>
        <v xml:space="preserve">Apartment </v>
      </c>
      <c r="E1322" s="24" t="str">
        <f t="shared" si="671"/>
        <v>Adajan</v>
      </c>
      <c r="F1322" s="24" t="str">
        <f t="shared" ref="F1322:F1329" si="675">"surat"</f>
        <v>surat</v>
      </c>
      <c r="G1322" s="24" t="s">
        <v>32</v>
      </c>
      <c r="H1322" s="24" t="s">
        <v>50</v>
      </c>
      <c r="I1322" s="34">
        <f>VALUE(LEFT(H1322,FIND(" ",H1322)-1))</f>
        <v>1250</v>
      </c>
      <c r="J1322" s="24" t="str">
        <f>TRIM(RIGHT(H1322,LEN(H1322)-FIND(" ",H1322)))</f>
        <v>sqft</v>
      </c>
      <c r="K1322" s="28" t="s">
        <v>40</v>
      </c>
      <c r="L1322" s="24" t="s">
        <v>41</v>
      </c>
      <c r="M1322" s="24" t="str">
        <f t="shared" si="672"/>
        <v>ready</v>
      </c>
      <c r="N1322" s="27" t="s">
        <v>234</v>
      </c>
      <c r="O1322" s="24" t="str">
        <f t="shared" si="673"/>
        <v xml:space="preserve">6 </v>
      </c>
      <c r="P1322" s="29" t="str">
        <f t="shared" si="674"/>
        <v>10</v>
      </c>
      <c r="Q1322" s="24" t="s">
        <v>43</v>
      </c>
      <c r="R1322" s="24" t="s">
        <v>44</v>
      </c>
      <c r="S1322" s="3" t="s">
        <v>69</v>
      </c>
      <c r="T1322" s="29">
        <f t="shared" si="619"/>
        <v>3200</v>
      </c>
      <c r="U1322" s="24">
        <v>40</v>
      </c>
      <c r="V1322" s="24">
        <f>VALUE(U1322)*100000</f>
        <v>4000000</v>
      </c>
    </row>
    <row r="1323" spans="1:22" ht="15.75">
      <c r="A1323" s="24" t="s">
        <v>1533</v>
      </c>
      <c r="B1323" s="24" t="str">
        <f t="shared" si="668"/>
        <v>2 Apartment For Sale In Green Paradise, Jahangirabad Surat</v>
      </c>
      <c r="C1323" s="24" t="str">
        <f t="shared" si="669"/>
        <v>2</v>
      </c>
      <c r="D1323" s="29" t="str">
        <f t="shared" si="670"/>
        <v xml:space="preserve">Apartment </v>
      </c>
      <c r="E1323" s="24" t="str">
        <f t="shared" si="671"/>
        <v>Green Paradise, Jahangirabad</v>
      </c>
      <c r="F1323" s="24" t="str">
        <f t="shared" si="675"/>
        <v>surat</v>
      </c>
      <c r="G1323" s="24" t="s">
        <v>32</v>
      </c>
      <c r="H1323" s="24" t="s">
        <v>2455</v>
      </c>
      <c r="I1323" s="34">
        <f>VALUE(LEFT(H1323,FIND(" ",H1323)-1))</f>
        <v>1015</v>
      </c>
      <c r="J1323" s="24" t="str">
        <f>TRIM(RIGHT(H1323,LEN(H1323)-FIND(" ",H1323)))</f>
        <v>sqft</v>
      </c>
      <c r="K1323" s="28" t="s">
        <v>40</v>
      </c>
      <c r="L1323" s="24" t="s">
        <v>41</v>
      </c>
      <c r="M1323" s="24" t="str">
        <f t="shared" si="672"/>
        <v>ready</v>
      </c>
      <c r="N1323" s="27" t="s">
        <v>271</v>
      </c>
      <c r="O1323" s="24" t="str">
        <f t="shared" si="673"/>
        <v xml:space="preserve">9 </v>
      </c>
      <c r="P1323" s="29" t="str">
        <f t="shared" si="674"/>
        <v>13</v>
      </c>
      <c r="Q1323" s="24" t="s">
        <v>28</v>
      </c>
      <c r="R1323" s="24" t="s">
        <v>44</v>
      </c>
      <c r="S1323" s="3" t="s">
        <v>2456</v>
      </c>
      <c r="T1323" s="29">
        <f t="shared" si="619"/>
        <v>3448</v>
      </c>
      <c r="U1323" s="24">
        <v>35</v>
      </c>
      <c r="V1323" s="24">
        <f>VALUE(U1323)*100000</f>
        <v>3500000</v>
      </c>
    </row>
    <row r="1324" spans="1:22" ht="15.75">
      <c r="A1324" s="24" t="s">
        <v>2457</v>
      </c>
      <c r="B1324" s="24" t="str">
        <f t="shared" si="668"/>
        <v>2 Apartment For Sale In Nakshatra Embassy, Palanpur Surat</v>
      </c>
      <c r="C1324" s="24" t="str">
        <f t="shared" si="669"/>
        <v>2</v>
      </c>
      <c r="D1324" s="29" t="str">
        <f t="shared" si="670"/>
        <v xml:space="preserve">Apartment </v>
      </c>
      <c r="E1324" s="24" t="str">
        <f t="shared" si="671"/>
        <v>Nakshatra Embassy, Palanpur</v>
      </c>
      <c r="F1324" s="24" t="str">
        <f t="shared" si="675"/>
        <v>surat</v>
      </c>
      <c r="G1324" s="24" t="s">
        <v>23</v>
      </c>
      <c r="H1324" s="24" t="s">
        <v>2458</v>
      </c>
      <c r="I1324" s="34">
        <f>VALUE(LEFT(H1324,FIND(" ",H1324)-1))</f>
        <v>965</v>
      </c>
      <c r="J1324" s="24" t="str">
        <f>TRIM(RIGHT(H1324,LEN(H1324)-FIND(" ",H1324)))</f>
        <v>sqft</v>
      </c>
      <c r="K1324" s="28" t="s">
        <v>40</v>
      </c>
      <c r="L1324" s="24" t="s">
        <v>41</v>
      </c>
      <c r="M1324" s="24" t="str">
        <f t="shared" si="672"/>
        <v>ready</v>
      </c>
      <c r="N1324" s="27" t="s">
        <v>806</v>
      </c>
      <c r="O1324" s="24" t="str">
        <f t="shared" si="673"/>
        <v xml:space="preserve">6 </v>
      </c>
      <c r="P1324" s="29" t="str">
        <f t="shared" si="674"/>
        <v>12</v>
      </c>
      <c r="Q1324" s="24" t="s">
        <v>43</v>
      </c>
      <c r="R1324" s="24" t="s">
        <v>36</v>
      </c>
      <c r="S1324" s="3" t="s">
        <v>2459</v>
      </c>
      <c r="T1324" s="29">
        <f t="shared" si="619"/>
        <v>3612</v>
      </c>
      <c r="U1324" s="24">
        <v>45</v>
      </c>
      <c r="V1324" s="22">
        <f>VALUE(U1324)*100000</f>
        <v>4500000</v>
      </c>
    </row>
    <row r="1325" spans="1:22" ht="15.75">
      <c r="A1325" s="24" t="s">
        <v>599</v>
      </c>
      <c r="B1325" s="24" t="str">
        <f t="shared" si="668"/>
        <v>2 Apartment For Sale In Rajhans Platinum, Palanpur Surat</v>
      </c>
      <c r="C1325" s="24" t="str">
        <f t="shared" si="669"/>
        <v>2</v>
      </c>
      <c r="D1325" s="29" t="str">
        <f t="shared" si="670"/>
        <v xml:space="preserve">Apartment </v>
      </c>
      <c r="E1325" s="24" t="str">
        <f t="shared" si="671"/>
        <v>Rajhans Platinum, Palanpur</v>
      </c>
      <c r="F1325" s="24" t="str">
        <f t="shared" si="675"/>
        <v>surat</v>
      </c>
      <c r="G1325" s="24" t="s">
        <v>32</v>
      </c>
      <c r="H1325" s="24" t="s">
        <v>444</v>
      </c>
      <c r="I1325" s="34">
        <f>VALUE(LEFT(H1325,FIND(" ",H1325)-1))</f>
        <v>1170</v>
      </c>
      <c r="J1325" s="24" t="str">
        <f>TRIM(RIGHT(H1325,LEN(H1325)-FIND(" ",H1325)))</f>
        <v>sqft</v>
      </c>
      <c r="K1325" s="28" t="s">
        <v>40</v>
      </c>
      <c r="L1325" s="24" t="s">
        <v>41</v>
      </c>
      <c r="M1325" s="24" t="str">
        <f t="shared" si="672"/>
        <v>ready</v>
      </c>
      <c r="N1325" s="27" t="s">
        <v>104</v>
      </c>
      <c r="O1325" s="24" t="str">
        <f t="shared" si="673"/>
        <v xml:space="preserve">2 </v>
      </c>
      <c r="P1325" s="29" t="str">
        <f t="shared" si="674"/>
        <v>5</v>
      </c>
      <c r="Q1325" s="24" t="s">
        <v>28</v>
      </c>
      <c r="R1325" s="24" t="s">
        <v>44</v>
      </c>
      <c r="S1325" s="3" t="s">
        <v>445</v>
      </c>
      <c r="T1325" s="29">
        <f t="shared" si="619"/>
        <v>3248</v>
      </c>
      <c r="U1325" s="28">
        <v>38</v>
      </c>
      <c r="V1325" s="24">
        <f>VALUE(U1325)*100000</f>
        <v>3800000</v>
      </c>
    </row>
    <row r="1326" spans="1:22" ht="15.75">
      <c r="A1326" s="24" t="s">
        <v>651</v>
      </c>
      <c r="B1326" s="24" t="str">
        <f t="shared" si="668"/>
        <v>2 Apartment For Sale In Sangini Swaraj, Jahangir Pura Surat</v>
      </c>
      <c r="C1326" s="24" t="str">
        <f t="shared" si="669"/>
        <v>2</v>
      </c>
      <c r="D1326" s="29" t="str">
        <f t="shared" si="670"/>
        <v xml:space="preserve">Apartment </v>
      </c>
      <c r="E1326" s="24" t="str">
        <f t="shared" si="671"/>
        <v>Sangini Swaraj, Jahangir Pura</v>
      </c>
      <c r="F1326" s="24" t="str">
        <f t="shared" si="675"/>
        <v>surat</v>
      </c>
      <c r="G1326" s="24" t="s">
        <v>32</v>
      </c>
      <c r="H1326" s="24" t="s">
        <v>433</v>
      </c>
      <c r="I1326" s="34">
        <f>VALUE(LEFT(H1326,FIND(" ",H1326)-1))</f>
        <v>1050</v>
      </c>
      <c r="J1326" s="24" t="str">
        <f>TRIM(RIGHT(H1326,LEN(H1326)-FIND(" ",H1326)))</f>
        <v>sqft</v>
      </c>
      <c r="K1326" s="28" t="s">
        <v>40</v>
      </c>
      <c r="L1326" s="24" t="s">
        <v>41</v>
      </c>
      <c r="M1326" s="24" t="str">
        <f t="shared" si="672"/>
        <v>ready</v>
      </c>
      <c r="N1326" s="27" t="s">
        <v>806</v>
      </c>
      <c r="O1326" s="24" t="str">
        <f t="shared" si="673"/>
        <v xml:space="preserve">6 </v>
      </c>
      <c r="P1326" s="29" t="str">
        <f t="shared" si="674"/>
        <v>12</v>
      </c>
      <c r="Q1326" s="24" t="s">
        <v>28</v>
      </c>
      <c r="R1326" s="24" t="s">
        <v>44</v>
      </c>
      <c r="S1326" s="3" t="s">
        <v>263</v>
      </c>
      <c r="T1326" s="29">
        <f t="shared" si="619"/>
        <v>3333</v>
      </c>
      <c r="U1326" s="28">
        <v>35</v>
      </c>
      <c r="V1326" s="24">
        <f>VALUE(U1326)*100000</f>
        <v>3500000</v>
      </c>
    </row>
    <row r="1327" spans="1:22" ht="15.75">
      <c r="A1327" s="24" t="s">
        <v>22</v>
      </c>
      <c r="B1327" s="24" t="str">
        <f t="shared" si="668"/>
        <v>2 Apartment For Sale In Dindoli Surat</v>
      </c>
      <c r="C1327" s="24" t="str">
        <f t="shared" si="669"/>
        <v>2</v>
      </c>
      <c r="D1327" s="29" t="str">
        <f t="shared" si="670"/>
        <v xml:space="preserve">Apartment </v>
      </c>
      <c r="E1327" s="24" t="str">
        <f t="shared" si="671"/>
        <v>Dindoli</v>
      </c>
      <c r="F1327" s="24" t="str">
        <f t="shared" si="675"/>
        <v>surat</v>
      </c>
      <c r="G1327" s="24" t="s">
        <v>23</v>
      </c>
      <c r="H1327" s="24" t="s">
        <v>2306</v>
      </c>
      <c r="I1327" s="34">
        <f>VALUE(LEFT(H1327,FIND(" ",H1327)-1))</f>
        <v>659</v>
      </c>
      <c r="J1327" s="24" t="str">
        <f>TRIM(RIGHT(H1327,LEN(H1327)-FIND(" ",H1327)))</f>
        <v>sqft</v>
      </c>
      <c r="K1327" s="28" t="s">
        <v>25</v>
      </c>
      <c r="L1327" s="24" t="s">
        <v>41</v>
      </c>
      <c r="M1327" s="24" t="str">
        <f t="shared" si="672"/>
        <v>ready</v>
      </c>
      <c r="N1327" s="27" t="s">
        <v>776</v>
      </c>
      <c r="O1327" s="24" t="str">
        <f t="shared" si="673"/>
        <v xml:space="preserve">8 </v>
      </c>
      <c r="P1327" s="29" t="str">
        <f t="shared" si="674"/>
        <v>8</v>
      </c>
      <c r="Q1327" s="24" t="s">
        <v>28</v>
      </c>
      <c r="R1327" s="24" t="s">
        <v>29</v>
      </c>
      <c r="S1327" s="3" t="s">
        <v>2460</v>
      </c>
      <c r="T1327" s="29">
        <f t="shared" si="619"/>
        <v>2676</v>
      </c>
      <c r="U1327" s="28">
        <v>30.4</v>
      </c>
      <c r="V1327" s="24">
        <f>VALUE(U1327)*100000</f>
        <v>3040000</v>
      </c>
    </row>
    <row r="1328" spans="1:22" ht="15.75">
      <c r="A1328" s="24" t="s">
        <v>2227</v>
      </c>
      <c r="B1328" s="24" t="str">
        <f t="shared" si="668"/>
        <v>2 Apartment For Sale In Orchid Gardenia, Palanpur Surat</v>
      </c>
      <c r="C1328" s="24" t="str">
        <f t="shared" si="669"/>
        <v>2</v>
      </c>
      <c r="D1328" s="29" t="str">
        <f t="shared" si="670"/>
        <v xml:space="preserve">Apartment </v>
      </c>
      <c r="E1328" s="24" t="str">
        <f t="shared" si="671"/>
        <v>Orchid Gardenia, Palanpur</v>
      </c>
      <c r="F1328" s="24" t="str">
        <f t="shared" si="675"/>
        <v>surat</v>
      </c>
      <c r="G1328" s="24" t="s">
        <v>32</v>
      </c>
      <c r="H1328" s="24" t="s">
        <v>63</v>
      </c>
      <c r="I1328" s="34">
        <f>VALUE(LEFT(H1328,FIND(" ",H1328)-1))</f>
        <v>1180</v>
      </c>
      <c r="J1328" s="24" t="str">
        <f>TRIM(RIGHT(H1328,LEN(H1328)-FIND(" ",H1328)))</f>
        <v>sqft</v>
      </c>
      <c r="K1328" s="28" t="s">
        <v>25</v>
      </c>
      <c r="L1328" s="24" t="s">
        <v>41</v>
      </c>
      <c r="M1328" s="24" t="str">
        <f t="shared" si="672"/>
        <v>ready</v>
      </c>
      <c r="N1328" s="27" t="s">
        <v>35</v>
      </c>
      <c r="O1328" s="24" t="str">
        <f t="shared" si="673"/>
        <v xml:space="preserve">6 </v>
      </c>
      <c r="P1328" s="29" t="str">
        <f t="shared" si="674"/>
        <v>14</v>
      </c>
      <c r="Q1328" s="24" t="s">
        <v>28</v>
      </c>
      <c r="R1328" s="24" t="s">
        <v>44</v>
      </c>
      <c r="S1328" s="3" t="s">
        <v>2373</v>
      </c>
      <c r="T1328" s="29">
        <f t="shared" si="619"/>
        <v>3991</v>
      </c>
      <c r="U1328" s="28">
        <v>47.1</v>
      </c>
      <c r="V1328" s="24">
        <f>VALUE(U1328)*100000</f>
        <v>4710000</v>
      </c>
    </row>
    <row r="1329" spans="1:22" ht="15.75">
      <c r="A1329" s="24" t="s">
        <v>708</v>
      </c>
      <c r="B1329" s="24" t="str">
        <f t="shared" si="668"/>
        <v>2 Apartment For Sale In Shiv Samarth 1, Pal Gam Surat</v>
      </c>
      <c r="C1329" s="24" t="str">
        <f t="shared" si="669"/>
        <v>2</v>
      </c>
      <c r="D1329" s="29" t="str">
        <f t="shared" si="670"/>
        <v xml:space="preserve">Apartment </v>
      </c>
      <c r="E1329" s="24" t="str">
        <f t="shared" si="671"/>
        <v>Shiv Samarth 1, Pal Gam</v>
      </c>
      <c r="F1329" s="24" t="str">
        <f t="shared" si="675"/>
        <v>surat</v>
      </c>
      <c r="G1329" s="24" t="s">
        <v>32</v>
      </c>
      <c r="H1329" s="24" t="s">
        <v>709</v>
      </c>
      <c r="I1329" s="34">
        <f>VALUE(LEFT(H1329,FIND(" ",H1329)-1))</f>
        <v>1127</v>
      </c>
      <c r="J1329" s="24" t="str">
        <f>TRIM(RIGHT(H1329,LEN(H1329)-FIND(" ",H1329)))</f>
        <v>sqft</v>
      </c>
      <c r="K1329" s="24" t="s">
        <v>25</v>
      </c>
      <c r="L1329" s="23" t="s">
        <v>41</v>
      </c>
      <c r="M1329" s="23" t="str">
        <f t="shared" si="672"/>
        <v>ready</v>
      </c>
      <c r="N1329" s="24" t="s">
        <v>2461</v>
      </c>
      <c r="O1329" s="24" t="str">
        <f t="shared" si="673"/>
        <v xml:space="preserve">6 </v>
      </c>
      <c r="P1329" s="29" t="str">
        <f t="shared" si="674"/>
        <v>19</v>
      </c>
      <c r="Q1329" s="24" t="s">
        <v>28</v>
      </c>
      <c r="R1329" s="24" t="s">
        <v>44</v>
      </c>
      <c r="S1329" s="3" t="s">
        <v>2248</v>
      </c>
      <c r="T1329" s="29">
        <f t="shared" si="619"/>
        <v>3700</v>
      </c>
      <c r="U1329" s="28">
        <v>41.7</v>
      </c>
      <c r="V1329" s="24">
        <f>VALUE(U1329)*100000</f>
        <v>4170000.0000000005</v>
      </c>
    </row>
    <row r="1330" spans="1:22" customFormat="1" hidden="1">
      <c r="A1330" t="s">
        <v>53</v>
      </c>
      <c r="G1330" t="s">
        <v>32</v>
      </c>
      <c r="H1330" t="s">
        <v>294</v>
      </c>
      <c r="I1330">
        <f>VALUE(LEFT(H1330,FIND(" ",H1330)-1))</f>
        <v>1300</v>
      </c>
      <c r="J1330" t="str">
        <f>TRIM(RIGHT(H1330,LEN(H1330)-FIND(" ",H1330)))</f>
        <v>sqft</v>
      </c>
      <c r="K1330" t="s">
        <v>28</v>
      </c>
      <c r="L1330" t="s">
        <v>55</v>
      </c>
      <c r="N1330" t="s">
        <v>25</v>
      </c>
      <c r="Q1330" t="s">
        <v>56</v>
      </c>
      <c r="R1330">
        <v>2</v>
      </c>
      <c r="S1330" t="s">
        <v>57</v>
      </c>
      <c r="T1330" s="1">
        <f t="shared" si="619"/>
        <v>3411</v>
      </c>
      <c r="U1330">
        <v>44.3</v>
      </c>
      <c r="V1330">
        <f>VALUE(U1330)*100000</f>
        <v>4430000</v>
      </c>
    </row>
    <row r="1331" spans="1:22" customFormat="1" hidden="1">
      <c r="A1331" t="s">
        <v>386</v>
      </c>
      <c r="G1331" t="s">
        <v>23</v>
      </c>
      <c r="H1331" t="s">
        <v>582</v>
      </c>
      <c r="I1331">
        <f>VALUE(LEFT(H1331,FIND(" ",H1331)-1))</f>
        <v>960</v>
      </c>
      <c r="J1331" t="str">
        <f>TRIM(RIGHT(H1331,LEN(H1331)-FIND(" ",H1331)))</f>
        <v>sqft</v>
      </c>
      <c r="K1331" t="s">
        <v>28</v>
      </c>
      <c r="L1331" t="s">
        <v>26</v>
      </c>
      <c r="N1331" t="s">
        <v>25</v>
      </c>
      <c r="Q1331" t="s">
        <v>44</v>
      </c>
      <c r="R1331" t="s">
        <v>131</v>
      </c>
      <c r="T1331" s="1" t="e">
        <f t="shared" si="619"/>
        <v>#VALUE!</v>
      </c>
      <c r="U1331">
        <v>36</v>
      </c>
      <c r="V1331">
        <f>VALUE(U1331)*100000</f>
        <v>3600000</v>
      </c>
    </row>
    <row r="1332" spans="1:22" ht="15.75">
      <c r="A1332" s="24" t="s">
        <v>2462</v>
      </c>
      <c r="B1332" s="24" t="str">
        <f t="shared" ref="B1332:B1336" si="676">PROPER(TRIM(A1332))</f>
        <v>3 House For Sale In Narthan Surat</v>
      </c>
      <c r="C1332" s="24" t="str">
        <f t="shared" ref="C1332:C1336" si="677">LEFT(B1332,FIND(" ",B1332)-1)</f>
        <v>3</v>
      </c>
      <c r="D1332" s="29" t="str">
        <f t="shared" ref="D1332:D1336" si="678">MID(B1332, FIND(" ", B1332)+1, FIND("For", B1332)-FIND(" ", B1332)-1)</f>
        <v xml:space="preserve">House </v>
      </c>
      <c r="E1332" s="24" t="str">
        <f t="shared" ref="E1332:E1336" si="679">TRIM(MID(B1332, FIND("In", B1332)+3, FIND("Surat", B1332)-FIND("In", B1332)-3))</f>
        <v>Narthan</v>
      </c>
      <c r="F1332" s="24" t="str">
        <f t="shared" ref="F1332:F1336" si="680">"surat"</f>
        <v>surat</v>
      </c>
      <c r="G1332" s="24" t="s">
        <v>23</v>
      </c>
      <c r="H1332" s="24" t="s">
        <v>815</v>
      </c>
      <c r="I1332" s="34">
        <f>VALUE(LEFT(H1332,FIND(" ",H1332)-1))</f>
        <v>1500</v>
      </c>
      <c r="J1332" s="24" t="str">
        <f>TRIM(RIGHT(H1332,LEN(H1332)-FIND(" ",H1332)))</f>
        <v>sqft</v>
      </c>
      <c r="K1332" s="24" t="s">
        <v>25</v>
      </c>
      <c r="L1332" s="24" t="s">
        <v>153</v>
      </c>
      <c r="M1332" s="24" t="str">
        <f t="shared" ref="M1332:M1336" si="681">IF(LEFT(L1332,5)="poss.","expected","ready")</f>
        <v>expected</v>
      </c>
      <c r="N1332" s="24" t="s">
        <v>75</v>
      </c>
      <c r="O1332" s="24" t="str">
        <f t="shared" ref="O1332:O1336" si="682">IFERROR(LEFT(N1332,FIND("out of",N1332)-1),N1332)</f>
        <v xml:space="preserve">1 </v>
      </c>
      <c r="P1332" s="29" t="str">
        <f t="shared" ref="P1332:P1336" si="683">IFERROR(RIGHT(N1332,LEN(N1332)-FIND("out of",N1332)-6),"")</f>
        <v>1</v>
      </c>
      <c r="Q1332" s="24" t="s">
        <v>28</v>
      </c>
      <c r="R1332" s="24" t="s">
        <v>44</v>
      </c>
      <c r="S1332" s="3" t="s">
        <v>473</v>
      </c>
      <c r="T1332" s="29">
        <f t="shared" si="619"/>
        <v>2933</v>
      </c>
      <c r="U1332" s="28">
        <v>44</v>
      </c>
      <c r="V1332" s="22">
        <f>VALUE(U1332)*100000</f>
        <v>4400000</v>
      </c>
    </row>
    <row r="1333" spans="1:22" ht="15.75">
      <c r="A1333" s="24" t="s">
        <v>46</v>
      </c>
      <c r="B1333" s="24" t="str">
        <f t="shared" si="676"/>
        <v>2 Apartment For Sale In Jahangirabad Surat</v>
      </c>
      <c r="C1333" s="24" t="str">
        <f t="shared" si="677"/>
        <v>2</v>
      </c>
      <c r="D1333" s="29" t="str">
        <f t="shared" si="678"/>
        <v xml:space="preserve">Apartment </v>
      </c>
      <c r="E1333" s="24" t="str">
        <f t="shared" si="679"/>
        <v>Jahangirabad</v>
      </c>
      <c r="F1333" s="24" t="str">
        <f t="shared" si="680"/>
        <v>surat</v>
      </c>
      <c r="G1333" s="24" t="s">
        <v>23</v>
      </c>
      <c r="H1333" s="24" t="s">
        <v>265</v>
      </c>
      <c r="I1333" s="34">
        <f>VALUE(LEFT(H1333,FIND(" ",H1333)-1))</f>
        <v>600</v>
      </c>
      <c r="J1333" s="24" t="str">
        <f>TRIM(RIGHT(H1333,LEN(H1333)-FIND(" ",H1333)))</f>
        <v>sqft</v>
      </c>
      <c r="K1333" s="24" t="s">
        <v>25</v>
      </c>
      <c r="L1333" s="24" t="s">
        <v>41</v>
      </c>
      <c r="M1333" s="24" t="str">
        <f t="shared" si="681"/>
        <v>ready</v>
      </c>
      <c r="N1333" s="24" t="s">
        <v>165</v>
      </c>
      <c r="O1333" s="24" t="str">
        <f t="shared" si="682"/>
        <v xml:space="preserve">7 </v>
      </c>
      <c r="P1333" s="29" t="str">
        <f t="shared" si="683"/>
        <v>13</v>
      </c>
      <c r="Q1333" s="24" t="s">
        <v>28</v>
      </c>
      <c r="R1333" s="24" t="s">
        <v>44</v>
      </c>
      <c r="S1333" s="3" t="s">
        <v>2463</v>
      </c>
      <c r="T1333" s="29">
        <f t="shared" si="619"/>
        <v>3300</v>
      </c>
      <c r="U1333" s="28">
        <v>33.4</v>
      </c>
      <c r="V1333" s="24">
        <f>VALUE(U1333)*100000</f>
        <v>3340000</v>
      </c>
    </row>
    <row r="1334" spans="1:22" ht="15.75">
      <c r="A1334" s="24" t="s">
        <v>2319</v>
      </c>
      <c r="B1334" s="24" t="str">
        <f t="shared" si="676"/>
        <v>2 Apartment For Sale In Vanakala Surat</v>
      </c>
      <c r="C1334" s="24" t="str">
        <f t="shared" si="677"/>
        <v>2</v>
      </c>
      <c r="D1334" s="29" t="str">
        <f t="shared" si="678"/>
        <v xml:space="preserve">Apartment </v>
      </c>
      <c r="E1334" s="24" t="str">
        <f t="shared" si="679"/>
        <v>Vanakala</v>
      </c>
      <c r="F1334" s="24" t="str">
        <f t="shared" si="680"/>
        <v>surat</v>
      </c>
      <c r="G1334" s="24" t="s">
        <v>23</v>
      </c>
      <c r="H1334" s="24" t="s">
        <v>2464</v>
      </c>
      <c r="I1334" s="34">
        <f>VALUE(LEFT(H1334,FIND(" ",H1334)-1))</f>
        <v>698</v>
      </c>
      <c r="J1334" s="24" t="str">
        <f>TRIM(RIGHT(H1334,LEN(H1334)-FIND(" ",H1334)))</f>
        <v>sqft</v>
      </c>
      <c r="K1334" s="24" t="s">
        <v>25</v>
      </c>
      <c r="L1334" s="24" t="s">
        <v>41</v>
      </c>
      <c r="M1334" s="24" t="str">
        <f t="shared" si="681"/>
        <v>ready</v>
      </c>
      <c r="N1334" s="24" t="s">
        <v>621</v>
      </c>
      <c r="O1334" s="24" t="str">
        <f t="shared" si="682"/>
        <v xml:space="preserve">14 </v>
      </c>
      <c r="P1334" s="29" t="str">
        <f t="shared" si="683"/>
        <v>14</v>
      </c>
      <c r="Q1334" s="24" t="s">
        <v>28</v>
      </c>
      <c r="R1334" s="24" t="s">
        <v>44</v>
      </c>
      <c r="S1334" s="3" t="s">
        <v>2465</v>
      </c>
      <c r="T1334" s="41">
        <f t="shared" si="619"/>
        <v>3204</v>
      </c>
      <c r="U1334" s="26">
        <v>40.700000000000003</v>
      </c>
      <c r="V1334" s="24">
        <f>VALUE(U1334)*100000</f>
        <v>4070000.0000000005</v>
      </c>
    </row>
    <row r="1335" spans="1:22" ht="15.75">
      <c r="A1335" s="24" t="s">
        <v>85</v>
      </c>
      <c r="B1335" s="24" t="str">
        <f t="shared" si="676"/>
        <v>3 Apartment For Sale In Dindoli Surat</v>
      </c>
      <c r="C1335" s="24" t="str">
        <f t="shared" si="677"/>
        <v>3</v>
      </c>
      <c r="D1335" s="29" t="str">
        <f t="shared" si="678"/>
        <v xml:space="preserve">Apartment </v>
      </c>
      <c r="E1335" s="24" t="str">
        <f t="shared" si="679"/>
        <v>Dindoli</v>
      </c>
      <c r="F1335" s="24" t="str">
        <f t="shared" si="680"/>
        <v>surat</v>
      </c>
      <c r="G1335" s="24" t="s">
        <v>32</v>
      </c>
      <c r="H1335" s="24" t="s">
        <v>2466</v>
      </c>
      <c r="I1335" s="34">
        <f>VALUE(LEFT(H1335,FIND(" ",H1335)-1))</f>
        <v>1472</v>
      </c>
      <c r="J1335" s="24" t="str">
        <f>TRIM(RIGHT(H1335,LEN(H1335)-FIND(" ",H1335)))</f>
        <v>sqft</v>
      </c>
      <c r="K1335" s="24" t="s">
        <v>25</v>
      </c>
      <c r="L1335" s="24" t="s">
        <v>2349</v>
      </c>
      <c r="M1335" s="24" t="str">
        <f t="shared" si="681"/>
        <v>expected</v>
      </c>
      <c r="N1335" s="24" t="s">
        <v>165</v>
      </c>
      <c r="O1335" s="24" t="str">
        <f t="shared" si="682"/>
        <v xml:space="preserve">7 </v>
      </c>
      <c r="P1335" s="29" t="str">
        <f t="shared" si="683"/>
        <v>13</v>
      </c>
      <c r="Q1335" s="24" t="s">
        <v>28</v>
      </c>
      <c r="R1335" s="24" t="s">
        <v>44</v>
      </c>
      <c r="S1335" s="3" t="s">
        <v>2467</v>
      </c>
      <c r="T1335" s="29">
        <f t="shared" si="619"/>
        <v>2497</v>
      </c>
      <c r="U1335" s="28">
        <v>36.799999999999997</v>
      </c>
      <c r="V1335" s="24">
        <f>VALUE(U1335)*100000</f>
        <v>3679999.9999999995</v>
      </c>
    </row>
    <row r="1336" spans="1:22" ht="15.75">
      <c r="A1336" s="24" t="s">
        <v>2468</v>
      </c>
      <c r="B1336" s="24" t="str">
        <f t="shared" si="676"/>
        <v>2 Apartment For Sale In Gail Tower Surat</v>
      </c>
      <c r="C1336" s="24" t="str">
        <f t="shared" si="677"/>
        <v>2</v>
      </c>
      <c r="D1336" s="29" t="str">
        <f t="shared" si="678"/>
        <v xml:space="preserve">Apartment </v>
      </c>
      <c r="E1336" s="24" t="str">
        <f t="shared" si="679"/>
        <v>Gail Tower</v>
      </c>
      <c r="F1336" s="24" t="str">
        <f t="shared" si="680"/>
        <v>surat</v>
      </c>
      <c r="G1336" s="24" t="s">
        <v>23</v>
      </c>
      <c r="H1336" s="24" t="s">
        <v>238</v>
      </c>
      <c r="I1336" s="34">
        <f>VALUE(LEFT(H1336,FIND(" ",H1336)-1))</f>
        <v>750</v>
      </c>
      <c r="J1336" s="24" t="str">
        <f>TRIM(RIGHT(H1336,LEN(H1336)-FIND(" ",H1336)))</f>
        <v>sqft</v>
      </c>
      <c r="K1336" s="24" t="s">
        <v>40</v>
      </c>
      <c r="L1336" s="24" t="s">
        <v>41</v>
      </c>
      <c r="M1336" s="24" t="str">
        <f t="shared" si="681"/>
        <v>ready</v>
      </c>
      <c r="N1336" s="24" t="s">
        <v>627</v>
      </c>
      <c r="O1336" s="24" t="str">
        <f t="shared" si="682"/>
        <v xml:space="preserve">4 </v>
      </c>
      <c r="P1336" s="29" t="str">
        <f t="shared" si="683"/>
        <v>7</v>
      </c>
      <c r="Q1336" s="24" t="s">
        <v>28</v>
      </c>
      <c r="R1336" s="24" t="s">
        <v>44</v>
      </c>
      <c r="S1336" s="3" t="s">
        <v>2469</v>
      </c>
      <c r="T1336" s="29">
        <f t="shared" si="619"/>
        <v>2952</v>
      </c>
      <c r="U1336" s="28">
        <v>31</v>
      </c>
      <c r="V1336" s="24">
        <f>VALUE(U1336)*100000</f>
        <v>3100000</v>
      </c>
    </row>
    <row r="1337" spans="1:22" customFormat="1" hidden="1">
      <c r="A1337" t="s">
        <v>2239</v>
      </c>
      <c r="G1337" t="s">
        <v>23</v>
      </c>
      <c r="H1337" t="s">
        <v>1655</v>
      </c>
      <c r="I1337">
        <f>VALUE(LEFT(H1337,FIND(" ",H1337)-1))</f>
        <v>620</v>
      </c>
      <c r="J1337" t="str">
        <f>TRIM(RIGHT(H1337,LEN(H1337)-FIND(" ",H1337)))</f>
        <v>sqft</v>
      </c>
      <c r="K1337" t="s">
        <v>28</v>
      </c>
      <c r="L1337" t="s">
        <v>41</v>
      </c>
      <c r="N1337" t="s">
        <v>25</v>
      </c>
      <c r="Q1337" t="s">
        <v>44</v>
      </c>
      <c r="R1337" t="s">
        <v>131</v>
      </c>
      <c r="S1337" t="s">
        <v>2241</v>
      </c>
      <c r="T1337" s="1">
        <f t="shared" si="619"/>
        <v>3999</v>
      </c>
      <c r="U1337">
        <v>45.1</v>
      </c>
      <c r="V1337">
        <f>VALUE(U1337)*100000</f>
        <v>4510000</v>
      </c>
    </row>
    <row r="1338" spans="1:22" ht="15.75">
      <c r="A1338" s="24" t="s">
        <v>2470</v>
      </c>
      <c r="B1338" s="24" t="str">
        <f>PROPER(TRIM(A1338))</f>
        <v>2 Apartment For Sale In Bhimrad Surat</v>
      </c>
      <c r="C1338" s="24" t="str">
        <f>LEFT(B1338,FIND(" ",B1338)-1)</f>
        <v>2</v>
      </c>
      <c r="D1338" s="29" t="str">
        <f>MID(B1338, FIND(" ", B1338)+1, FIND("For", B1338)-FIND(" ", B1338)-1)</f>
        <v xml:space="preserve">Apartment </v>
      </c>
      <c r="E1338" s="24" t="str">
        <f>TRIM(MID(B1338, FIND("In", B1338)+3, FIND("Surat", B1338)-FIND("In", B1338)-3))</f>
        <v>Bhimrad</v>
      </c>
      <c r="F1338" s="24" t="str">
        <f>"surat"</f>
        <v>surat</v>
      </c>
      <c r="G1338" s="24" t="s">
        <v>32</v>
      </c>
      <c r="H1338" s="24" t="s">
        <v>877</v>
      </c>
      <c r="I1338" s="34">
        <f>VALUE(LEFT(H1338,FIND(" ",H1338)-1))</f>
        <v>1275</v>
      </c>
      <c r="J1338" s="24" t="str">
        <f>TRIM(RIGHT(H1338,LEN(H1338)-FIND(" ",H1338)))</f>
        <v>sqft</v>
      </c>
      <c r="K1338" s="24" t="s">
        <v>25</v>
      </c>
      <c r="L1338" s="24" t="s">
        <v>1540</v>
      </c>
      <c r="M1338" s="24" t="str">
        <f>IF(LEFT(L1338,5)="poss.","expected","ready")</f>
        <v>expected</v>
      </c>
      <c r="N1338" s="24" t="s">
        <v>42</v>
      </c>
      <c r="O1338" s="24" t="str">
        <f>IFERROR(LEFT(N1338,FIND("out of",N1338)-1),N1338)</f>
        <v xml:space="preserve">5 </v>
      </c>
      <c r="P1338" s="29" t="str">
        <f>IFERROR(RIGHT(N1338,LEN(N1338)-FIND("out of",N1338)-6),"")</f>
        <v>13</v>
      </c>
      <c r="Q1338" s="24" t="s">
        <v>28</v>
      </c>
      <c r="R1338" s="24" t="s">
        <v>44</v>
      </c>
      <c r="S1338" s="3" t="s">
        <v>2419</v>
      </c>
      <c r="T1338" s="29">
        <f t="shared" si="619"/>
        <v>3843</v>
      </c>
      <c r="U1338" s="28">
        <v>49</v>
      </c>
      <c r="V1338" s="24">
        <f>VALUE(U1338)*100000</f>
        <v>4900000</v>
      </c>
    </row>
    <row r="1339" spans="1:22" customFormat="1" hidden="1">
      <c r="A1339" t="s">
        <v>136</v>
      </c>
      <c r="G1339" t="s">
        <v>23</v>
      </c>
      <c r="H1339" t="s">
        <v>1752</v>
      </c>
      <c r="I1339">
        <f>VALUE(LEFT(H1339,FIND(" ",H1339)-1))</f>
        <v>1440</v>
      </c>
      <c r="J1339" t="str">
        <f>TRIM(RIGHT(H1339,LEN(H1339)-FIND(" ",H1339)))</f>
        <v>sqft</v>
      </c>
      <c r="K1339" t="s">
        <v>28</v>
      </c>
      <c r="L1339" t="s">
        <v>138</v>
      </c>
      <c r="N1339" t="s">
        <v>25</v>
      </c>
      <c r="Q1339" t="s">
        <v>44</v>
      </c>
      <c r="R1339" t="s">
        <v>139</v>
      </c>
      <c r="S1339" t="s">
        <v>2471</v>
      </c>
      <c r="T1339" s="1">
        <f t="shared" si="619"/>
        <v>2569</v>
      </c>
      <c r="U1339">
        <v>37</v>
      </c>
      <c r="V1339">
        <f>VALUE(U1339)*100000</f>
        <v>3700000</v>
      </c>
    </row>
    <row r="1340" spans="1:22" ht="15.75">
      <c r="A1340" s="24" t="s">
        <v>133</v>
      </c>
      <c r="B1340" s="24" t="str">
        <f t="shared" ref="B1340:B1341" si="684">PROPER(TRIM(A1340))</f>
        <v>2 Apartment For Sale In Palanpur Surat</v>
      </c>
      <c r="C1340" s="24" t="str">
        <f t="shared" ref="C1340:C1341" si="685">LEFT(B1340,FIND(" ",B1340)-1)</f>
        <v>2</v>
      </c>
      <c r="D1340" s="29" t="str">
        <f t="shared" ref="D1340:D1341" si="686">MID(B1340, FIND(" ", B1340)+1, FIND("For", B1340)-FIND(" ", B1340)-1)</f>
        <v xml:space="preserve">Apartment </v>
      </c>
      <c r="E1340" s="24" t="str">
        <f t="shared" ref="E1340:E1341" si="687">TRIM(MID(B1340, FIND("In", B1340)+3, FIND("Surat", B1340)-FIND("In", B1340)-3))</f>
        <v>Palanpur</v>
      </c>
      <c r="F1340" s="24" t="str">
        <f t="shared" ref="F1340:F1341" si="688">"surat"</f>
        <v>surat</v>
      </c>
      <c r="G1340" s="24" t="s">
        <v>32</v>
      </c>
      <c r="H1340" s="24" t="s">
        <v>433</v>
      </c>
      <c r="I1340" s="34">
        <f>VALUE(LEFT(H1340,FIND(" ",H1340)-1))</f>
        <v>1050</v>
      </c>
      <c r="J1340" s="24" t="str">
        <f>TRIM(RIGHT(H1340,LEN(H1340)-FIND(" ",H1340)))</f>
        <v>sqft</v>
      </c>
      <c r="K1340" s="24" t="s">
        <v>40</v>
      </c>
      <c r="L1340" s="24" t="s">
        <v>41</v>
      </c>
      <c r="M1340" s="24" t="str">
        <f t="shared" ref="M1340:M1341" si="689">IF(LEFT(L1340,5)="poss.","expected","ready")</f>
        <v>ready</v>
      </c>
      <c r="N1340" s="24" t="s">
        <v>104</v>
      </c>
      <c r="O1340" s="24" t="str">
        <f t="shared" ref="O1340:O1341" si="690">IFERROR(LEFT(N1340,FIND("out of",N1340)-1),N1340)</f>
        <v xml:space="preserve">2 </v>
      </c>
      <c r="P1340" s="29" t="str">
        <f t="shared" ref="P1340:P1341" si="691">IFERROR(RIGHT(N1340,LEN(N1340)-FIND("out of",N1340)-6),"")</f>
        <v>5</v>
      </c>
      <c r="Q1340" s="24" t="s">
        <v>28</v>
      </c>
      <c r="R1340" s="24" t="s">
        <v>36</v>
      </c>
      <c r="S1340" s="3" t="s">
        <v>2472</v>
      </c>
      <c r="T1340" s="29">
        <f t="shared" si="619"/>
        <v>3048</v>
      </c>
      <c r="U1340" s="28">
        <v>32</v>
      </c>
      <c r="V1340" s="24">
        <f>VALUE(U1340)*100000</f>
        <v>3200000</v>
      </c>
    </row>
    <row r="1341" spans="1:22" ht="15.75">
      <c r="A1341" s="24" t="s">
        <v>2457</v>
      </c>
      <c r="B1341" s="24" t="str">
        <f t="shared" si="684"/>
        <v>2 Apartment For Sale In Nakshatra Embassy, Palanpur Surat</v>
      </c>
      <c r="C1341" s="24" t="str">
        <f t="shared" si="685"/>
        <v>2</v>
      </c>
      <c r="D1341" s="29" t="str">
        <f t="shared" si="686"/>
        <v xml:space="preserve">Apartment </v>
      </c>
      <c r="E1341" s="24" t="str">
        <f t="shared" si="687"/>
        <v>Nakshatra Embassy, Palanpur</v>
      </c>
      <c r="F1341" s="24" t="str">
        <f t="shared" si="688"/>
        <v>surat</v>
      </c>
      <c r="G1341" s="24" t="s">
        <v>32</v>
      </c>
      <c r="H1341" s="24" t="s">
        <v>1579</v>
      </c>
      <c r="I1341" s="34">
        <f>VALUE(LEFT(H1341,FIND(" ",H1341)-1))</f>
        <v>1246</v>
      </c>
      <c r="J1341" s="24" t="str">
        <f>TRIM(RIGHT(H1341,LEN(H1341)-FIND(" ",H1341)))</f>
        <v>sqft</v>
      </c>
      <c r="K1341" s="24" t="s">
        <v>40</v>
      </c>
      <c r="L1341" s="24" t="s">
        <v>41</v>
      </c>
      <c r="M1341" s="24" t="str">
        <f t="shared" si="689"/>
        <v>ready</v>
      </c>
      <c r="N1341" s="24" t="s">
        <v>165</v>
      </c>
      <c r="O1341" s="24" t="str">
        <f t="shared" si="690"/>
        <v xml:space="preserve">7 </v>
      </c>
      <c r="P1341" s="29" t="str">
        <f t="shared" si="691"/>
        <v>13</v>
      </c>
      <c r="Q1341" s="24" t="s">
        <v>28</v>
      </c>
      <c r="R1341" s="24" t="s">
        <v>88</v>
      </c>
      <c r="S1341" s="3" t="s">
        <v>2473</v>
      </c>
      <c r="T1341" s="29">
        <f t="shared" ref="T1341:T1404" si="692">VALUE(SUBSTITUTE(SUBSTITUTE(S1341,"â‚¹",""),"per sqft",""))</f>
        <v>3531</v>
      </c>
      <c r="U1341" s="28">
        <v>44</v>
      </c>
      <c r="V1341" s="24">
        <f>VALUE(U1341)*100000</f>
        <v>4400000</v>
      </c>
    </row>
    <row r="1342" spans="1:22" customFormat="1" hidden="1">
      <c r="A1342" t="s">
        <v>181</v>
      </c>
      <c r="G1342" t="s">
        <v>168</v>
      </c>
      <c r="H1342" t="s">
        <v>2474</v>
      </c>
      <c r="I1342">
        <f>VALUE(LEFT(H1342,FIND(" ",H1342)-1))</f>
        <v>1467</v>
      </c>
      <c r="J1342" t="str">
        <f>TRIM(RIGHT(H1342,LEN(H1342)-FIND(" ",H1342)))</f>
        <v>sqft</v>
      </c>
      <c r="K1342" t="s">
        <v>40</v>
      </c>
      <c r="L1342" t="s">
        <v>2475</v>
      </c>
      <c r="N1342" t="s">
        <v>139</v>
      </c>
      <c r="Q1342">
        <v>2</v>
      </c>
      <c r="R1342">
        <v>1</v>
      </c>
      <c r="S1342" t="s">
        <v>2476</v>
      </c>
      <c r="T1342" s="1">
        <f t="shared" si="692"/>
        <v>2045</v>
      </c>
      <c r="U1342">
        <v>30</v>
      </c>
      <c r="V1342">
        <f>VALUE(U1342)*100000</f>
        <v>3000000</v>
      </c>
    </row>
    <row r="1343" spans="1:22" ht="15.75">
      <c r="A1343" s="24" t="s">
        <v>2227</v>
      </c>
      <c r="B1343" s="24" t="str">
        <f t="shared" ref="B1343:B1352" si="693">PROPER(TRIM(A1343))</f>
        <v>2 Apartment For Sale In Orchid Gardenia, Palanpur Surat</v>
      </c>
      <c r="C1343" s="24" t="str">
        <f t="shared" ref="C1343:C1352" si="694">LEFT(B1343,FIND(" ",B1343)-1)</f>
        <v>2</v>
      </c>
      <c r="D1343" s="29" t="str">
        <f t="shared" ref="D1343:D1352" si="695">MID(B1343, FIND(" ", B1343)+1, FIND("For", B1343)-FIND(" ", B1343)-1)</f>
        <v xml:space="preserve">Apartment </v>
      </c>
      <c r="E1343" s="24" t="str">
        <f t="shared" ref="E1343:E1352" si="696">TRIM(MID(B1343, FIND("In", B1343)+3, FIND("Surat", B1343)-FIND("In", B1343)-3))</f>
        <v>Orchid Gardenia, Palanpur</v>
      </c>
      <c r="F1343" s="24" t="str">
        <f t="shared" ref="F1343:F1352" si="697">"surat"</f>
        <v>surat</v>
      </c>
      <c r="G1343" s="24" t="s">
        <v>32</v>
      </c>
      <c r="H1343" s="24" t="s">
        <v>63</v>
      </c>
      <c r="I1343" s="34">
        <f>VALUE(LEFT(H1343,FIND(" ",H1343)-1))</f>
        <v>1180</v>
      </c>
      <c r="J1343" s="24" t="str">
        <f>TRIM(RIGHT(H1343,LEN(H1343)-FIND(" ",H1343)))</f>
        <v>sqft</v>
      </c>
      <c r="K1343" s="24" t="s">
        <v>25</v>
      </c>
      <c r="L1343" s="24" t="s">
        <v>217</v>
      </c>
      <c r="M1343" s="24" t="str">
        <f t="shared" ref="M1343:M1352" si="698">IF(LEFT(L1343,5)="poss.","expected","ready")</f>
        <v>expected</v>
      </c>
      <c r="N1343" s="24" t="s">
        <v>42</v>
      </c>
      <c r="O1343" s="24" t="str">
        <f t="shared" ref="O1343:O1352" si="699">IFERROR(LEFT(N1343,FIND("out of",N1343)-1),N1343)</f>
        <v xml:space="preserve">5 </v>
      </c>
      <c r="P1343" s="29" t="str">
        <f t="shared" ref="P1343:P1352" si="700">IFERROR(RIGHT(N1343,LEN(N1343)-FIND("out of",N1343)-6),"")</f>
        <v>13</v>
      </c>
      <c r="Q1343" s="24" t="s">
        <v>28</v>
      </c>
      <c r="R1343" s="24" t="s">
        <v>44</v>
      </c>
      <c r="S1343" s="3" t="s">
        <v>2477</v>
      </c>
      <c r="T1343" s="29">
        <f t="shared" si="692"/>
        <v>3797</v>
      </c>
      <c r="U1343" s="28">
        <v>44.8</v>
      </c>
      <c r="V1343" s="24">
        <f>VALUE(U1343)*100000</f>
        <v>4480000</v>
      </c>
    </row>
    <row r="1344" spans="1:22" ht="15.75">
      <c r="A1344" s="24" t="s">
        <v>2478</v>
      </c>
      <c r="B1344" s="24" t="str">
        <f t="shared" si="693"/>
        <v>2 Apartment For Sale In Coral Heights, Vesu Canal Road Surat</v>
      </c>
      <c r="C1344" s="24" t="str">
        <f t="shared" si="694"/>
        <v>2</v>
      </c>
      <c r="D1344" s="29" t="str">
        <f t="shared" si="695"/>
        <v xml:space="preserve">Apartment </v>
      </c>
      <c r="E1344" s="24" t="str">
        <f t="shared" si="696"/>
        <v>Coral Heights, Vesu Canal Road</v>
      </c>
      <c r="F1344" s="24" t="str">
        <f t="shared" si="697"/>
        <v>surat</v>
      </c>
      <c r="G1344" s="24" t="s">
        <v>32</v>
      </c>
      <c r="H1344" s="24" t="s">
        <v>1579</v>
      </c>
      <c r="I1344" s="34">
        <f>VALUE(LEFT(H1344,FIND(" ",H1344)-1))</f>
        <v>1246</v>
      </c>
      <c r="J1344" s="24" t="str">
        <f>TRIM(RIGHT(H1344,LEN(H1344)-FIND(" ",H1344)))</f>
        <v>sqft</v>
      </c>
      <c r="K1344" s="24" t="s">
        <v>40</v>
      </c>
      <c r="L1344" s="24" t="s">
        <v>41</v>
      </c>
      <c r="M1344" s="24" t="str">
        <f t="shared" si="698"/>
        <v>ready</v>
      </c>
      <c r="N1344" s="24" t="s">
        <v>147</v>
      </c>
      <c r="O1344" s="24" t="str">
        <f t="shared" si="699"/>
        <v xml:space="preserve">5 </v>
      </c>
      <c r="P1344" s="29" t="str">
        <f t="shared" si="700"/>
        <v>12</v>
      </c>
      <c r="Q1344" s="24" t="s">
        <v>28</v>
      </c>
      <c r="R1344" s="24" t="s">
        <v>44</v>
      </c>
      <c r="S1344" s="3" t="s">
        <v>2479</v>
      </c>
      <c r="T1344" s="29">
        <f t="shared" si="692"/>
        <v>3291</v>
      </c>
      <c r="U1344" s="28">
        <v>41</v>
      </c>
      <c r="V1344" s="24">
        <f>VALUE(U1344)*100000</f>
        <v>4100000</v>
      </c>
    </row>
    <row r="1345" spans="1:23" ht="15.75">
      <c r="A1345" s="24" t="s">
        <v>185</v>
      </c>
      <c r="B1345" s="24" t="str">
        <f t="shared" si="693"/>
        <v>1 Apartment For Sale In Jahangirabad Surat</v>
      </c>
      <c r="C1345" s="24" t="str">
        <f t="shared" si="694"/>
        <v>1</v>
      </c>
      <c r="D1345" s="29" t="str">
        <f t="shared" si="695"/>
        <v xml:space="preserve">Apartment </v>
      </c>
      <c r="E1345" s="24" t="str">
        <f t="shared" si="696"/>
        <v>Jahangirabad</v>
      </c>
      <c r="F1345" s="24" t="str">
        <f t="shared" si="697"/>
        <v>surat</v>
      </c>
      <c r="G1345" s="24" t="s">
        <v>32</v>
      </c>
      <c r="H1345" s="24" t="s">
        <v>2447</v>
      </c>
      <c r="I1345" s="34">
        <f>VALUE(LEFT(H1345,FIND(" ",H1345)-1))</f>
        <v>685</v>
      </c>
      <c r="J1345" s="24" t="str">
        <f>TRIM(RIGHT(H1345,LEN(H1345)-FIND(" ",H1345)))</f>
        <v>sqft</v>
      </c>
      <c r="K1345" s="24" t="s">
        <v>25</v>
      </c>
      <c r="L1345" s="24" t="s">
        <v>41</v>
      </c>
      <c r="M1345" s="24" t="str">
        <f t="shared" si="698"/>
        <v>ready</v>
      </c>
      <c r="N1345" s="24" t="s">
        <v>665</v>
      </c>
      <c r="O1345" s="24" t="str">
        <f t="shared" si="699"/>
        <v xml:space="preserve">7 </v>
      </c>
      <c r="P1345" s="29" t="str">
        <f t="shared" si="700"/>
        <v>12</v>
      </c>
      <c r="Q1345" s="24" t="s">
        <v>28</v>
      </c>
      <c r="R1345" s="24" t="s">
        <v>44</v>
      </c>
      <c r="S1345" s="3" t="s">
        <v>2480</v>
      </c>
      <c r="T1345" s="29">
        <f t="shared" si="692"/>
        <v>3628</v>
      </c>
      <c r="U1345" s="28">
        <v>24.9</v>
      </c>
      <c r="V1345" s="24">
        <f>VALUE(U1345)*100000</f>
        <v>2490000</v>
      </c>
    </row>
    <row r="1346" spans="1:23" ht="15.75">
      <c r="A1346" s="24" t="s">
        <v>161</v>
      </c>
      <c r="B1346" s="24" t="str">
        <f t="shared" si="693"/>
        <v>3 Apartment For Sale In Palanpur Surat</v>
      </c>
      <c r="C1346" s="24" t="str">
        <f t="shared" si="694"/>
        <v>3</v>
      </c>
      <c r="D1346" s="29" t="str">
        <f t="shared" si="695"/>
        <v xml:space="preserve">Apartment </v>
      </c>
      <c r="E1346" s="24" t="str">
        <f t="shared" si="696"/>
        <v>Palanpur</v>
      </c>
      <c r="F1346" s="24" t="str">
        <f t="shared" si="697"/>
        <v>surat</v>
      </c>
      <c r="G1346" s="24" t="s">
        <v>32</v>
      </c>
      <c r="H1346" s="24" t="s">
        <v>815</v>
      </c>
      <c r="I1346" s="34">
        <f>VALUE(LEFT(H1346,FIND(" ",H1346)-1))</f>
        <v>1500</v>
      </c>
      <c r="J1346" s="24" t="str">
        <f>TRIM(RIGHT(H1346,LEN(H1346)-FIND(" ",H1346)))</f>
        <v>sqft</v>
      </c>
      <c r="K1346" s="24" t="s">
        <v>40</v>
      </c>
      <c r="L1346" s="24" t="s">
        <v>41</v>
      </c>
      <c r="M1346" s="24" t="str">
        <f t="shared" si="698"/>
        <v>ready</v>
      </c>
      <c r="N1346" s="24" t="s">
        <v>2481</v>
      </c>
      <c r="O1346" s="24" t="str">
        <f t="shared" si="699"/>
        <v xml:space="preserve">2 </v>
      </c>
      <c r="P1346" s="29" t="str">
        <f t="shared" si="700"/>
        <v>11</v>
      </c>
      <c r="Q1346" s="24" t="s">
        <v>28</v>
      </c>
      <c r="R1346" s="24" t="s">
        <v>29</v>
      </c>
      <c r="S1346" s="3" t="s">
        <v>473</v>
      </c>
      <c r="T1346" s="29">
        <f t="shared" si="692"/>
        <v>2933</v>
      </c>
      <c r="U1346" s="28">
        <v>44</v>
      </c>
      <c r="V1346" s="24">
        <f>VALUE(U1346)*100000</f>
        <v>4400000</v>
      </c>
    </row>
    <row r="1347" spans="1:23" customFormat="1">
      <c r="A1347" t="s">
        <v>2374</v>
      </c>
      <c r="B1347" t="str">
        <f t="shared" si="693"/>
        <v>2 Apartment For Sale In Orchid Fantasia, Palanpur Surat</v>
      </c>
      <c r="C1347" t="str">
        <f t="shared" si="694"/>
        <v>2</v>
      </c>
      <c r="D1347" s="1" t="str">
        <f t="shared" si="695"/>
        <v xml:space="preserve">Apartment </v>
      </c>
      <c r="E1347" t="str">
        <f t="shared" si="696"/>
        <v>Orchid Fantasia, Palanpur</v>
      </c>
      <c r="F1347" t="str">
        <f t="shared" si="697"/>
        <v>surat</v>
      </c>
      <c r="G1347" t="s">
        <v>32</v>
      </c>
      <c r="H1347" t="s">
        <v>50</v>
      </c>
      <c r="I1347">
        <f>VALUE(LEFT(H1347,FIND(" ",H1347)-1))</f>
        <v>1250</v>
      </c>
      <c r="J1347" t="str">
        <f>TRIM(RIGHT(H1347,LEN(H1347)-FIND(" ",H1347)))</f>
        <v>sqft</v>
      </c>
      <c r="K1347" t="s">
        <v>25</v>
      </c>
      <c r="L1347" t="s">
        <v>138</v>
      </c>
      <c r="M1347" t="str">
        <f t="shared" si="698"/>
        <v>expected</v>
      </c>
      <c r="N1347" t="s">
        <v>633</v>
      </c>
      <c r="O1347" t="str">
        <f t="shared" si="699"/>
        <v xml:space="preserve">5 </v>
      </c>
      <c r="P1347" s="1" t="str">
        <f t="shared" si="700"/>
        <v>14</v>
      </c>
      <c r="Q1347" t="s">
        <v>28</v>
      </c>
      <c r="R1347" t="s">
        <v>44</v>
      </c>
      <c r="S1347" t="s">
        <v>52</v>
      </c>
      <c r="T1347" s="1">
        <f t="shared" si="692"/>
        <v>3600</v>
      </c>
      <c r="U1347">
        <v>45</v>
      </c>
      <c r="V1347">
        <f>VALUE(U1347)*100000</f>
        <v>4500000</v>
      </c>
    </row>
    <row r="1348" spans="1:23" customFormat="1">
      <c r="A1348" t="s">
        <v>220</v>
      </c>
      <c r="B1348" t="str">
        <f t="shared" si="693"/>
        <v>1 Apartment For Sale In Palanpur Surat</v>
      </c>
      <c r="C1348" t="str">
        <f t="shared" si="694"/>
        <v>1</v>
      </c>
      <c r="D1348" s="1" t="str">
        <f t="shared" si="695"/>
        <v xml:space="preserve">Apartment </v>
      </c>
      <c r="E1348" t="str">
        <f t="shared" si="696"/>
        <v>Palanpur</v>
      </c>
      <c r="F1348" t="str">
        <f t="shared" si="697"/>
        <v>surat</v>
      </c>
      <c r="G1348" t="s">
        <v>32</v>
      </c>
      <c r="H1348" t="s">
        <v>2482</v>
      </c>
      <c r="I1348">
        <f>VALUE(LEFT(H1348,FIND(" ",H1348)-1))</f>
        <v>997</v>
      </c>
      <c r="J1348" t="str">
        <f>TRIM(RIGHT(H1348,LEN(H1348)-FIND(" ",H1348)))</f>
        <v>sqft</v>
      </c>
      <c r="K1348" t="s">
        <v>40</v>
      </c>
      <c r="L1348" t="s">
        <v>41</v>
      </c>
      <c r="M1348" t="str">
        <f t="shared" si="698"/>
        <v>ready</v>
      </c>
      <c r="N1348" t="s">
        <v>165</v>
      </c>
      <c r="O1348" t="str">
        <f t="shared" si="699"/>
        <v xml:space="preserve">7 </v>
      </c>
      <c r="P1348" s="1" t="str">
        <f t="shared" si="700"/>
        <v>13</v>
      </c>
      <c r="Q1348" t="s">
        <v>43</v>
      </c>
      <c r="R1348" t="s">
        <v>44</v>
      </c>
      <c r="S1348" t="s">
        <v>2483</v>
      </c>
      <c r="T1348" s="1">
        <f t="shared" si="692"/>
        <v>2508</v>
      </c>
      <c r="U1348">
        <v>25</v>
      </c>
      <c r="V1348">
        <f>VALUE(U1348)*100000</f>
        <v>2500000</v>
      </c>
    </row>
    <row r="1349" spans="1:23" ht="15.75">
      <c r="A1349" s="24" t="s">
        <v>2366</v>
      </c>
      <c r="B1349" s="24" t="str">
        <f t="shared" si="693"/>
        <v>2 Apartment For Sale In Vaishnodevi Kingswood, Jahangirabad Surat</v>
      </c>
      <c r="C1349" s="24" t="str">
        <f t="shared" si="694"/>
        <v>2</v>
      </c>
      <c r="D1349" s="29" t="str">
        <f t="shared" si="695"/>
        <v xml:space="preserve">Apartment </v>
      </c>
      <c r="E1349" s="24" t="str">
        <f t="shared" si="696"/>
        <v>Vaishnodevi Kingswood, Jahangirabad</v>
      </c>
      <c r="F1349" s="24" t="str">
        <f t="shared" si="697"/>
        <v>surat</v>
      </c>
      <c r="G1349" s="24" t="s">
        <v>32</v>
      </c>
      <c r="H1349" s="24" t="s">
        <v>2484</v>
      </c>
      <c r="I1349" s="34">
        <f>VALUE(LEFT(H1349,FIND(" ",H1349)-1))</f>
        <v>1335</v>
      </c>
      <c r="J1349" s="24" t="str">
        <f>TRIM(RIGHT(H1349,LEN(H1349)-FIND(" ",H1349)))</f>
        <v>sqft</v>
      </c>
      <c r="K1349" s="24" t="s">
        <v>25</v>
      </c>
      <c r="L1349" s="24" t="s">
        <v>217</v>
      </c>
      <c r="M1349" s="24" t="str">
        <f t="shared" si="698"/>
        <v>expected</v>
      </c>
      <c r="N1349" s="24" t="s">
        <v>42</v>
      </c>
      <c r="O1349" s="24" t="str">
        <f t="shared" si="699"/>
        <v xml:space="preserve">5 </v>
      </c>
      <c r="P1349" s="29" t="str">
        <f t="shared" si="700"/>
        <v>13</v>
      </c>
      <c r="Q1349" s="24" t="s">
        <v>28</v>
      </c>
      <c r="R1349" s="24" t="s">
        <v>44</v>
      </c>
      <c r="S1349" s="3" t="s">
        <v>2485</v>
      </c>
      <c r="T1349" s="29">
        <f t="shared" si="692"/>
        <v>3199</v>
      </c>
      <c r="U1349" s="28">
        <v>42.7</v>
      </c>
      <c r="V1349" s="24">
        <f>VALUE(U1349)*100000</f>
        <v>4270000</v>
      </c>
    </row>
    <row r="1350" spans="1:23" ht="15.75">
      <c r="A1350" s="24" t="s">
        <v>2486</v>
      </c>
      <c r="B1350" s="24" t="str">
        <f t="shared" si="693"/>
        <v>2 Apartment For Sale In Lp Savani Surat</v>
      </c>
      <c r="C1350" s="24" t="str">
        <f t="shared" si="694"/>
        <v>2</v>
      </c>
      <c r="D1350" s="29" t="str">
        <f t="shared" si="695"/>
        <v xml:space="preserve">Apartment </v>
      </c>
      <c r="E1350" s="24" t="str">
        <f t="shared" si="696"/>
        <v>Lp Savani</v>
      </c>
      <c r="F1350" s="24" t="str">
        <f t="shared" si="697"/>
        <v>surat</v>
      </c>
      <c r="G1350" s="24" t="s">
        <v>32</v>
      </c>
      <c r="H1350" s="24" t="s">
        <v>111</v>
      </c>
      <c r="I1350" s="34">
        <f>VALUE(LEFT(H1350,FIND(" ",H1350)-1))</f>
        <v>950</v>
      </c>
      <c r="J1350" s="24" t="str">
        <f>TRIM(RIGHT(H1350,LEN(H1350)-FIND(" ",H1350)))</f>
        <v>sqft</v>
      </c>
      <c r="K1350" s="24" t="s">
        <v>40</v>
      </c>
      <c r="L1350" s="24" t="s">
        <v>41</v>
      </c>
      <c r="M1350" s="24" t="str">
        <f t="shared" si="698"/>
        <v>ready</v>
      </c>
      <c r="N1350" s="24" t="s">
        <v>104</v>
      </c>
      <c r="O1350" s="24" t="str">
        <f t="shared" si="699"/>
        <v xml:space="preserve">2 </v>
      </c>
      <c r="P1350" s="29" t="str">
        <f t="shared" si="700"/>
        <v>5</v>
      </c>
      <c r="Q1350" s="24" t="s">
        <v>43</v>
      </c>
      <c r="R1350" s="24" t="s">
        <v>44</v>
      </c>
      <c r="S1350" s="3" t="s">
        <v>1177</v>
      </c>
      <c r="T1350" s="30">
        <f t="shared" si="692"/>
        <v>3684</v>
      </c>
      <c r="U1350" s="25">
        <v>35</v>
      </c>
      <c r="V1350" s="24">
        <f>VALUE(U1350)*100000</f>
        <v>3500000</v>
      </c>
    </row>
    <row r="1351" spans="1:23" ht="15.75">
      <c r="A1351" s="24" t="s">
        <v>220</v>
      </c>
      <c r="B1351" s="24" t="str">
        <f t="shared" si="693"/>
        <v>1 Apartment For Sale In Palanpur Surat</v>
      </c>
      <c r="C1351" s="24" t="str">
        <f t="shared" si="694"/>
        <v>1</v>
      </c>
      <c r="D1351" s="29" t="str">
        <f t="shared" si="695"/>
        <v xml:space="preserve">Apartment </v>
      </c>
      <c r="E1351" s="24" t="str">
        <f t="shared" si="696"/>
        <v>Palanpur</v>
      </c>
      <c r="F1351" s="24" t="str">
        <f t="shared" si="697"/>
        <v>surat</v>
      </c>
      <c r="G1351" s="24" t="s">
        <v>23</v>
      </c>
      <c r="H1351" s="24" t="s">
        <v>228</v>
      </c>
      <c r="I1351" s="34">
        <f>VALUE(LEFT(H1351,FIND(" ",H1351)-1))</f>
        <v>500</v>
      </c>
      <c r="J1351" s="24" t="str">
        <f>TRIM(RIGHT(H1351,LEN(H1351)-FIND(" ",H1351)))</f>
        <v>sqft</v>
      </c>
      <c r="K1351" s="24" t="s">
        <v>40</v>
      </c>
      <c r="L1351" s="24" t="s">
        <v>41</v>
      </c>
      <c r="M1351" s="24" t="str">
        <f t="shared" si="698"/>
        <v>ready</v>
      </c>
      <c r="N1351" s="24" t="s">
        <v>367</v>
      </c>
      <c r="O1351" s="24" t="str">
        <f t="shared" si="699"/>
        <v xml:space="preserve">4 </v>
      </c>
      <c r="P1351" s="29" t="str">
        <f t="shared" si="700"/>
        <v>5</v>
      </c>
      <c r="Q1351" s="24" t="s">
        <v>43</v>
      </c>
      <c r="R1351" s="24" t="s">
        <v>44</v>
      </c>
      <c r="S1351" s="3" t="s">
        <v>2487</v>
      </c>
      <c r="T1351" s="29">
        <f t="shared" si="692"/>
        <v>3241</v>
      </c>
      <c r="U1351" s="28">
        <v>23.5</v>
      </c>
      <c r="V1351" s="23">
        <f>VALUE(U1351)*100000</f>
        <v>2350000</v>
      </c>
      <c r="W1351" s="27"/>
    </row>
    <row r="1352" spans="1:23" ht="15.75">
      <c r="A1352" s="24" t="s">
        <v>1696</v>
      </c>
      <c r="B1352" s="24" t="str">
        <f t="shared" si="693"/>
        <v>1 Apartment For Sale In Adajan Surat</v>
      </c>
      <c r="C1352" s="24" t="str">
        <f t="shared" si="694"/>
        <v>1</v>
      </c>
      <c r="D1352" s="29" t="str">
        <f t="shared" si="695"/>
        <v xml:space="preserve">Apartment </v>
      </c>
      <c r="E1352" s="24" t="str">
        <f t="shared" si="696"/>
        <v>Adajan</v>
      </c>
      <c r="F1352" s="24" t="str">
        <f t="shared" si="697"/>
        <v>surat</v>
      </c>
      <c r="G1352" s="24" t="s">
        <v>32</v>
      </c>
      <c r="H1352" s="24" t="s">
        <v>693</v>
      </c>
      <c r="I1352" s="34">
        <f>VALUE(LEFT(H1352,FIND(" ",H1352)-1))</f>
        <v>980</v>
      </c>
      <c r="J1352" s="24" t="str">
        <f>TRIM(RIGHT(H1352,LEN(H1352)-FIND(" ",H1352)))</f>
        <v>sqft</v>
      </c>
      <c r="K1352" s="24" t="s">
        <v>40</v>
      </c>
      <c r="L1352" s="24" t="s">
        <v>41</v>
      </c>
      <c r="M1352" s="24" t="str">
        <f t="shared" si="698"/>
        <v>ready</v>
      </c>
      <c r="N1352" s="24" t="s">
        <v>1580</v>
      </c>
      <c r="O1352" s="24" t="str">
        <f t="shared" si="699"/>
        <v xml:space="preserve">4 </v>
      </c>
      <c r="P1352" s="29" t="str">
        <f t="shared" si="700"/>
        <v>12</v>
      </c>
      <c r="Q1352" s="24" t="s">
        <v>28</v>
      </c>
      <c r="R1352" s="24" t="s">
        <v>36</v>
      </c>
      <c r="S1352" s="3" t="s">
        <v>2488</v>
      </c>
      <c r="T1352" s="29">
        <f t="shared" si="692"/>
        <v>2551</v>
      </c>
      <c r="U1352" s="28">
        <v>25</v>
      </c>
      <c r="V1352" s="24">
        <f>VALUE(U1352)*100000</f>
        <v>2500000</v>
      </c>
      <c r="W1352" s="27"/>
    </row>
    <row r="1353" spans="1:23" customFormat="1" hidden="1">
      <c r="A1353" t="s">
        <v>2489</v>
      </c>
      <c r="G1353" t="s">
        <v>168</v>
      </c>
      <c r="H1353" t="s">
        <v>1895</v>
      </c>
      <c r="I1353">
        <f>VALUE(LEFT(H1353,FIND(" ",H1353)-1))</f>
        <v>810</v>
      </c>
      <c r="J1353" t="str">
        <f>TRIM(RIGHT(H1353,LEN(H1353)-FIND(" ",H1353)))</f>
        <v>sqft</v>
      </c>
      <c r="K1353">
        <v>2</v>
      </c>
      <c r="L1353" t="s">
        <v>139</v>
      </c>
      <c r="N1353" t="s">
        <v>40</v>
      </c>
      <c r="Q1353">
        <v>2</v>
      </c>
      <c r="R1353" t="s">
        <v>1547</v>
      </c>
      <c r="S1353" t="s">
        <v>2490</v>
      </c>
      <c r="T1353" s="1">
        <f t="shared" si="692"/>
        <v>1481</v>
      </c>
      <c r="U1353">
        <v>12</v>
      </c>
      <c r="V1353">
        <f>VALUE(U1353)*100000</f>
        <v>1200000</v>
      </c>
    </row>
    <row r="1354" spans="1:23" ht="15.75">
      <c r="A1354" s="24" t="s">
        <v>2457</v>
      </c>
      <c r="B1354" s="24" t="str">
        <f t="shared" ref="B1354:B1359" si="701">PROPER(TRIM(A1354))</f>
        <v>2 Apartment For Sale In Nakshatra Embassy, Palanpur Surat</v>
      </c>
      <c r="C1354" s="24" t="str">
        <f t="shared" ref="C1354:C1359" si="702">LEFT(B1354,FIND(" ",B1354)-1)</f>
        <v>2</v>
      </c>
      <c r="D1354" s="29" t="str">
        <f t="shared" ref="D1354:D1359" si="703">MID(B1354, FIND(" ", B1354)+1, FIND("For", B1354)-FIND(" ", B1354)-1)</f>
        <v xml:space="preserve">Apartment </v>
      </c>
      <c r="E1354" s="24" t="str">
        <f t="shared" ref="E1354:E1359" si="704">TRIM(MID(B1354, FIND("In", B1354)+3, FIND("Surat", B1354)-FIND("In", B1354)-3))</f>
        <v>Nakshatra Embassy, Palanpur</v>
      </c>
      <c r="F1354" s="24" t="str">
        <f t="shared" ref="F1354:F1359" si="705">"surat"</f>
        <v>surat</v>
      </c>
      <c r="G1354" s="24" t="s">
        <v>23</v>
      </c>
      <c r="H1354" s="24" t="s">
        <v>99</v>
      </c>
      <c r="I1354" s="34">
        <f>VALUE(LEFT(H1354,FIND(" ",H1354)-1))</f>
        <v>1000</v>
      </c>
      <c r="J1354" s="24" t="str">
        <f>TRIM(RIGHT(H1354,LEN(H1354)-FIND(" ",H1354)))</f>
        <v>sqft</v>
      </c>
      <c r="K1354" s="24" t="s">
        <v>40</v>
      </c>
      <c r="L1354" s="24" t="s">
        <v>41</v>
      </c>
      <c r="M1354" s="24" t="str">
        <f t="shared" ref="M1354:M1359" si="706">IF(LEFT(L1354,5)="poss.","expected","ready")</f>
        <v>ready</v>
      </c>
      <c r="N1354" s="24" t="s">
        <v>42</v>
      </c>
      <c r="O1354" s="24" t="str">
        <f t="shared" ref="O1354:O1359" si="707">IFERROR(LEFT(N1354,FIND("out of",N1354)-1),N1354)</f>
        <v xml:space="preserve">5 </v>
      </c>
      <c r="P1354" s="29" t="str">
        <f t="shared" ref="P1354:P1359" si="708">IFERROR(RIGHT(N1354,LEN(N1354)-FIND("out of",N1354)-6),"")</f>
        <v>13</v>
      </c>
      <c r="Q1354" s="24" t="s">
        <v>28</v>
      </c>
      <c r="R1354" s="24" t="s">
        <v>36</v>
      </c>
      <c r="S1354" s="3" t="s">
        <v>1832</v>
      </c>
      <c r="T1354" s="29">
        <f t="shared" si="692"/>
        <v>3652</v>
      </c>
      <c r="U1354" s="25">
        <v>45.5</v>
      </c>
      <c r="V1354" s="22">
        <f>VALUE(U1354)*100000</f>
        <v>4550000</v>
      </c>
    </row>
    <row r="1355" spans="1:23" ht="15.75">
      <c r="A1355" s="24" t="s">
        <v>1885</v>
      </c>
      <c r="B1355" s="24" t="str">
        <f t="shared" si="701"/>
        <v>2 Apartment For Sale In Vaishnodevi Amour Jahagirabad, Jahangirabad Surat</v>
      </c>
      <c r="C1355" s="24" t="str">
        <f t="shared" si="702"/>
        <v>2</v>
      </c>
      <c r="D1355" s="29" t="str">
        <f t="shared" si="703"/>
        <v xml:space="preserve">Apartment </v>
      </c>
      <c r="E1355" s="24" t="str">
        <f t="shared" si="704"/>
        <v>Vaishnodevi Amour Jahagirabad, Jahangirabad</v>
      </c>
      <c r="F1355" s="24" t="str">
        <f t="shared" si="705"/>
        <v>surat</v>
      </c>
      <c r="G1355" s="24" t="s">
        <v>23</v>
      </c>
      <c r="H1355" s="24" t="s">
        <v>757</v>
      </c>
      <c r="I1355" s="34">
        <f>VALUE(LEFT(H1355,FIND(" ",H1355)-1))</f>
        <v>570</v>
      </c>
      <c r="J1355" s="24" t="str">
        <f>TRIM(RIGHT(H1355,LEN(H1355)-FIND(" ",H1355)))</f>
        <v>sqft</v>
      </c>
      <c r="K1355" s="24" t="s">
        <v>40</v>
      </c>
      <c r="L1355" s="24" t="s">
        <v>41</v>
      </c>
      <c r="M1355" s="24" t="str">
        <f t="shared" si="706"/>
        <v>ready</v>
      </c>
      <c r="N1355" s="24" t="s">
        <v>68</v>
      </c>
      <c r="O1355" s="24" t="str">
        <f t="shared" si="707"/>
        <v xml:space="preserve">3 </v>
      </c>
      <c r="P1355" s="29" t="str">
        <f t="shared" si="708"/>
        <v>14</v>
      </c>
      <c r="Q1355" s="24" t="s">
        <v>28</v>
      </c>
      <c r="R1355" s="24" t="s">
        <v>44</v>
      </c>
      <c r="S1355" s="3" t="s">
        <v>2491</v>
      </c>
      <c r="T1355" s="32">
        <f t="shared" si="692"/>
        <v>3691</v>
      </c>
      <c r="U1355" s="24">
        <v>46.5</v>
      </c>
      <c r="V1355" s="24">
        <f>VALUE(U1355)*100000</f>
        <v>4650000</v>
      </c>
    </row>
    <row r="1356" spans="1:23" ht="15.75">
      <c r="A1356" s="22" t="s">
        <v>2286</v>
      </c>
      <c r="B1356" s="22" t="str">
        <f t="shared" si="701"/>
        <v>1 Apartment For Sale In Orchid Infinity, Palan Pur Patiya Surat</v>
      </c>
      <c r="C1356" s="22" t="str">
        <f t="shared" si="702"/>
        <v>1</v>
      </c>
      <c r="D1356" s="30" t="str">
        <f t="shared" si="703"/>
        <v xml:space="preserve">Apartment </v>
      </c>
      <c r="E1356" s="22" t="str">
        <f t="shared" si="704"/>
        <v>Orchid Infinity, Palan Pur Patiya</v>
      </c>
      <c r="F1356" s="22" t="str">
        <f t="shared" si="705"/>
        <v>surat</v>
      </c>
      <c r="G1356" s="22" t="s">
        <v>32</v>
      </c>
      <c r="H1356" s="22" t="s">
        <v>1726</v>
      </c>
      <c r="I1356" s="39">
        <f>VALUE(LEFT(H1356,FIND(" ",H1356)-1))</f>
        <v>690</v>
      </c>
      <c r="J1356" s="22" t="str">
        <f>TRIM(RIGHT(H1356,LEN(H1356)-FIND(" ",H1356)))</f>
        <v>sqft</v>
      </c>
      <c r="K1356" s="22" t="s">
        <v>40</v>
      </c>
      <c r="L1356" s="22" t="s">
        <v>41</v>
      </c>
      <c r="M1356" s="22" t="str">
        <f t="shared" si="706"/>
        <v>ready</v>
      </c>
      <c r="N1356" s="22" t="s">
        <v>370</v>
      </c>
      <c r="O1356" s="22" t="str">
        <f t="shared" si="707"/>
        <v xml:space="preserve">2 </v>
      </c>
      <c r="P1356" s="30" t="str">
        <f t="shared" si="708"/>
        <v>7</v>
      </c>
      <c r="Q1356" s="22" t="s">
        <v>43</v>
      </c>
      <c r="R1356" s="22" t="s">
        <v>36</v>
      </c>
      <c r="S1356" s="3" t="s">
        <v>2492</v>
      </c>
      <c r="T1356" s="35">
        <f t="shared" si="692"/>
        <v>3696</v>
      </c>
      <c r="U1356" s="24">
        <v>25.5</v>
      </c>
      <c r="V1356" s="24">
        <f>VALUE(U1356)*100000</f>
        <v>2550000</v>
      </c>
    </row>
    <row r="1357" spans="1:23" ht="15.75">
      <c r="A1357" s="24" t="s">
        <v>22</v>
      </c>
      <c r="B1357" s="24" t="str">
        <f t="shared" si="701"/>
        <v>2 Apartment For Sale In Dindoli Surat</v>
      </c>
      <c r="C1357" s="24" t="str">
        <f t="shared" si="702"/>
        <v>2</v>
      </c>
      <c r="D1357" s="29" t="str">
        <f t="shared" si="703"/>
        <v xml:space="preserve">Apartment </v>
      </c>
      <c r="E1357" s="24" t="str">
        <f t="shared" si="704"/>
        <v>Dindoli</v>
      </c>
      <c r="F1357" s="24" t="str">
        <f t="shared" si="705"/>
        <v>surat</v>
      </c>
      <c r="G1357" s="24" t="s">
        <v>23</v>
      </c>
      <c r="H1357" s="24" t="s">
        <v>2493</v>
      </c>
      <c r="I1357" s="34">
        <f>VALUE(LEFT(H1357,FIND(" ",H1357)-1))</f>
        <v>582</v>
      </c>
      <c r="J1357" s="24" t="str">
        <f>TRIM(RIGHT(H1357,LEN(H1357)-FIND(" ",H1357)))</f>
        <v>sqft</v>
      </c>
      <c r="K1357" s="24" t="s">
        <v>25</v>
      </c>
      <c r="L1357" s="24" t="s">
        <v>41</v>
      </c>
      <c r="M1357" s="24" t="str">
        <f t="shared" si="706"/>
        <v>ready</v>
      </c>
      <c r="N1357" s="24" t="s">
        <v>179</v>
      </c>
      <c r="O1357" s="24" t="str">
        <f t="shared" si="707"/>
        <v xml:space="preserve">2 </v>
      </c>
      <c r="P1357" s="29" t="str">
        <f t="shared" si="708"/>
        <v>10</v>
      </c>
      <c r="Q1357" s="24" t="s">
        <v>28</v>
      </c>
      <c r="R1357" s="28" t="s">
        <v>29</v>
      </c>
      <c r="S1357" s="3" t="s">
        <v>30</v>
      </c>
      <c r="T1357" s="32">
        <f t="shared" si="692"/>
        <v>2891</v>
      </c>
      <c r="U1357" s="24">
        <v>30.6</v>
      </c>
      <c r="V1357" s="24">
        <f>VALUE(U1357)*100000</f>
        <v>3060000</v>
      </c>
    </row>
    <row r="1358" spans="1:23" ht="15.75">
      <c r="A1358" s="24" t="s">
        <v>708</v>
      </c>
      <c r="B1358" s="24" t="str">
        <f t="shared" si="701"/>
        <v>2 Apartment For Sale In Shiv Samarth 1, Pal Gam Surat</v>
      </c>
      <c r="C1358" s="24" t="str">
        <f t="shared" si="702"/>
        <v>2</v>
      </c>
      <c r="D1358" s="29" t="str">
        <f t="shared" si="703"/>
        <v xml:space="preserve">Apartment </v>
      </c>
      <c r="E1358" s="24" t="str">
        <f t="shared" si="704"/>
        <v>Shiv Samarth 1, Pal Gam</v>
      </c>
      <c r="F1358" s="24" t="str">
        <f t="shared" si="705"/>
        <v>surat</v>
      </c>
      <c r="G1358" s="24" t="s">
        <v>32</v>
      </c>
      <c r="H1358" s="24" t="s">
        <v>709</v>
      </c>
      <c r="I1358" s="34">
        <f>VALUE(LEFT(H1358,FIND(" ",H1358)-1))</f>
        <v>1127</v>
      </c>
      <c r="J1358" s="24" t="str">
        <f>TRIM(RIGHT(H1358,LEN(H1358)-FIND(" ",H1358)))</f>
        <v>sqft</v>
      </c>
      <c r="K1358" s="24" t="s">
        <v>25</v>
      </c>
      <c r="L1358" s="24" t="s">
        <v>41</v>
      </c>
      <c r="M1358" s="24" t="str">
        <f t="shared" si="706"/>
        <v>ready</v>
      </c>
      <c r="N1358" s="24" t="s">
        <v>2461</v>
      </c>
      <c r="O1358" s="24" t="str">
        <f t="shared" si="707"/>
        <v xml:space="preserve">6 </v>
      </c>
      <c r="P1358" s="29" t="str">
        <f t="shared" si="708"/>
        <v>19</v>
      </c>
      <c r="Q1358" s="24" t="s">
        <v>28</v>
      </c>
      <c r="R1358" s="28" t="s">
        <v>44</v>
      </c>
      <c r="S1358" s="3" t="s">
        <v>2396</v>
      </c>
      <c r="T1358" s="32">
        <f t="shared" si="692"/>
        <v>3851</v>
      </c>
      <c r="U1358" s="24">
        <v>43.4</v>
      </c>
      <c r="V1358" s="24">
        <f>VALUE(U1358)*100000</f>
        <v>4340000</v>
      </c>
    </row>
    <row r="1359" spans="1:23" ht="15.75">
      <c r="A1359" s="24" t="s">
        <v>2494</v>
      </c>
      <c r="B1359" s="24" t="str">
        <f t="shared" si="701"/>
        <v>3 Apartment For Sale In Kelly La Maison, Vanakala Surat</v>
      </c>
      <c r="C1359" s="24" t="str">
        <f t="shared" si="702"/>
        <v>3</v>
      </c>
      <c r="D1359" s="29" t="str">
        <f t="shared" si="703"/>
        <v xml:space="preserve">Apartment </v>
      </c>
      <c r="E1359" s="24" t="str">
        <f t="shared" si="704"/>
        <v>Kelly La Maison, Vanakala</v>
      </c>
      <c r="F1359" s="24" t="str">
        <f t="shared" si="705"/>
        <v>surat</v>
      </c>
      <c r="G1359" s="24" t="s">
        <v>32</v>
      </c>
      <c r="H1359" s="24" t="s">
        <v>2495</v>
      </c>
      <c r="I1359" s="34">
        <f>VALUE(LEFT(H1359,FIND(" ",H1359)-1))</f>
        <v>1533</v>
      </c>
      <c r="J1359" s="24" t="str">
        <f>TRIM(RIGHT(H1359,LEN(H1359)-FIND(" ",H1359)))</f>
        <v>sqft</v>
      </c>
      <c r="K1359" s="24" t="s">
        <v>25</v>
      </c>
      <c r="L1359" s="24" t="s">
        <v>41</v>
      </c>
      <c r="M1359" s="24" t="str">
        <f t="shared" si="706"/>
        <v>ready</v>
      </c>
      <c r="N1359" s="24" t="s">
        <v>42</v>
      </c>
      <c r="O1359" s="24" t="str">
        <f t="shared" si="707"/>
        <v xml:space="preserve">5 </v>
      </c>
      <c r="P1359" s="29" t="str">
        <f t="shared" si="708"/>
        <v>13</v>
      </c>
      <c r="Q1359" s="24" t="s">
        <v>28</v>
      </c>
      <c r="R1359" s="28" t="s">
        <v>44</v>
      </c>
      <c r="S1359" s="3" t="s">
        <v>2496</v>
      </c>
      <c r="T1359" s="32">
        <f t="shared" si="692"/>
        <v>2740</v>
      </c>
      <c r="U1359" s="24">
        <v>42</v>
      </c>
      <c r="V1359" s="24">
        <f>VALUE(U1359)*100000</f>
        <v>4200000</v>
      </c>
    </row>
    <row r="1360" spans="1:23" customFormat="1" hidden="1">
      <c r="A1360" t="s">
        <v>53</v>
      </c>
      <c r="G1360" t="s">
        <v>32</v>
      </c>
      <c r="H1360" t="s">
        <v>145</v>
      </c>
      <c r="I1360">
        <f>VALUE(LEFT(H1360,FIND(" ",H1360)-1))</f>
        <v>1305</v>
      </c>
      <c r="J1360" t="str">
        <f>TRIM(RIGHT(H1360,LEN(H1360)-FIND(" ",H1360)))</f>
        <v>sqft</v>
      </c>
      <c r="K1360" t="s">
        <v>28</v>
      </c>
      <c r="L1360" t="s">
        <v>55</v>
      </c>
      <c r="N1360" t="s">
        <v>25</v>
      </c>
      <c r="Q1360" t="s">
        <v>56</v>
      </c>
      <c r="R1360">
        <v>2</v>
      </c>
      <c r="S1360" t="s">
        <v>57</v>
      </c>
      <c r="T1360" s="1">
        <f t="shared" si="692"/>
        <v>3411</v>
      </c>
      <c r="U1360">
        <v>44.5</v>
      </c>
      <c r="V1360">
        <f>VALUE(U1360)*100000</f>
        <v>4450000</v>
      </c>
    </row>
    <row r="1361" spans="1:22" customFormat="1" hidden="1">
      <c r="A1361" t="s">
        <v>2497</v>
      </c>
      <c r="G1361" t="s">
        <v>23</v>
      </c>
      <c r="H1361" t="s">
        <v>1931</v>
      </c>
      <c r="I1361">
        <f>VALUE(LEFT(H1361,FIND(" ",H1361)-1))</f>
        <v>1064</v>
      </c>
      <c r="J1361" t="str">
        <f>TRIM(RIGHT(H1361,LEN(H1361)-FIND(" ",H1361)))</f>
        <v>sqft</v>
      </c>
      <c r="K1361" t="s">
        <v>28</v>
      </c>
      <c r="L1361" t="s">
        <v>26</v>
      </c>
      <c r="N1361" t="s">
        <v>25</v>
      </c>
      <c r="Q1361" t="s">
        <v>44</v>
      </c>
      <c r="R1361" t="s">
        <v>382</v>
      </c>
      <c r="T1361" s="1" t="e">
        <f t="shared" si="692"/>
        <v>#VALUE!</v>
      </c>
      <c r="U1361">
        <v>42</v>
      </c>
      <c r="V1361">
        <f>VALUE(U1361)*100000</f>
        <v>4200000</v>
      </c>
    </row>
    <row r="1362" spans="1:22" customFormat="1" hidden="1">
      <c r="A1362" t="s">
        <v>879</v>
      </c>
      <c r="G1362" t="s">
        <v>168</v>
      </c>
      <c r="H1362" t="s">
        <v>2498</v>
      </c>
      <c r="I1362">
        <f>VALUE(LEFT(H1362,FIND(" ",H1362)-1))</f>
        <v>798</v>
      </c>
      <c r="J1362" t="str">
        <f>TRIM(RIGHT(H1362,LEN(H1362)-FIND(" ",H1362)))</f>
        <v>sqft</v>
      </c>
      <c r="K1362" t="s">
        <v>25</v>
      </c>
      <c r="L1362" t="s">
        <v>2499</v>
      </c>
      <c r="N1362" t="s">
        <v>328</v>
      </c>
      <c r="Q1362">
        <v>3</v>
      </c>
      <c r="R1362">
        <v>2</v>
      </c>
      <c r="S1362" t="s">
        <v>2500</v>
      </c>
      <c r="T1362" s="1">
        <f t="shared" si="692"/>
        <v>4851</v>
      </c>
      <c r="U1362">
        <v>38.700000000000003</v>
      </c>
      <c r="V1362">
        <f>VALUE(U1362)*100000</f>
        <v>3870000.0000000005</v>
      </c>
    </row>
    <row r="1363" spans="1:22" ht="15.75">
      <c r="A1363" s="24" t="s">
        <v>46</v>
      </c>
      <c r="B1363" s="24" t="str">
        <f t="shared" ref="B1363:B1366" si="709">PROPER(TRIM(A1363))</f>
        <v>2 Apartment For Sale In Jahangirabad Surat</v>
      </c>
      <c r="C1363" s="24" t="str">
        <f t="shared" ref="C1363:C1366" si="710">LEFT(B1363,FIND(" ",B1363)-1)</f>
        <v>2</v>
      </c>
      <c r="D1363" s="29" t="str">
        <f t="shared" ref="D1363:D1366" si="711">MID(B1363, FIND(" ", B1363)+1, FIND("For", B1363)-FIND(" ", B1363)-1)</f>
        <v xml:space="preserve">Apartment </v>
      </c>
      <c r="E1363" s="24" t="str">
        <f t="shared" ref="E1363:E1366" si="712">TRIM(MID(B1363, FIND("In", B1363)+3, FIND("Surat", B1363)-FIND("In", B1363)-3))</f>
        <v>Jahangirabad</v>
      </c>
      <c r="F1363" s="24" t="str">
        <f t="shared" ref="F1363:F1366" si="713">"surat"</f>
        <v>surat</v>
      </c>
      <c r="G1363" s="24" t="s">
        <v>23</v>
      </c>
      <c r="H1363" s="24" t="s">
        <v>47</v>
      </c>
      <c r="I1363" s="34">
        <f>VALUE(LEFT(H1363,FIND(" ",H1363)-1))</f>
        <v>700</v>
      </c>
      <c r="J1363" s="24" t="str">
        <f>TRIM(RIGHT(H1363,LEN(H1363)-FIND(" ",H1363)))</f>
        <v>sqft</v>
      </c>
      <c r="K1363" s="24" t="s">
        <v>25</v>
      </c>
      <c r="L1363" s="24" t="s">
        <v>41</v>
      </c>
      <c r="M1363" s="24" t="str">
        <f t="shared" ref="M1363:M1366" si="714">IF(LEFT(L1363,5)="poss.","expected","ready")</f>
        <v>ready</v>
      </c>
      <c r="N1363" s="24" t="s">
        <v>1580</v>
      </c>
      <c r="O1363" s="24" t="str">
        <f t="shared" ref="O1363:O1366" si="715">IFERROR(LEFT(N1363,FIND("out of",N1363)-1),N1363)</f>
        <v xml:space="preserve">4 </v>
      </c>
      <c r="P1363" s="29" t="str">
        <f t="shared" ref="P1363:P1366" si="716">IFERROR(RIGHT(N1363,LEN(N1363)-FIND("out of",N1363)-6),"")</f>
        <v>12</v>
      </c>
      <c r="Q1363" s="24" t="s">
        <v>28</v>
      </c>
      <c r="R1363" s="28" t="s">
        <v>44</v>
      </c>
      <c r="S1363" s="3" t="s">
        <v>1826</v>
      </c>
      <c r="T1363" s="32">
        <f t="shared" si="692"/>
        <v>3361</v>
      </c>
      <c r="U1363" s="24">
        <v>40</v>
      </c>
      <c r="V1363" s="24">
        <f>VALUE(U1363)*100000</f>
        <v>4000000</v>
      </c>
    </row>
    <row r="1364" spans="1:22" ht="15.75">
      <c r="A1364" s="24" t="s">
        <v>46</v>
      </c>
      <c r="B1364" s="24" t="str">
        <f t="shared" si="709"/>
        <v>2 Apartment For Sale In Jahangirabad Surat</v>
      </c>
      <c r="C1364" s="24" t="str">
        <f t="shared" si="710"/>
        <v>2</v>
      </c>
      <c r="D1364" s="29" t="str">
        <f t="shared" si="711"/>
        <v xml:space="preserve">Apartment </v>
      </c>
      <c r="E1364" s="24" t="str">
        <f t="shared" si="712"/>
        <v>Jahangirabad</v>
      </c>
      <c r="F1364" s="24" t="str">
        <f t="shared" si="713"/>
        <v>surat</v>
      </c>
      <c r="G1364" s="24" t="s">
        <v>23</v>
      </c>
      <c r="H1364" s="24" t="s">
        <v>1566</v>
      </c>
      <c r="I1364" s="34">
        <f>VALUE(LEFT(H1364,FIND(" ",H1364)-1))</f>
        <v>732</v>
      </c>
      <c r="J1364" s="24" t="str">
        <f>TRIM(RIGHT(H1364,LEN(H1364)-FIND(" ",H1364)))</f>
        <v>sqft</v>
      </c>
      <c r="K1364" s="24" t="s">
        <v>25</v>
      </c>
      <c r="L1364" s="24" t="s">
        <v>41</v>
      </c>
      <c r="M1364" s="24" t="str">
        <f t="shared" si="714"/>
        <v>ready</v>
      </c>
      <c r="N1364" s="24" t="s">
        <v>71</v>
      </c>
      <c r="O1364" s="24" t="str">
        <f t="shared" si="715"/>
        <v xml:space="preserve">6 </v>
      </c>
      <c r="P1364" s="29" t="str">
        <f t="shared" si="716"/>
        <v>13</v>
      </c>
      <c r="Q1364" s="24" t="s">
        <v>28</v>
      </c>
      <c r="R1364" s="28" t="s">
        <v>44</v>
      </c>
      <c r="S1364" s="3" t="s">
        <v>2463</v>
      </c>
      <c r="T1364" s="32">
        <f t="shared" si="692"/>
        <v>3300</v>
      </c>
      <c r="U1364" s="24">
        <v>44</v>
      </c>
      <c r="V1364" s="24">
        <f>VALUE(U1364)*100000</f>
        <v>4400000</v>
      </c>
    </row>
    <row r="1365" spans="1:22" ht="15.75">
      <c r="A1365" s="24" t="s">
        <v>22</v>
      </c>
      <c r="B1365" s="24" t="str">
        <f t="shared" si="709"/>
        <v>2 Apartment For Sale In Dindoli Surat</v>
      </c>
      <c r="C1365" s="24" t="str">
        <f t="shared" si="710"/>
        <v>2</v>
      </c>
      <c r="D1365" s="29" t="str">
        <f t="shared" si="711"/>
        <v xml:space="preserve">Apartment </v>
      </c>
      <c r="E1365" s="24" t="str">
        <f t="shared" si="712"/>
        <v>Dindoli</v>
      </c>
      <c r="F1365" s="24" t="str">
        <f t="shared" si="713"/>
        <v>surat</v>
      </c>
      <c r="G1365" s="24" t="s">
        <v>32</v>
      </c>
      <c r="H1365" s="24" t="s">
        <v>2501</v>
      </c>
      <c r="I1365" s="34">
        <f>VALUE(LEFT(H1365,FIND(" ",H1365)-1))</f>
        <v>1145</v>
      </c>
      <c r="J1365" s="24" t="str">
        <f>TRIM(RIGHT(H1365,LEN(H1365)-FIND(" ",H1365)))</f>
        <v>sqft</v>
      </c>
      <c r="K1365" s="24" t="s">
        <v>25</v>
      </c>
      <c r="L1365" s="24" t="s">
        <v>159</v>
      </c>
      <c r="M1365" s="24" t="str">
        <f t="shared" si="714"/>
        <v>expected</v>
      </c>
      <c r="N1365" s="24" t="s">
        <v>583</v>
      </c>
      <c r="O1365" s="24" t="str">
        <f t="shared" si="715"/>
        <v xml:space="preserve">3 </v>
      </c>
      <c r="P1365" s="29" t="str">
        <f t="shared" si="716"/>
        <v>7</v>
      </c>
      <c r="Q1365" s="24" t="s">
        <v>28</v>
      </c>
      <c r="R1365" s="28" t="s">
        <v>88</v>
      </c>
      <c r="S1365" s="3" t="s">
        <v>2502</v>
      </c>
      <c r="T1365" s="32">
        <f t="shared" si="692"/>
        <v>2620</v>
      </c>
      <c r="U1365" s="24">
        <v>30</v>
      </c>
      <c r="V1365" s="24">
        <f>VALUE(U1365)*100000</f>
        <v>3000000</v>
      </c>
    </row>
    <row r="1366" spans="1:22" ht="15.75">
      <c r="A1366" s="24" t="s">
        <v>2503</v>
      </c>
      <c r="B1366" s="24" t="str">
        <f t="shared" si="709"/>
        <v>2 Apartment For Sale In Bhesan Gam Surat</v>
      </c>
      <c r="C1366" s="24" t="str">
        <f t="shared" si="710"/>
        <v>2</v>
      </c>
      <c r="D1366" s="29" t="str">
        <f t="shared" si="711"/>
        <v xml:space="preserve">Apartment </v>
      </c>
      <c r="E1366" s="24" t="str">
        <f t="shared" si="712"/>
        <v>Bhesan Gam</v>
      </c>
      <c r="F1366" s="24" t="str">
        <f t="shared" si="713"/>
        <v>surat</v>
      </c>
      <c r="G1366" s="24" t="s">
        <v>23</v>
      </c>
      <c r="H1366" s="24" t="s">
        <v>2059</v>
      </c>
      <c r="I1366" s="34">
        <f>VALUE(LEFT(H1366,FIND(" ",H1366)-1))</f>
        <v>635</v>
      </c>
      <c r="J1366" s="24" t="str">
        <f>TRIM(RIGHT(H1366,LEN(H1366)-FIND(" ",H1366)))</f>
        <v>sqft</v>
      </c>
      <c r="K1366" s="24" t="s">
        <v>25</v>
      </c>
      <c r="L1366" s="24" t="s">
        <v>41</v>
      </c>
      <c r="M1366" s="24" t="str">
        <f t="shared" si="714"/>
        <v>ready</v>
      </c>
      <c r="N1366" s="24" t="s">
        <v>165</v>
      </c>
      <c r="O1366" s="24" t="str">
        <f t="shared" si="715"/>
        <v xml:space="preserve">7 </v>
      </c>
      <c r="P1366" s="29" t="str">
        <f t="shared" si="716"/>
        <v>13</v>
      </c>
      <c r="Q1366" s="24" t="s">
        <v>28</v>
      </c>
      <c r="R1366" s="28" t="s">
        <v>44</v>
      </c>
      <c r="S1366" s="3" t="s">
        <v>1454</v>
      </c>
      <c r="T1366" s="32">
        <f t="shared" si="692"/>
        <v>3377</v>
      </c>
      <c r="U1366" s="24">
        <v>39</v>
      </c>
      <c r="V1366" s="24">
        <f>VALUE(U1366)*100000</f>
        <v>3900000</v>
      </c>
    </row>
    <row r="1367" spans="1:22" customFormat="1" hidden="1">
      <c r="A1367" t="s">
        <v>2504</v>
      </c>
      <c r="G1367" t="s">
        <v>23</v>
      </c>
      <c r="H1367" t="s">
        <v>2075</v>
      </c>
      <c r="I1367">
        <f>VALUE(LEFT(H1367,FIND(" ",H1367)-1))</f>
        <v>640</v>
      </c>
      <c r="J1367" t="str">
        <f>TRIM(RIGHT(H1367,LEN(H1367)-FIND(" ",H1367)))</f>
        <v>sqft</v>
      </c>
      <c r="K1367" t="s">
        <v>28</v>
      </c>
      <c r="L1367" t="s">
        <v>41</v>
      </c>
      <c r="N1367" t="s">
        <v>25</v>
      </c>
      <c r="Q1367" t="s">
        <v>44</v>
      </c>
      <c r="R1367" t="s">
        <v>131</v>
      </c>
      <c r="S1367" t="s">
        <v>2505</v>
      </c>
      <c r="T1367" s="1">
        <f t="shared" si="692"/>
        <v>3985</v>
      </c>
      <c r="U1367">
        <v>44</v>
      </c>
      <c r="V1367">
        <f>VALUE(U1367)*100000</f>
        <v>4400000</v>
      </c>
    </row>
    <row r="1368" spans="1:22" ht="15.75">
      <c r="A1368" s="24" t="s">
        <v>2506</v>
      </c>
      <c r="B1368" s="24" t="str">
        <f>PROPER(TRIM(A1368))</f>
        <v>2 Apartment For Sale In Aagam Prestige, Magdalla Surat</v>
      </c>
      <c r="C1368" s="24" t="str">
        <f>LEFT(B1368,FIND(" ",B1368)-1)</f>
        <v>2</v>
      </c>
      <c r="D1368" s="29" t="str">
        <f>MID(B1368, FIND(" ", B1368)+1, FIND("For", B1368)-FIND(" ", B1368)-1)</f>
        <v xml:space="preserve">Apartment </v>
      </c>
      <c r="E1368" s="24" t="str">
        <f>TRIM(MID(B1368, FIND("In", B1368)+3, FIND("Surat", B1368)-FIND("In", B1368)-3))</f>
        <v>Aagam Prestige, Magdalla</v>
      </c>
      <c r="F1368" s="24" t="str">
        <f>"surat"</f>
        <v>surat</v>
      </c>
      <c r="G1368" s="24" t="s">
        <v>32</v>
      </c>
      <c r="H1368" s="24" t="s">
        <v>1659</v>
      </c>
      <c r="I1368" s="34">
        <f>VALUE(LEFT(H1368,FIND(" ",H1368)-1))</f>
        <v>1156</v>
      </c>
      <c r="J1368" s="24" t="str">
        <f>TRIM(RIGHT(H1368,LEN(H1368)-FIND(" ",H1368)))</f>
        <v>sqft</v>
      </c>
      <c r="K1368" s="24" t="s">
        <v>25</v>
      </c>
      <c r="L1368" s="24" t="s">
        <v>41</v>
      </c>
      <c r="M1368" s="24" t="str">
        <f>IF(LEFT(L1368,5)="poss.","expected","ready")</f>
        <v>ready</v>
      </c>
      <c r="N1368" s="24" t="s">
        <v>271</v>
      </c>
      <c r="O1368" s="24" t="str">
        <f>IFERROR(LEFT(N1368,FIND("out of",N1368)-1),N1368)</f>
        <v xml:space="preserve">9 </v>
      </c>
      <c r="P1368" s="29" t="str">
        <f>IFERROR(RIGHT(N1368,LEN(N1368)-FIND("out of",N1368)-6),"")</f>
        <v>13</v>
      </c>
      <c r="Q1368" s="24" t="s">
        <v>28</v>
      </c>
      <c r="R1368" s="28" t="s">
        <v>36</v>
      </c>
      <c r="S1368" s="3" t="s">
        <v>2507</v>
      </c>
      <c r="T1368" s="32">
        <f t="shared" si="692"/>
        <v>4109</v>
      </c>
      <c r="U1368" s="24">
        <v>47.5</v>
      </c>
      <c r="V1368" s="24">
        <f>VALUE(U1368)*100000</f>
        <v>4750000</v>
      </c>
    </row>
    <row r="1369" spans="1:22" customFormat="1" hidden="1">
      <c r="A1369" t="s">
        <v>136</v>
      </c>
      <c r="G1369" t="s">
        <v>23</v>
      </c>
      <c r="H1369" t="s">
        <v>1752</v>
      </c>
      <c r="I1369">
        <f>VALUE(LEFT(H1369,FIND(" ",H1369)-1))</f>
        <v>1440</v>
      </c>
      <c r="J1369" t="str">
        <f>TRIM(RIGHT(H1369,LEN(H1369)-FIND(" ",H1369)))</f>
        <v>sqft</v>
      </c>
      <c r="K1369" t="s">
        <v>28</v>
      </c>
      <c r="L1369" t="s">
        <v>26</v>
      </c>
      <c r="N1369" t="s">
        <v>25</v>
      </c>
      <c r="Q1369" t="s">
        <v>44</v>
      </c>
      <c r="R1369" t="s">
        <v>139</v>
      </c>
      <c r="S1369" t="s">
        <v>2508</v>
      </c>
      <c r="T1369" s="1">
        <f t="shared" si="692"/>
        <v>2303</v>
      </c>
      <c r="U1369">
        <v>33.200000000000003</v>
      </c>
      <c r="V1369">
        <f>VALUE(U1369)*100000</f>
        <v>3320000.0000000005</v>
      </c>
    </row>
    <row r="1370" spans="1:22" ht="15.75">
      <c r="A1370" s="24" t="s">
        <v>2509</v>
      </c>
      <c r="B1370" s="24" t="str">
        <f t="shared" ref="B1370:B1371" si="717">PROPER(TRIM(A1370))</f>
        <v>2 Apartment For Sale In Devshree Benito, Jahangir Pura Surat</v>
      </c>
      <c r="C1370" s="24" t="str">
        <f t="shared" ref="C1370:C1371" si="718">LEFT(B1370,FIND(" ",B1370)-1)</f>
        <v>2</v>
      </c>
      <c r="D1370" s="29" t="str">
        <f t="shared" ref="D1370:D1371" si="719">MID(B1370, FIND(" ", B1370)+1, FIND("For", B1370)-FIND(" ", B1370)-1)</f>
        <v xml:space="preserve">Apartment </v>
      </c>
      <c r="E1370" s="24" t="str">
        <f t="shared" ref="E1370:E1371" si="720">TRIM(MID(B1370, FIND("In", B1370)+3, FIND("Surat", B1370)-FIND("In", B1370)-3))</f>
        <v>Devshree Benito, Jahangir Pura</v>
      </c>
      <c r="F1370" s="24" t="str">
        <f t="shared" ref="F1370:F1371" si="721">"surat"</f>
        <v>surat</v>
      </c>
      <c r="G1370" s="24" t="s">
        <v>32</v>
      </c>
      <c r="H1370" s="24" t="s">
        <v>50</v>
      </c>
      <c r="I1370" s="34">
        <f>VALUE(LEFT(H1370,FIND(" ",H1370)-1))</f>
        <v>1250</v>
      </c>
      <c r="J1370" s="24" t="str">
        <f>TRIM(RIGHT(H1370,LEN(H1370)-FIND(" ",H1370)))</f>
        <v>sqft</v>
      </c>
      <c r="K1370" s="24" t="s">
        <v>40</v>
      </c>
      <c r="L1370" s="24" t="s">
        <v>41</v>
      </c>
      <c r="M1370" s="24" t="str">
        <f t="shared" ref="M1370:M1371" si="722">IF(LEFT(L1370,5)="poss.","expected","ready")</f>
        <v>ready</v>
      </c>
      <c r="N1370" s="24" t="s">
        <v>818</v>
      </c>
      <c r="O1370" s="24" t="str">
        <f t="shared" ref="O1370:O1371" si="723">IFERROR(LEFT(N1370,FIND("out of",N1370)-1),N1370)</f>
        <v xml:space="preserve">8 </v>
      </c>
      <c r="P1370" s="29" t="str">
        <f t="shared" ref="P1370:P1371" si="724">IFERROR(RIGHT(N1370,LEN(N1370)-FIND("out of",N1370)-6),"")</f>
        <v>13</v>
      </c>
      <c r="Q1370" s="24" t="s">
        <v>28</v>
      </c>
      <c r="R1370" s="28" t="s">
        <v>44</v>
      </c>
      <c r="S1370" s="3" t="s">
        <v>1451</v>
      </c>
      <c r="T1370" s="32">
        <f t="shared" si="692"/>
        <v>3360</v>
      </c>
      <c r="U1370" s="24">
        <v>42</v>
      </c>
      <c r="V1370" s="24">
        <f>VALUE(U1370)*100000</f>
        <v>4200000</v>
      </c>
    </row>
    <row r="1371" spans="1:22" ht="15.75">
      <c r="A1371" s="24" t="s">
        <v>970</v>
      </c>
      <c r="B1371" s="24" t="str">
        <f t="shared" si="717"/>
        <v>2 Apartment For Sale In Jt Jt Stuti Icon, Adajan Surat</v>
      </c>
      <c r="C1371" s="24" t="str">
        <f t="shared" si="718"/>
        <v>2</v>
      </c>
      <c r="D1371" s="29" t="str">
        <f t="shared" si="719"/>
        <v xml:space="preserve">Apartment </v>
      </c>
      <c r="E1371" s="24" t="str">
        <f t="shared" si="720"/>
        <v>Jt Jt Stuti Icon, Adajan</v>
      </c>
      <c r="F1371" s="24" t="str">
        <f t="shared" si="721"/>
        <v>surat</v>
      </c>
      <c r="G1371" s="24" t="s">
        <v>32</v>
      </c>
      <c r="H1371" s="24" t="s">
        <v>971</v>
      </c>
      <c r="I1371" s="34">
        <f>VALUE(LEFT(H1371,FIND(" ",H1371)-1))</f>
        <v>1256</v>
      </c>
      <c r="J1371" s="24" t="str">
        <f>TRIM(RIGHT(H1371,LEN(H1371)-FIND(" ",H1371)))</f>
        <v>sqft</v>
      </c>
      <c r="K1371" s="24" t="s">
        <v>40</v>
      </c>
      <c r="L1371" s="24" t="s">
        <v>41</v>
      </c>
      <c r="M1371" s="24" t="str">
        <f t="shared" si="722"/>
        <v>ready</v>
      </c>
      <c r="N1371" s="24" t="s">
        <v>818</v>
      </c>
      <c r="O1371" s="24" t="str">
        <f t="shared" si="723"/>
        <v xml:space="preserve">8 </v>
      </c>
      <c r="P1371" s="29" t="str">
        <f t="shared" si="724"/>
        <v>13</v>
      </c>
      <c r="Q1371" s="24" t="s">
        <v>43</v>
      </c>
      <c r="R1371" s="28" t="s">
        <v>88</v>
      </c>
      <c r="S1371" s="3" t="s">
        <v>2510</v>
      </c>
      <c r="T1371" s="32">
        <f t="shared" si="692"/>
        <v>2727</v>
      </c>
      <c r="U1371" s="24">
        <v>34.299999999999997</v>
      </c>
      <c r="V1371" s="24">
        <f>VALUE(U1371)*100000</f>
        <v>3429999.9999999995</v>
      </c>
    </row>
    <row r="1372" spans="1:22" customFormat="1" hidden="1">
      <c r="A1372" t="s">
        <v>2511</v>
      </c>
      <c r="G1372" t="s">
        <v>32</v>
      </c>
      <c r="H1372" t="s">
        <v>33</v>
      </c>
      <c r="I1372">
        <f>VALUE(LEFT(H1372,FIND(" ",H1372)-1))</f>
        <v>1278</v>
      </c>
      <c r="J1372" t="str">
        <f>TRIM(RIGHT(H1372,LEN(H1372)-FIND(" ",H1372)))</f>
        <v>sqft</v>
      </c>
      <c r="K1372" t="s">
        <v>28</v>
      </c>
      <c r="L1372" t="s">
        <v>885</v>
      </c>
      <c r="N1372" t="s">
        <v>40</v>
      </c>
      <c r="Q1372" t="s">
        <v>44</v>
      </c>
      <c r="R1372" t="s">
        <v>171</v>
      </c>
      <c r="S1372" t="s">
        <v>2313</v>
      </c>
      <c r="T1372" s="1">
        <f t="shared" si="692"/>
        <v>3861</v>
      </c>
      <c r="U1372">
        <v>49.3</v>
      </c>
      <c r="V1372">
        <f>VALUE(U1372)*100000</f>
        <v>4930000</v>
      </c>
    </row>
    <row r="1373" spans="1:22" ht="15.75">
      <c r="A1373" s="24" t="s">
        <v>2288</v>
      </c>
      <c r="B1373" s="24" t="str">
        <f t="shared" ref="B1373:B1374" si="725">PROPER(TRIM(A1373))</f>
        <v>2 Apartment For Sale In Swicon Wings, Jahangirabad Surat</v>
      </c>
      <c r="C1373" s="24" t="str">
        <f t="shared" ref="C1373:C1374" si="726">LEFT(B1373,FIND(" ",B1373)-1)</f>
        <v>2</v>
      </c>
      <c r="D1373" s="29" t="str">
        <f t="shared" ref="D1373:D1374" si="727">MID(B1373, FIND(" ", B1373)+1, FIND("For", B1373)-FIND(" ", B1373)-1)</f>
        <v xml:space="preserve">Apartment </v>
      </c>
      <c r="E1373" s="24" t="str">
        <f t="shared" ref="E1373:E1374" si="728">TRIM(MID(B1373, FIND("In", B1373)+3, FIND("Surat", B1373)-FIND("In", B1373)-3))</f>
        <v>Swicon Wings, Jahangirabad</v>
      </c>
      <c r="F1373" s="24" t="str">
        <f t="shared" ref="F1373:F1374" si="729">"surat"</f>
        <v>surat</v>
      </c>
      <c r="G1373" s="24" t="s">
        <v>32</v>
      </c>
      <c r="H1373" s="24" t="s">
        <v>444</v>
      </c>
      <c r="I1373" s="34">
        <f>VALUE(LEFT(H1373,FIND(" ",H1373)-1))</f>
        <v>1170</v>
      </c>
      <c r="J1373" s="24" t="str">
        <f>TRIM(RIGHT(H1373,LEN(H1373)-FIND(" ",H1373)))</f>
        <v>sqft</v>
      </c>
      <c r="K1373" s="24" t="s">
        <v>40</v>
      </c>
      <c r="L1373" s="24" t="s">
        <v>41</v>
      </c>
      <c r="M1373" s="24" t="str">
        <f t="shared" ref="M1373:M1374" si="730">IF(LEFT(L1373,5)="poss.","expected","ready")</f>
        <v>ready</v>
      </c>
      <c r="N1373" s="24" t="s">
        <v>71</v>
      </c>
      <c r="O1373" s="24" t="str">
        <f t="shared" ref="O1373:O1374" si="731">IFERROR(LEFT(N1373,FIND("out of",N1373)-1),N1373)</f>
        <v xml:space="preserve">6 </v>
      </c>
      <c r="P1373" s="29" t="str">
        <f t="shared" ref="P1373:P1374" si="732">IFERROR(RIGHT(N1373,LEN(N1373)-FIND("out of",N1373)-6),"")</f>
        <v>13</v>
      </c>
      <c r="Q1373" s="24" t="s">
        <v>28</v>
      </c>
      <c r="R1373" s="28" t="s">
        <v>44</v>
      </c>
      <c r="S1373" s="3" t="s">
        <v>2263</v>
      </c>
      <c r="T1373" s="32">
        <f t="shared" si="692"/>
        <v>3350</v>
      </c>
      <c r="U1373" s="24">
        <v>39.200000000000003</v>
      </c>
      <c r="V1373" s="24">
        <f>VALUE(U1373)*100000</f>
        <v>3920000.0000000005</v>
      </c>
    </row>
    <row r="1374" spans="1:22" ht="15.75">
      <c r="A1374" s="24" t="s">
        <v>2512</v>
      </c>
      <c r="B1374" s="24" t="str">
        <f t="shared" si="725"/>
        <v>2 Apartment For Sale In Nakshatra Nebula, Jahangirabad Surat</v>
      </c>
      <c r="C1374" s="24" t="str">
        <f t="shared" si="726"/>
        <v>2</v>
      </c>
      <c r="D1374" s="29" t="str">
        <f t="shared" si="727"/>
        <v xml:space="preserve">Apartment </v>
      </c>
      <c r="E1374" s="24" t="str">
        <f t="shared" si="728"/>
        <v>Nakshatra Nebula, Jahangirabad</v>
      </c>
      <c r="F1374" s="24" t="str">
        <f t="shared" si="729"/>
        <v>surat</v>
      </c>
      <c r="G1374" s="24" t="s">
        <v>32</v>
      </c>
      <c r="H1374" s="24" t="s">
        <v>2513</v>
      </c>
      <c r="I1374" s="34">
        <f>VALUE(LEFT(H1374,FIND(" ",H1374)-1))</f>
        <v>1219</v>
      </c>
      <c r="J1374" s="24" t="str">
        <f>TRIM(RIGHT(H1374,LEN(H1374)-FIND(" ",H1374)))</f>
        <v>sqft</v>
      </c>
      <c r="K1374" s="24" t="s">
        <v>40</v>
      </c>
      <c r="L1374" s="24" t="s">
        <v>41</v>
      </c>
      <c r="M1374" s="24" t="str">
        <f t="shared" si="730"/>
        <v>ready</v>
      </c>
      <c r="N1374" s="24" t="s">
        <v>71</v>
      </c>
      <c r="O1374" s="24" t="str">
        <f t="shared" si="731"/>
        <v xml:space="preserve">6 </v>
      </c>
      <c r="P1374" s="29" t="str">
        <f t="shared" si="732"/>
        <v>13</v>
      </c>
      <c r="Q1374" s="24" t="s">
        <v>28</v>
      </c>
      <c r="R1374" s="28" t="s">
        <v>44</v>
      </c>
      <c r="S1374" s="3" t="s">
        <v>52</v>
      </c>
      <c r="T1374" s="32">
        <f t="shared" si="692"/>
        <v>3600</v>
      </c>
      <c r="U1374" s="24">
        <v>43.9</v>
      </c>
      <c r="V1374" s="24">
        <f>VALUE(U1374)*100000</f>
        <v>4390000</v>
      </c>
    </row>
    <row r="1375" spans="1:22" customFormat="1" hidden="1">
      <c r="A1375" t="s">
        <v>2514</v>
      </c>
      <c r="G1375" t="s">
        <v>23</v>
      </c>
      <c r="H1375" t="s">
        <v>2515</v>
      </c>
      <c r="I1375">
        <f>VALUE(LEFT(H1375,FIND(" ",H1375)-1))</f>
        <v>1135</v>
      </c>
      <c r="J1375" t="str">
        <f>TRIM(RIGHT(H1375,LEN(H1375)-FIND(" ",H1375)))</f>
        <v>sqft</v>
      </c>
      <c r="K1375" t="s">
        <v>40</v>
      </c>
      <c r="L1375" t="s">
        <v>41</v>
      </c>
      <c r="N1375" t="s">
        <v>82</v>
      </c>
      <c r="Q1375" t="s">
        <v>43</v>
      </c>
      <c r="R1375" t="s">
        <v>44</v>
      </c>
      <c r="T1375" s="1" t="e">
        <f t="shared" si="692"/>
        <v>#VALUE!</v>
      </c>
      <c r="U1375">
        <v>35</v>
      </c>
      <c r="V1375">
        <f>VALUE(U1375)*100000</f>
        <v>3500000</v>
      </c>
    </row>
    <row r="1376" spans="1:22" ht="15.75">
      <c r="A1376" s="24" t="s">
        <v>220</v>
      </c>
      <c r="B1376" s="24" t="str">
        <f t="shared" ref="B1376:B1377" si="733">PROPER(TRIM(A1376))</f>
        <v>1 Apartment For Sale In Palanpur Surat</v>
      </c>
      <c r="C1376" s="24" t="str">
        <f t="shared" ref="C1376:C1377" si="734">LEFT(B1376,FIND(" ",B1376)-1)</f>
        <v>1</v>
      </c>
      <c r="D1376" s="29" t="str">
        <f t="shared" ref="D1376:D1377" si="735">MID(B1376, FIND(" ", B1376)+1, FIND("For", B1376)-FIND(" ", B1376)-1)</f>
        <v xml:space="preserve">Apartment </v>
      </c>
      <c r="E1376" s="24" t="str">
        <f t="shared" ref="E1376:E1377" si="736">TRIM(MID(B1376, FIND("In", B1376)+3, FIND("Surat", B1376)-FIND("In", B1376)-3))</f>
        <v>Palanpur</v>
      </c>
      <c r="F1376" s="24" t="str">
        <f t="shared" ref="F1376:F1377" si="737">"surat"</f>
        <v>surat</v>
      </c>
      <c r="G1376" s="24" t="s">
        <v>32</v>
      </c>
      <c r="H1376" s="24" t="s">
        <v>2482</v>
      </c>
      <c r="I1376" s="34">
        <f>VALUE(LEFT(H1376,FIND(" ",H1376)-1))</f>
        <v>997</v>
      </c>
      <c r="J1376" s="24" t="str">
        <f>TRIM(RIGHT(H1376,LEN(H1376)-FIND(" ",H1376)))</f>
        <v>sqft</v>
      </c>
      <c r="K1376" s="24" t="s">
        <v>40</v>
      </c>
      <c r="L1376" s="24" t="s">
        <v>41</v>
      </c>
      <c r="M1376" s="24" t="str">
        <f t="shared" ref="M1376:M1377" si="738">IF(LEFT(L1376,5)="poss.","expected","ready")</f>
        <v>ready</v>
      </c>
      <c r="N1376" s="24" t="s">
        <v>165</v>
      </c>
      <c r="O1376" s="24" t="str">
        <f t="shared" ref="O1376:O1377" si="739">IFERROR(LEFT(N1376,FIND("out of",N1376)-1),N1376)</f>
        <v xml:space="preserve">7 </v>
      </c>
      <c r="P1376" s="29" t="str">
        <f t="shared" ref="P1376:P1377" si="740">IFERROR(RIGHT(N1376,LEN(N1376)-FIND("out of",N1376)-6),"")</f>
        <v>13</v>
      </c>
      <c r="Q1376" s="24" t="s">
        <v>43</v>
      </c>
      <c r="R1376" s="28" t="s">
        <v>44</v>
      </c>
      <c r="S1376" s="3" t="s">
        <v>2516</v>
      </c>
      <c r="T1376" s="32">
        <f t="shared" si="692"/>
        <v>2859</v>
      </c>
      <c r="U1376" s="24">
        <v>28.5</v>
      </c>
      <c r="V1376" s="24">
        <f>VALUE(U1376)*100000</f>
        <v>2850000</v>
      </c>
    </row>
    <row r="1377" spans="1:22" ht="15.75">
      <c r="A1377" s="24" t="s">
        <v>2486</v>
      </c>
      <c r="B1377" s="24" t="str">
        <f t="shared" si="733"/>
        <v>2 Apartment For Sale In Lp Savani Surat</v>
      </c>
      <c r="C1377" s="24" t="str">
        <f t="shared" si="734"/>
        <v>2</v>
      </c>
      <c r="D1377" s="29" t="str">
        <f t="shared" si="735"/>
        <v xml:space="preserve">Apartment </v>
      </c>
      <c r="E1377" s="24" t="str">
        <f t="shared" si="736"/>
        <v>Lp Savani</v>
      </c>
      <c r="F1377" s="24" t="str">
        <f t="shared" si="737"/>
        <v>surat</v>
      </c>
      <c r="G1377" s="24" t="s">
        <v>32</v>
      </c>
      <c r="H1377" s="24" t="s">
        <v>111</v>
      </c>
      <c r="I1377" s="34">
        <f>VALUE(LEFT(H1377,FIND(" ",H1377)-1))</f>
        <v>950</v>
      </c>
      <c r="J1377" s="24" t="str">
        <f>TRIM(RIGHT(H1377,LEN(H1377)-FIND(" ",H1377)))</f>
        <v>sqft</v>
      </c>
      <c r="K1377" s="24" t="s">
        <v>40</v>
      </c>
      <c r="L1377" s="24" t="s">
        <v>41</v>
      </c>
      <c r="M1377" s="24" t="str">
        <f t="shared" si="738"/>
        <v>ready</v>
      </c>
      <c r="N1377" s="24" t="s">
        <v>104</v>
      </c>
      <c r="O1377" s="24" t="str">
        <f t="shared" si="739"/>
        <v xml:space="preserve">2 </v>
      </c>
      <c r="P1377" s="29" t="str">
        <f t="shared" si="740"/>
        <v>5</v>
      </c>
      <c r="Q1377" s="24" t="s">
        <v>43</v>
      </c>
      <c r="R1377" s="28" t="s">
        <v>44</v>
      </c>
      <c r="S1377" s="3" t="s">
        <v>2517</v>
      </c>
      <c r="T1377" s="32">
        <f t="shared" si="692"/>
        <v>3706</v>
      </c>
      <c r="U1377" s="24">
        <v>35.200000000000003</v>
      </c>
      <c r="V1377" s="24">
        <f>VALUE(U1377)*100000</f>
        <v>3520000.0000000005</v>
      </c>
    </row>
    <row r="1378" spans="1:22" customFormat="1" hidden="1">
      <c r="A1378" t="s">
        <v>2409</v>
      </c>
      <c r="G1378" t="s">
        <v>23</v>
      </c>
      <c r="H1378" t="s">
        <v>815</v>
      </c>
      <c r="I1378">
        <f>VALUE(LEFT(H1378,FIND(" ",H1378)-1))</f>
        <v>1500</v>
      </c>
      <c r="J1378" t="str">
        <f>TRIM(RIGHT(H1378,LEN(H1378)-FIND(" ",H1378)))</f>
        <v>sqft</v>
      </c>
      <c r="K1378" t="s">
        <v>25</v>
      </c>
      <c r="L1378" t="s">
        <v>41</v>
      </c>
      <c r="N1378" t="s">
        <v>298</v>
      </c>
      <c r="Q1378" t="s">
        <v>28</v>
      </c>
      <c r="R1378" t="s">
        <v>44</v>
      </c>
      <c r="S1378" t="s">
        <v>278</v>
      </c>
      <c r="T1378" s="1">
        <f t="shared" si="692"/>
        <v>2941</v>
      </c>
      <c r="U1378">
        <v>44.1</v>
      </c>
      <c r="V1378">
        <f>VALUE(U1378)*100000</f>
        <v>4410000</v>
      </c>
    </row>
    <row r="1379" spans="1:22" ht="15.75">
      <c r="A1379" s="24" t="s">
        <v>133</v>
      </c>
      <c r="B1379" s="24" t="str">
        <f>PROPER(TRIM(A1379))</f>
        <v>2 Apartment For Sale In Palanpur Surat</v>
      </c>
      <c r="C1379" s="24" t="str">
        <f>LEFT(B1379,FIND(" ",B1379)-1)</f>
        <v>2</v>
      </c>
      <c r="D1379" s="29" t="str">
        <f>MID(B1379, FIND(" ", B1379)+1, FIND("For", B1379)-FIND(" ", B1379)-1)</f>
        <v xml:space="preserve">Apartment </v>
      </c>
      <c r="E1379" s="24" t="str">
        <f>TRIM(MID(B1379, FIND("In", B1379)+3, FIND("Surat", B1379)-FIND("In", B1379)-3))</f>
        <v>Palanpur</v>
      </c>
      <c r="F1379" s="24" t="str">
        <f>"surat"</f>
        <v>surat</v>
      </c>
      <c r="G1379" s="24" t="s">
        <v>32</v>
      </c>
      <c r="H1379" s="24" t="s">
        <v>261</v>
      </c>
      <c r="I1379" s="34">
        <f>VALUE(LEFT(H1379,FIND(" ",H1379)-1))</f>
        <v>1200</v>
      </c>
      <c r="J1379" s="24" t="str">
        <f>TRIM(RIGHT(H1379,LEN(H1379)-FIND(" ",H1379)))</f>
        <v>sqft</v>
      </c>
      <c r="K1379" s="24" t="s">
        <v>40</v>
      </c>
      <c r="L1379" s="24" t="s">
        <v>41</v>
      </c>
      <c r="M1379" s="24" t="str">
        <f>IF(LEFT(L1379,5)="poss.","expected","ready")</f>
        <v>ready</v>
      </c>
      <c r="N1379" s="24" t="s">
        <v>71</v>
      </c>
      <c r="O1379" s="24" t="str">
        <f>IFERROR(LEFT(N1379,FIND("out of",N1379)-1),N1379)</f>
        <v xml:space="preserve">6 </v>
      </c>
      <c r="P1379" s="29" t="str">
        <f>IFERROR(RIGHT(N1379,LEN(N1379)-FIND("out of",N1379)-6),"")</f>
        <v>13</v>
      </c>
      <c r="Q1379" s="24" t="s">
        <v>83</v>
      </c>
      <c r="R1379" s="28" t="s">
        <v>44</v>
      </c>
      <c r="S1379" s="3" t="s">
        <v>2518</v>
      </c>
      <c r="T1379" s="32">
        <f t="shared" si="692"/>
        <v>3417</v>
      </c>
      <c r="U1379" s="24">
        <v>41</v>
      </c>
      <c r="V1379" s="24">
        <f>VALUE(U1379)*100000</f>
        <v>4100000</v>
      </c>
    </row>
    <row r="1380" spans="1:22" customFormat="1" hidden="1">
      <c r="A1380" t="s">
        <v>2519</v>
      </c>
      <c r="G1380" t="s">
        <v>168</v>
      </c>
      <c r="H1380" t="s">
        <v>1691</v>
      </c>
      <c r="I1380">
        <f>VALUE(LEFT(H1380,FIND(" ",H1380)-1))</f>
        <v>981</v>
      </c>
      <c r="J1380" t="str">
        <f>TRIM(RIGHT(H1380,LEN(H1380)-FIND(" ",H1380)))</f>
        <v>sqft</v>
      </c>
      <c r="K1380" t="s">
        <v>40</v>
      </c>
      <c r="L1380" t="s">
        <v>2520</v>
      </c>
      <c r="N1380" t="s">
        <v>139</v>
      </c>
      <c r="Q1380">
        <v>3</v>
      </c>
      <c r="R1380">
        <v>2</v>
      </c>
      <c r="S1380" t="s">
        <v>2521</v>
      </c>
      <c r="T1380" s="1">
        <f t="shared" si="692"/>
        <v>4281</v>
      </c>
      <c r="U1380">
        <v>42</v>
      </c>
      <c r="V1380">
        <f>VALUE(U1380)*100000</f>
        <v>4200000</v>
      </c>
    </row>
    <row r="1381" spans="1:22" ht="15.75">
      <c r="A1381" s="24" t="s">
        <v>708</v>
      </c>
      <c r="B1381" s="24" t="str">
        <f t="shared" ref="B1381:B1384" si="741">PROPER(TRIM(A1381))</f>
        <v>2 Apartment For Sale In Shiv Samarth 1, Pal Gam Surat</v>
      </c>
      <c r="C1381" s="24" t="str">
        <f t="shared" ref="C1381:C1384" si="742">LEFT(B1381,FIND(" ",B1381)-1)</f>
        <v>2</v>
      </c>
      <c r="D1381" s="29" t="str">
        <f t="shared" ref="D1381:D1384" si="743">MID(B1381, FIND(" ", B1381)+1, FIND("For", B1381)-FIND(" ", B1381)-1)</f>
        <v xml:space="preserve">Apartment </v>
      </c>
      <c r="E1381" s="24" t="str">
        <f t="shared" ref="E1381:E1384" si="744">TRIM(MID(B1381, FIND("In", B1381)+3, FIND("Surat", B1381)-FIND("In", B1381)-3))</f>
        <v>Shiv Samarth 1, Pal Gam</v>
      </c>
      <c r="F1381" s="24" t="str">
        <f t="shared" ref="F1381:F1384" si="745">"surat"</f>
        <v>surat</v>
      </c>
      <c r="G1381" s="24" t="s">
        <v>23</v>
      </c>
      <c r="H1381" s="24" t="s">
        <v>554</v>
      </c>
      <c r="I1381" s="34">
        <f>VALUE(LEFT(H1381,FIND(" ",H1381)-1))</f>
        <v>900</v>
      </c>
      <c r="J1381" s="24" t="str">
        <f>TRIM(RIGHT(H1381,LEN(H1381)-FIND(" ",H1381)))</f>
        <v>sqft</v>
      </c>
      <c r="K1381" s="24" t="s">
        <v>40</v>
      </c>
      <c r="L1381" s="24" t="s">
        <v>41</v>
      </c>
      <c r="M1381" s="24" t="str">
        <f t="shared" ref="M1381:M1384" si="746">IF(LEFT(L1381,5)="poss.","expected","ready")</f>
        <v>ready</v>
      </c>
      <c r="N1381" s="24" t="s">
        <v>2522</v>
      </c>
      <c r="O1381" s="24" t="str">
        <f t="shared" ref="O1381:O1384" si="747">IFERROR(LEFT(N1381,FIND("out of",N1381)-1),N1381)</f>
        <v xml:space="preserve">9 </v>
      </c>
      <c r="P1381" s="29" t="str">
        <f t="shared" ref="P1381:P1384" si="748">IFERROR(RIGHT(N1381,LEN(N1381)-FIND("out of",N1381)-6),"")</f>
        <v>19</v>
      </c>
      <c r="Q1381" s="24" t="s">
        <v>28</v>
      </c>
      <c r="R1381" s="28" t="s">
        <v>36</v>
      </c>
      <c r="S1381" s="3" t="s">
        <v>2427</v>
      </c>
      <c r="T1381" s="32">
        <f t="shared" si="692"/>
        <v>4034</v>
      </c>
      <c r="U1381" s="24">
        <v>46.5</v>
      </c>
      <c r="V1381" s="24">
        <f>VALUE(U1381)*100000</f>
        <v>4650000</v>
      </c>
    </row>
    <row r="1382" spans="1:22" ht="15.75">
      <c r="A1382" s="24" t="s">
        <v>2282</v>
      </c>
      <c r="B1382" s="24" t="str">
        <f t="shared" si="741"/>
        <v>3 Apartment For Sale In Penttagon, Palanpur Gam Surat</v>
      </c>
      <c r="C1382" s="24" t="str">
        <f t="shared" si="742"/>
        <v>3</v>
      </c>
      <c r="D1382" s="29" t="str">
        <f t="shared" si="743"/>
        <v xml:space="preserve">Apartment </v>
      </c>
      <c r="E1382" s="24" t="str">
        <f t="shared" si="744"/>
        <v>Penttagon, Palanpur Gam</v>
      </c>
      <c r="F1382" s="24" t="str">
        <f t="shared" si="745"/>
        <v>surat</v>
      </c>
      <c r="G1382" s="24" t="s">
        <v>32</v>
      </c>
      <c r="H1382" s="24" t="s">
        <v>2523</v>
      </c>
      <c r="I1382" s="34">
        <f>VALUE(LEFT(H1382,FIND(" ",H1382)-1))</f>
        <v>1385</v>
      </c>
      <c r="J1382" s="24" t="str">
        <f>TRIM(RIGHT(H1382,LEN(H1382)-FIND(" ",H1382)))</f>
        <v>sqft</v>
      </c>
      <c r="K1382" s="24" t="s">
        <v>25</v>
      </c>
      <c r="L1382" s="24" t="s">
        <v>41</v>
      </c>
      <c r="M1382" s="24" t="str">
        <f t="shared" si="746"/>
        <v>ready</v>
      </c>
      <c r="N1382" s="24" t="s">
        <v>818</v>
      </c>
      <c r="O1382" s="24" t="str">
        <f t="shared" si="747"/>
        <v xml:space="preserve">8 </v>
      </c>
      <c r="P1382" s="29" t="str">
        <f t="shared" si="748"/>
        <v>13</v>
      </c>
      <c r="Q1382" s="24" t="s">
        <v>28</v>
      </c>
      <c r="R1382" s="28" t="s">
        <v>44</v>
      </c>
      <c r="S1382" s="3" t="s">
        <v>1639</v>
      </c>
      <c r="T1382" s="32">
        <f t="shared" si="692"/>
        <v>3466</v>
      </c>
      <c r="U1382" s="24">
        <v>48</v>
      </c>
      <c r="V1382" s="24">
        <f>VALUE(U1382)*100000</f>
        <v>4800000</v>
      </c>
    </row>
    <row r="1383" spans="1:22" ht="15.75">
      <c r="A1383" s="24" t="s">
        <v>22</v>
      </c>
      <c r="B1383" s="24" t="str">
        <f t="shared" si="741"/>
        <v>2 Apartment For Sale In Dindoli Surat</v>
      </c>
      <c r="C1383" s="24" t="str">
        <f t="shared" si="742"/>
        <v>2</v>
      </c>
      <c r="D1383" s="29" t="str">
        <f t="shared" si="743"/>
        <v xml:space="preserve">Apartment </v>
      </c>
      <c r="E1383" s="24" t="str">
        <f t="shared" si="744"/>
        <v>Dindoli</v>
      </c>
      <c r="F1383" s="24" t="str">
        <f t="shared" si="745"/>
        <v>surat</v>
      </c>
      <c r="G1383" s="24" t="s">
        <v>23</v>
      </c>
      <c r="H1383" s="24" t="s">
        <v>265</v>
      </c>
      <c r="I1383" s="34">
        <f>VALUE(LEFT(H1383,FIND(" ",H1383)-1))</f>
        <v>600</v>
      </c>
      <c r="J1383" s="24" t="str">
        <f>TRIM(RIGHT(H1383,LEN(H1383)-FIND(" ",H1383)))</f>
        <v>sqft</v>
      </c>
      <c r="K1383" s="24" t="s">
        <v>25</v>
      </c>
      <c r="L1383" s="24" t="s">
        <v>41</v>
      </c>
      <c r="M1383" s="24" t="str">
        <f t="shared" si="746"/>
        <v>ready</v>
      </c>
      <c r="N1383" s="24" t="s">
        <v>325</v>
      </c>
      <c r="O1383" s="24" t="str">
        <f t="shared" si="747"/>
        <v xml:space="preserve">4 </v>
      </c>
      <c r="P1383" s="29" t="str">
        <f t="shared" si="748"/>
        <v>10</v>
      </c>
      <c r="Q1383" s="24" t="s">
        <v>28</v>
      </c>
      <c r="R1383" s="28" t="s">
        <v>44</v>
      </c>
      <c r="S1383" s="3" t="s">
        <v>2524</v>
      </c>
      <c r="T1383" s="32">
        <f t="shared" si="692"/>
        <v>2896</v>
      </c>
      <c r="U1383" s="24">
        <v>31.6</v>
      </c>
      <c r="V1383" s="24">
        <f>VALUE(U1383)*100000</f>
        <v>3160000</v>
      </c>
    </row>
    <row r="1384" spans="1:22" ht="15.75">
      <c r="A1384" s="24" t="s">
        <v>2288</v>
      </c>
      <c r="B1384" s="24" t="str">
        <f t="shared" si="741"/>
        <v>2 Apartment For Sale In Swicon Wings, Jahangirabad Surat</v>
      </c>
      <c r="C1384" s="24" t="str">
        <f t="shared" si="742"/>
        <v>2</v>
      </c>
      <c r="D1384" s="29" t="str">
        <f t="shared" si="743"/>
        <v xml:space="preserve">Apartment </v>
      </c>
      <c r="E1384" s="24" t="str">
        <f t="shared" si="744"/>
        <v>Swicon Wings, Jahangirabad</v>
      </c>
      <c r="F1384" s="24" t="str">
        <f t="shared" si="745"/>
        <v>surat</v>
      </c>
      <c r="G1384" s="24" t="s">
        <v>32</v>
      </c>
      <c r="H1384" s="24" t="s">
        <v>834</v>
      </c>
      <c r="I1384" s="34">
        <f>VALUE(LEFT(H1384,FIND(" ",H1384)-1))</f>
        <v>1190</v>
      </c>
      <c r="J1384" s="24" t="str">
        <f>TRIM(RIGHT(H1384,LEN(H1384)-FIND(" ",H1384)))</f>
        <v>sqft</v>
      </c>
      <c r="K1384" s="24" t="s">
        <v>25</v>
      </c>
      <c r="L1384" s="24" t="s">
        <v>41</v>
      </c>
      <c r="M1384" s="24" t="str">
        <f t="shared" si="746"/>
        <v>ready</v>
      </c>
      <c r="N1384" s="24" t="s">
        <v>71</v>
      </c>
      <c r="O1384" s="24" t="str">
        <f t="shared" si="747"/>
        <v xml:space="preserve">6 </v>
      </c>
      <c r="P1384" s="29" t="str">
        <f t="shared" si="748"/>
        <v>13</v>
      </c>
      <c r="Q1384" s="24" t="s">
        <v>28</v>
      </c>
      <c r="R1384" s="28" t="s">
        <v>44</v>
      </c>
      <c r="S1384" s="3" t="s">
        <v>2525</v>
      </c>
      <c r="T1384" s="32">
        <f t="shared" si="692"/>
        <v>3450</v>
      </c>
      <c r="U1384" s="24">
        <v>41.1</v>
      </c>
      <c r="V1384" s="24">
        <f>VALUE(U1384)*100000</f>
        <v>4110000</v>
      </c>
    </row>
    <row r="1385" spans="1:22" customFormat="1" hidden="1">
      <c r="A1385" t="s">
        <v>53</v>
      </c>
      <c r="G1385" t="s">
        <v>32</v>
      </c>
      <c r="H1385" t="s">
        <v>2526</v>
      </c>
      <c r="I1385">
        <f>VALUE(LEFT(H1385,FIND(" ",H1385)-1))</f>
        <v>1315</v>
      </c>
      <c r="J1385" t="str">
        <f>TRIM(RIGHT(H1385,LEN(H1385)-FIND(" ",H1385)))</f>
        <v>sqft</v>
      </c>
      <c r="K1385" t="s">
        <v>28</v>
      </c>
      <c r="L1385" t="s">
        <v>55</v>
      </c>
      <c r="N1385" t="s">
        <v>25</v>
      </c>
      <c r="Q1385" t="s">
        <v>56</v>
      </c>
      <c r="R1385">
        <v>2</v>
      </c>
      <c r="S1385" t="s">
        <v>57</v>
      </c>
      <c r="T1385" s="1">
        <f t="shared" si="692"/>
        <v>3411</v>
      </c>
      <c r="U1385">
        <v>44.9</v>
      </c>
      <c r="V1385">
        <f>VALUE(U1385)*100000</f>
        <v>4490000</v>
      </c>
    </row>
    <row r="1386" spans="1:22" customFormat="1" hidden="1">
      <c r="A1386" t="s">
        <v>386</v>
      </c>
      <c r="G1386" t="s">
        <v>23</v>
      </c>
      <c r="H1386" t="s">
        <v>1140</v>
      </c>
      <c r="I1386">
        <f>VALUE(LEFT(H1386,FIND(" ",H1386)-1))</f>
        <v>864</v>
      </c>
      <c r="J1386" t="str">
        <f>TRIM(RIGHT(H1386,LEN(H1386)-FIND(" ",H1386)))</f>
        <v>sqft</v>
      </c>
      <c r="K1386" t="s">
        <v>28</v>
      </c>
      <c r="L1386" t="s">
        <v>747</v>
      </c>
      <c r="N1386" t="s">
        <v>25</v>
      </c>
      <c r="Q1386" t="s">
        <v>44</v>
      </c>
      <c r="R1386" t="s">
        <v>171</v>
      </c>
      <c r="T1386" s="1" t="e">
        <f t="shared" si="692"/>
        <v>#VALUE!</v>
      </c>
      <c r="U1386">
        <v>24</v>
      </c>
      <c r="V1386">
        <f>VALUE(U1386)*100000</f>
        <v>2400000</v>
      </c>
    </row>
    <row r="1387" spans="1:22" customFormat="1" hidden="1">
      <c r="A1387" t="s">
        <v>1526</v>
      </c>
      <c r="G1387" t="s">
        <v>23</v>
      </c>
      <c r="H1387" t="s">
        <v>2527</v>
      </c>
      <c r="I1387">
        <f>VALUE(LEFT(H1387,FIND(" ",H1387)-1))</f>
        <v>1090</v>
      </c>
      <c r="J1387" t="str">
        <f>TRIM(RIGHT(H1387,LEN(H1387)-FIND(" ",H1387)))</f>
        <v>sqft</v>
      </c>
      <c r="K1387" t="s">
        <v>25</v>
      </c>
      <c r="L1387" t="s">
        <v>2349</v>
      </c>
      <c r="N1387" t="s">
        <v>120</v>
      </c>
      <c r="Q1387" t="s">
        <v>28</v>
      </c>
      <c r="R1387" t="s">
        <v>44</v>
      </c>
      <c r="S1387" t="s">
        <v>2528</v>
      </c>
      <c r="T1387" s="1">
        <f t="shared" si="692"/>
        <v>2983</v>
      </c>
      <c r="U1387">
        <v>32.5</v>
      </c>
      <c r="V1387">
        <f>VALUE(U1387)*100000</f>
        <v>3250000</v>
      </c>
    </row>
    <row r="1388" spans="1:22" ht="15.75">
      <c r="A1388" s="24" t="s">
        <v>2529</v>
      </c>
      <c r="B1388" s="24" t="str">
        <f t="shared" ref="B1388:B1391" si="749">PROPER(TRIM(A1388))</f>
        <v>1 Apartment For Sale In Palanpur Gam Surat</v>
      </c>
      <c r="C1388" s="24" t="str">
        <f t="shared" ref="C1388:C1391" si="750">LEFT(B1388,FIND(" ",B1388)-1)</f>
        <v>1</v>
      </c>
      <c r="D1388" s="29" t="str">
        <f t="shared" ref="D1388:D1391" si="751">MID(B1388, FIND(" ", B1388)+1, FIND("For", B1388)-FIND(" ", B1388)-1)</f>
        <v xml:space="preserve">Apartment </v>
      </c>
      <c r="E1388" s="24" t="str">
        <f t="shared" ref="E1388:E1391" si="752">TRIM(MID(B1388, FIND("In", B1388)+3, FIND("Surat", B1388)-FIND("In", B1388)-3))</f>
        <v>Palanpur Gam</v>
      </c>
      <c r="F1388" s="24" t="str">
        <f t="shared" ref="F1388:F1391" si="753">"surat"</f>
        <v>surat</v>
      </c>
      <c r="G1388" s="24" t="s">
        <v>23</v>
      </c>
      <c r="H1388" s="24" t="s">
        <v>522</v>
      </c>
      <c r="I1388" s="34">
        <f>VALUE(LEFT(H1388,FIND(" ",H1388)-1))</f>
        <v>420</v>
      </c>
      <c r="J1388" s="24" t="str">
        <f>TRIM(RIGHT(H1388,LEN(H1388)-FIND(" ",H1388)))</f>
        <v>sqft</v>
      </c>
      <c r="K1388" s="24" t="s">
        <v>25</v>
      </c>
      <c r="L1388" s="24" t="s">
        <v>41</v>
      </c>
      <c r="M1388" s="24" t="str">
        <f t="shared" ref="M1388:M1391" si="754">IF(LEFT(L1388,5)="poss.","expected","ready")</f>
        <v>ready</v>
      </c>
      <c r="N1388" s="24" t="s">
        <v>2221</v>
      </c>
      <c r="O1388" s="24" t="str">
        <f t="shared" ref="O1388:O1391" si="755">IFERROR(LEFT(N1388,FIND("out of",N1388)-1),N1388)</f>
        <v xml:space="preserve">8 </v>
      </c>
      <c r="P1388" s="29" t="str">
        <f t="shared" ref="P1388:P1391" si="756">IFERROR(RIGHT(N1388,LEN(N1388)-FIND("out of",N1388)-6),"")</f>
        <v>10</v>
      </c>
      <c r="Q1388" s="24" t="s">
        <v>28</v>
      </c>
      <c r="R1388" s="28" t="s">
        <v>36</v>
      </c>
      <c r="S1388" s="3" t="s">
        <v>52</v>
      </c>
      <c r="T1388" s="32">
        <f t="shared" si="692"/>
        <v>3600</v>
      </c>
      <c r="U1388" s="24">
        <v>25.9</v>
      </c>
      <c r="V1388" s="24">
        <f>VALUE(U1388)*100000</f>
        <v>2590000</v>
      </c>
    </row>
    <row r="1389" spans="1:22" ht="15.75">
      <c r="A1389" s="24" t="s">
        <v>978</v>
      </c>
      <c r="B1389" s="24" t="str">
        <f t="shared" si="749"/>
        <v>2 Apartment For Sale In Jahangir Pura Surat</v>
      </c>
      <c r="C1389" s="24" t="str">
        <f t="shared" si="750"/>
        <v>2</v>
      </c>
      <c r="D1389" s="29" t="str">
        <f t="shared" si="751"/>
        <v xml:space="preserve">Apartment </v>
      </c>
      <c r="E1389" s="24" t="str">
        <f t="shared" si="752"/>
        <v>Jahangir Pura</v>
      </c>
      <c r="F1389" s="24" t="str">
        <f t="shared" si="753"/>
        <v>surat</v>
      </c>
      <c r="G1389" s="24" t="s">
        <v>23</v>
      </c>
      <c r="H1389" s="24" t="s">
        <v>2530</v>
      </c>
      <c r="I1389" s="34">
        <f>VALUE(LEFT(H1389,FIND(" ",H1389)-1))</f>
        <v>704</v>
      </c>
      <c r="J1389" s="24" t="str">
        <f>TRIM(RIGHT(H1389,LEN(H1389)-FIND(" ",H1389)))</f>
        <v>sqft</v>
      </c>
      <c r="K1389" s="24" t="s">
        <v>25</v>
      </c>
      <c r="L1389" s="24" t="s">
        <v>41</v>
      </c>
      <c r="M1389" s="24" t="str">
        <f t="shared" si="754"/>
        <v>ready</v>
      </c>
      <c r="N1389" s="24" t="s">
        <v>134</v>
      </c>
      <c r="O1389" s="24" t="str">
        <f t="shared" si="755"/>
        <v xml:space="preserve">7 </v>
      </c>
      <c r="P1389" s="29" t="str">
        <f t="shared" si="756"/>
        <v>14</v>
      </c>
      <c r="Q1389" s="24" t="s">
        <v>28</v>
      </c>
      <c r="R1389" s="28" t="s">
        <v>36</v>
      </c>
      <c r="S1389" s="3" t="s">
        <v>2417</v>
      </c>
      <c r="T1389" s="32">
        <f t="shared" si="692"/>
        <v>3164</v>
      </c>
      <c r="U1389" s="24">
        <v>40.5</v>
      </c>
      <c r="V1389" s="24">
        <f>VALUE(U1389)*100000</f>
        <v>4050000</v>
      </c>
    </row>
    <row r="1390" spans="1:22" ht="15.75">
      <c r="A1390" s="24" t="s">
        <v>85</v>
      </c>
      <c r="B1390" s="24" t="str">
        <f t="shared" si="749"/>
        <v>3 Apartment For Sale In Dindoli Surat</v>
      </c>
      <c r="C1390" s="24" t="str">
        <f t="shared" si="750"/>
        <v>3</v>
      </c>
      <c r="D1390" s="29" t="str">
        <f t="shared" si="751"/>
        <v xml:space="preserve">Apartment </v>
      </c>
      <c r="E1390" s="24" t="str">
        <f t="shared" si="752"/>
        <v>Dindoli</v>
      </c>
      <c r="F1390" s="24" t="str">
        <f t="shared" si="753"/>
        <v>surat</v>
      </c>
      <c r="G1390" s="24" t="s">
        <v>32</v>
      </c>
      <c r="H1390" s="24" t="s">
        <v>2531</v>
      </c>
      <c r="I1390" s="34">
        <f>VALUE(LEFT(H1390,FIND(" ",H1390)-1))</f>
        <v>1645</v>
      </c>
      <c r="J1390" s="24" t="str">
        <f>TRIM(RIGHT(H1390,LEN(H1390)-FIND(" ",H1390)))</f>
        <v>sqft</v>
      </c>
      <c r="K1390" s="24" t="s">
        <v>25</v>
      </c>
      <c r="L1390" s="24" t="s">
        <v>159</v>
      </c>
      <c r="M1390" s="24" t="str">
        <f t="shared" si="754"/>
        <v>expected</v>
      </c>
      <c r="N1390" s="24" t="s">
        <v>1837</v>
      </c>
      <c r="O1390" s="24" t="str">
        <f t="shared" si="755"/>
        <v xml:space="preserve">5 </v>
      </c>
      <c r="P1390" s="29" t="str">
        <f t="shared" si="756"/>
        <v>11</v>
      </c>
      <c r="Q1390" s="24" t="s">
        <v>28</v>
      </c>
      <c r="R1390" s="28" t="s">
        <v>88</v>
      </c>
      <c r="S1390" s="3" t="s">
        <v>2532</v>
      </c>
      <c r="T1390" s="32">
        <f t="shared" si="692"/>
        <v>2650</v>
      </c>
      <c r="U1390" s="24">
        <v>43.6</v>
      </c>
      <c r="V1390" s="24">
        <f>VALUE(U1390)*100000</f>
        <v>4360000</v>
      </c>
    </row>
    <row r="1391" spans="1:22" ht="15.75">
      <c r="A1391" s="24" t="s">
        <v>46</v>
      </c>
      <c r="B1391" s="24" t="str">
        <f t="shared" si="749"/>
        <v>2 Apartment For Sale In Jahangirabad Surat</v>
      </c>
      <c r="C1391" s="24" t="str">
        <f t="shared" si="750"/>
        <v>2</v>
      </c>
      <c r="D1391" s="29" t="str">
        <f t="shared" si="751"/>
        <v xml:space="preserve">Apartment </v>
      </c>
      <c r="E1391" s="24" t="str">
        <f t="shared" si="752"/>
        <v>Jahangirabad</v>
      </c>
      <c r="F1391" s="24" t="str">
        <f t="shared" si="753"/>
        <v>surat</v>
      </c>
      <c r="G1391" s="24" t="s">
        <v>23</v>
      </c>
      <c r="H1391" s="24" t="s">
        <v>2533</v>
      </c>
      <c r="I1391" s="34">
        <f>VALUE(LEFT(H1391,FIND(" ",H1391)-1))</f>
        <v>747</v>
      </c>
      <c r="J1391" s="24" t="str">
        <f>TRIM(RIGHT(H1391,LEN(H1391)-FIND(" ",H1391)))</f>
        <v>sqft</v>
      </c>
      <c r="K1391" s="24" t="s">
        <v>40</v>
      </c>
      <c r="L1391" s="24" t="s">
        <v>41</v>
      </c>
      <c r="M1391" s="24" t="str">
        <f t="shared" si="754"/>
        <v>ready</v>
      </c>
      <c r="N1391" s="24" t="s">
        <v>367</v>
      </c>
      <c r="O1391" s="24" t="str">
        <f t="shared" si="755"/>
        <v xml:space="preserve">4 </v>
      </c>
      <c r="P1391" s="29" t="str">
        <f t="shared" si="756"/>
        <v>5</v>
      </c>
      <c r="Q1391" s="24" t="s">
        <v>43</v>
      </c>
      <c r="R1391" s="28" t="s">
        <v>44</v>
      </c>
      <c r="S1391" s="3" t="s">
        <v>2534</v>
      </c>
      <c r="T1391" s="32">
        <f t="shared" si="692"/>
        <v>2696</v>
      </c>
      <c r="U1391" s="24">
        <v>31</v>
      </c>
      <c r="V1391" s="24">
        <f>VALUE(U1391)*100000</f>
        <v>3100000</v>
      </c>
    </row>
    <row r="1392" spans="1:22" customFormat="1" hidden="1">
      <c r="A1392" t="s">
        <v>2090</v>
      </c>
      <c r="G1392" t="s">
        <v>23</v>
      </c>
      <c r="H1392" t="s">
        <v>47</v>
      </c>
      <c r="I1392">
        <f>VALUE(LEFT(H1392,FIND(" ",H1392)-1))</f>
        <v>700</v>
      </c>
      <c r="J1392" t="str">
        <f>TRIM(RIGHT(H1392,LEN(H1392)-FIND(" ",H1392)))</f>
        <v>sqft</v>
      </c>
      <c r="K1392" t="s">
        <v>28</v>
      </c>
      <c r="L1392" t="s">
        <v>41</v>
      </c>
      <c r="N1392" t="s">
        <v>25</v>
      </c>
      <c r="Q1392" t="s">
        <v>44</v>
      </c>
      <c r="R1392" t="s">
        <v>131</v>
      </c>
      <c r="S1392" t="s">
        <v>37</v>
      </c>
      <c r="T1392" s="1">
        <f t="shared" si="692"/>
        <v>3551</v>
      </c>
      <c r="U1392">
        <v>42.3</v>
      </c>
      <c r="V1392">
        <f>VALUE(U1392)*100000</f>
        <v>4230000</v>
      </c>
    </row>
    <row r="1393" spans="1:22" ht="15.75">
      <c r="A1393" s="24" t="s">
        <v>2424</v>
      </c>
      <c r="B1393" s="24" t="str">
        <f>PROPER(TRIM(A1393))</f>
        <v>2 Apartment For Sale In Sumerru Sky Leaf, Palanpur Surat</v>
      </c>
      <c r="C1393" s="24" t="str">
        <f>LEFT(B1393,FIND(" ",B1393)-1)</f>
        <v>2</v>
      </c>
      <c r="D1393" s="29" t="str">
        <f>MID(B1393, FIND(" ", B1393)+1, FIND("For", B1393)-FIND(" ", B1393)-1)</f>
        <v xml:space="preserve">Apartment </v>
      </c>
      <c r="E1393" s="24" t="str">
        <f>TRIM(MID(B1393, FIND("In", B1393)+3, FIND("Surat", B1393)-FIND("In", B1393)-3))</f>
        <v>Sumerru Sky Leaf, Palanpur</v>
      </c>
      <c r="F1393" s="24" t="str">
        <f>"surat"</f>
        <v>surat</v>
      </c>
      <c r="G1393" s="24" t="s">
        <v>32</v>
      </c>
      <c r="H1393" s="24" t="s">
        <v>2425</v>
      </c>
      <c r="I1393" s="34">
        <f>VALUE(LEFT(H1393,FIND(" ",H1393)-1))</f>
        <v>1204</v>
      </c>
      <c r="J1393" s="24" t="str">
        <f>TRIM(RIGHT(H1393,LEN(H1393)-FIND(" ",H1393)))</f>
        <v>sqft</v>
      </c>
      <c r="K1393" s="24" t="s">
        <v>25</v>
      </c>
      <c r="L1393" s="24" t="s">
        <v>217</v>
      </c>
      <c r="M1393" s="24" t="str">
        <f>IF(LEFT(L1393,5)="poss.","expected","ready")</f>
        <v>expected</v>
      </c>
      <c r="N1393" s="24" t="s">
        <v>633</v>
      </c>
      <c r="O1393" s="24" t="str">
        <f>IFERROR(LEFT(N1393,FIND("out of",N1393)-1),N1393)</f>
        <v xml:space="preserve">5 </v>
      </c>
      <c r="P1393" s="29" t="str">
        <f>IFERROR(RIGHT(N1393,LEN(N1393)-FIND("out of",N1393)-6),"")</f>
        <v>14</v>
      </c>
      <c r="Q1393" s="24" t="s">
        <v>28</v>
      </c>
      <c r="R1393" s="28" t="s">
        <v>36</v>
      </c>
      <c r="S1393" s="3" t="s">
        <v>2535</v>
      </c>
      <c r="T1393" s="32">
        <f t="shared" si="692"/>
        <v>3650</v>
      </c>
      <c r="U1393" s="24">
        <v>44</v>
      </c>
      <c r="V1393" s="24">
        <f>VALUE(U1393)*100000</f>
        <v>4400000</v>
      </c>
    </row>
    <row r="1394" spans="1:22" customFormat="1" hidden="1">
      <c r="A1394" t="s">
        <v>2243</v>
      </c>
      <c r="G1394" t="s">
        <v>23</v>
      </c>
      <c r="H1394" t="s">
        <v>1140</v>
      </c>
      <c r="I1394">
        <f>VALUE(LEFT(H1394,FIND(" ",H1394)-1))</f>
        <v>864</v>
      </c>
      <c r="J1394" t="str">
        <f>TRIM(RIGHT(H1394,LEN(H1394)-FIND(" ",H1394)))</f>
        <v>sqft</v>
      </c>
      <c r="K1394" t="s">
        <v>43</v>
      </c>
      <c r="L1394" t="s">
        <v>138</v>
      </c>
      <c r="N1394" t="s">
        <v>25</v>
      </c>
      <c r="Q1394" t="s">
        <v>44</v>
      </c>
      <c r="R1394" t="s">
        <v>139</v>
      </c>
      <c r="S1394" t="s">
        <v>2536</v>
      </c>
      <c r="T1394" s="1">
        <f t="shared" si="692"/>
        <v>2929</v>
      </c>
      <c r="U1394">
        <v>25.3</v>
      </c>
      <c r="V1394">
        <f>VALUE(U1394)*100000</f>
        <v>2530000</v>
      </c>
    </row>
    <row r="1395" spans="1:22" customFormat="1" hidden="1">
      <c r="A1395" t="s">
        <v>2537</v>
      </c>
      <c r="G1395" t="s">
        <v>23</v>
      </c>
      <c r="H1395" t="s">
        <v>444</v>
      </c>
      <c r="I1395">
        <f>VALUE(LEFT(H1395,FIND(" ",H1395)-1))</f>
        <v>1170</v>
      </c>
      <c r="J1395" t="str">
        <f>TRIM(RIGHT(H1395,LEN(H1395)-FIND(" ",H1395)))</f>
        <v>sqft</v>
      </c>
      <c r="K1395" t="s">
        <v>40</v>
      </c>
      <c r="L1395" t="s">
        <v>41</v>
      </c>
      <c r="N1395" t="s">
        <v>818</v>
      </c>
      <c r="Q1395" t="s">
        <v>28</v>
      </c>
      <c r="R1395" t="s">
        <v>44</v>
      </c>
      <c r="T1395" s="1" t="e">
        <f t="shared" si="692"/>
        <v>#VALUE!</v>
      </c>
      <c r="U1395">
        <v>39</v>
      </c>
      <c r="V1395">
        <f>VALUE(U1395)*100000</f>
        <v>3900000</v>
      </c>
    </row>
    <row r="1396" spans="1:22" ht="15.75">
      <c r="A1396" s="24" t="s">
        <v>2426</v>
      </c>
      <c r="B1396" s="24" t="str">
        <f t="shared" ref="B1396:B1400" si="757">PROPER(TRIM(A1396))</f>
        <v>2 Apartment For Sale In The Capital, Palanpur Surat</v>
      </c>
      <c r="C1396" s="24" t="str">
        <f t="shared" ref="C1396:C1400" si="758">LEFT(B1396,FIND(" ",B1396)-1)</f>
        <v>2</v>
      </c>
      <c r="D1396" s="29" t="str">
        <f t="shared" ref="D1396:D1400" si="759">MID(B1396, FIND(" ", B1396)+1, FIND("For", B1396)-FIND(" ", B1396)-1)</f>
        <v xml:space="preserve">Apartment </v>
      </c>
      <c r="E1396" s="24" t="str">
        <f t="shared" ref="E1396:E1400" si="760">TRIM(MID(B1396, FIND("In", B1396)+3, FIND("Surat", B1396)-FIND("In", B1396)-3))</f>
        <v>The Capital, Palanpur</v>
      </c>
      <c r="F1396" s="24" t="str">
        <f t="shared" ref="F1396:F1400" si="761">"surat"</f>
        <v>surat</v>
      </c>
      <c r="G1396" s="24" t="s">
        <v>32</v>
      </c>
      <c r="H1396" s="24" t="s">
        <v>834</v>
      </c>
      <c r="I1396" s="34">
        <f>VALUE(LEFT(H1396,FIND(" ",H1396)-1))</f>
        <v>1190</v>
      </c>
      <c r="J1396" s="24" t="str">
        <f>TRIM(RIGHT(H1396,LEN(H1396)-FIND(" ",H1396)))</f>
        <v>sqft</v>
      </c>
      <c r="K1396" s="24" t="s">
        <v>40</v>
      </c>
      <c r="L1396" s="24" t="s">
        <v>41</v>
      </c>
      <c r="M1396" s="24" t="str">
        <f t="shared" ref="M1396:M1400" si="762">IF(LEFT(L1396,5)="poss.","expected","ready")</f>
        <v>ready</v>
      </c>
      <c r="N1396" s="24" t="s">
        <v>633</v>
      </c>
      <c r="O1396" s="24" t="str">
        <f t="shared" ref="O1396:O1400" si="763">IFERROR(LEFT(N1396,FIND("out of",N1396)-1),N1396)</f>
        <v xml:space="preserve">5 </v>
      </c>
      <c r="P1396" s="29" t="str">
        <f t="shared" ref="P1396:P1400" si="764">IFERROR(RIGHT(N1396,LEN(N1396)-FIND("out of",N1396)-6),"")</f>
        <v>14</v>
      </c>
      <c r="Q1396" s="24" t="s">
        <v>43</v>
      </c>
      <c r="R1396" s="28" t="s">
        <v>586</v>
      </c>
      <c r="S1396" s="3" t="s">
        <v>2538</v>
      </c>
      <c r="T1396" s="32">
        <f t="shared" si="692"/>
        <v>3950</v>
      </c>
      <c r="U1396" s="24">
        <v>47</v>
      </c>
      <c r="V1396" s="24">
        <f>VALUE(U1396)*100000</f>
        <v>4700000</v>
      </c>
    </row>
    <row r="1397" spans="1:22" ht="15.75">
      <c r="A1397" s="24" t="s">
        <v>794</v>
      </c>
      <c r="B1397" s="24" t="str">
        <f t="shared" si="757"/>
        <v>2 Apartment For Sale In Ramaa Residency, Jahangirabad Surat</v>
      </c>
      <c r="C1397" s="24" t="str">
        <f t="shared" si="758"/>
        <v>2</v>
      </c>
      <c r="D1397" s="29" t="str">
        <f t="shared" si="759"/>
        <v xml:space="preserve">Apartment </v>
      </c>
      <c r="E1397" s="24" t="str">
        <f t="shared" si="760"/>
        <v>Ramaa Residency, Jahangirabad</v>
      </c>
      <c r="F1397" s="24" t="str">
        <f t="shared" si="761"/>
        <v>surat</v>
      </c>
      <c r="G1397" s="24" t="s">
        <v>32</v>
      </c>
      <c r="H1397" s="24" t="s">
        <v>194</v>
      </c>
      <c r="I1397" s="34">
        <f>VALUE(LEFT(H1397,FIND(" ",H1397)-1))</f>
        <v>1178</v>
      </c>
      <c r="J1397" s="24" t="str">
        <f>TRIM(RIGHT(H1397,LEN(H1397)-FIND(" ",H1397)))</f>
        <v>sqft</v>
      </c>
      <c r="K1397" s="24" t="s">
        <v>25</v>
      </c>
      <c r="L1397" s="24" t="s">
        <v>138</v>
      </c>
      <c r="M1397" s="24" t="str">
        <f t="shared" si="762"/>
        <v>expected</v>
      </c>
      <c r="N1397" s="24" t="s">
        <v>633</v>
      </c>
      <c r="O1397" s="24" t="str">
        <f t="shared" si="763"/>
        <v xml:space="preserve">5 </v>
      </c>
      <c r="P1397" s="29" t="str">
        <f t="shared" si="764"/>
        <v>14</v>
      </c>
      <c r="Q1397" s="24" t="s">
        <v>28</v>
      </c>
      <c r="R1397" s="28" t="s">
        <v>44</v>
      </c>
      <c r="S1397" s="3" t="s">
        <v>2539</v>
      </c>
      <c r="T1397" s="32">
        <f t="shared" si="692"/>
        <v>3065</v>
      </c>
      <c r="U1397" s="24">
        <v>36.1</v>
      </c>
      <c r="V1397" s="24">
        <f>VALUE(U1397)*100000</f>
        <v>3610000</v>
      </c>
    </row>
    <row r="1398" spans="1:22" ht="15.75">
      <c r="A1398" s="24" t="s">
        <v>2364</v>
      </c>
      <c r="B1398" s="24" t="str">
        <f t="shared" si="757"/>
        <v>1 Apartment For Sale In Swicon Wings, Jahangirabad Surat</v>
      </c>
      <c r="C1398" s="24" t="str">
        <f t="shared" si="758"/>
        <v>1</v>
      </c>
      <c r="D1398" s="29" t="str">
        <f t="shared" si="759"/>
        <v xml:space="preserve">Apartment </v>
      </c>
      <c r="E1398" s="24" t="str">
        <f t="shared" si="760"/>
        <v>Swicon Wings, Jahangirabad</v>
      </c>
      <c r="F1398" s="24" t="str">
        <f t="shared" si="761"/>
        <v>surat</v>
      </c>
      <c r="G1398" s="24" t="s">
        <v>32</v>
      </c>
      <c r="H1398" s="24" t="s">
        <v>186</v>
      </c>
      <c r="I1398" s="34">
        <f>VALUE(LEFT(H1398,FIND(" ",H1398)-1))</f>
        <v>735</v>
      </c>
      <c r="J1398" s="24" t="str">
        <f>TRIM(RIGHT(H1398,LEN(H1398)-FIND(" ",H1398)))</f>
        <v>sqft</v>
      </c>
      <c r="K1398" s="24" t="s">
        <v>25</v>
      </c>
      <c r="L1398" s="24" t="s">
        <v>217</v>
      </c>
      <c r="M1398" s="24" t="str">
        <f t="shared" si="762"/>
        <v>expected</v>
      </c>
      <c r="N1398" s="24" t="s">
        <v>71</v>
      </c>
      <c r="O1398" s="24" t="str">
        <f t="shared" si="763"/>
        <v xml:space="preserve">6 </v>
      </c>
      <c r="P1398" s="29" t="str">
        <f t="shared" si="764"/>
        <v>13</v>
      </c>
      <c r="Q1398" s="24" t="s">
        <v>28</v>
      </c>
      <c r="R1398" s="28" t="s">
        <v>44</v>
      </c>
      <c r="S1398" s="3" t="s">
        <v>160</v>
      </c>
      <c r="T1398" s="32">
        <f t="shared" si="692"/>
        <v>3500</v>
      </c>
      <c r="U1398" s="24">
        <v>25.7</v>
      </c>
      <c r="V1398" s="24">
        <f>VALUE(U1398)*100000</f>
        <v>2570000</v>
      </c>
    </row>
    <row r="1399" spans="1:22" customFormat="1">
      <c r="A1399" t="s">
        <v>2512</v>
      </c>
      <c r="B1399" t="str">
        <f t="shared" si="757"/>
        <v>2 Apartment For Sale In Nakshatra Nebula, Jahangirabad Surat</v>
      </c>
      <c r="C1399" t="str">
        <f t="shared" si="758"/>
        <v>2</v>
      </c>
      <c r="D1399" s="1" t="str">
        <f t="shared" si="759"/>
        <v xml:space="preserve">Apartment </v>
      </c>
      <c r="E1399" t="str">
        <f t="shared" si="760"/>
        <v>Nakshatra Nebula, Jahangirabad</v>
      </c>
      <c r="F1399" t="str">
        <f t="shared" si="761"/>
        <v>surat</v>
      </c>
      <c r="G1399" t="s">
        <v>23</v>
      </c>
      <c r="H1399" t="s">
        <v>2403</v>
      </c>
      <c r="I1399">
        <f>VALUE(LEFT(H1399,FIND(" ",H1399)-1))</f>
        <v>707</v>
      </c>
      <c r="J1399" t="str">
        <f>TRIM(RIGHT(H1399,LEN(H1399)-FIND(" ",H1399)))</f>
        <v>sqft</v>
      </c>
      <c r="K1399" t="s">
        <v>40</v>
      </c>
      <c r="L1399" t="s">
        <v>41</v>
      </c>
      <c r="M1399" t="str">
        <f t="shared" si="762"/>
        <v>ready</v>
      </c>
      <c r="N1399" t="s">
        <v>71</v>
      </c>
      <c r="O1399" t="str">
        <f t="shared" si="763"/>
        <v xml:space="preserve">6 </v>
      </c>
      <c r="P1399" s="1" t="str">
        <f t="shared" si="764"/>
        <v>13</v>
      </c>
      <c r="Q1399" t="s">
        <v>28</v>
      </c>
      <c r="R1399" t="s">
        <v>44</v>
      </c>
      <c r="S1399" t="s">
        <v>2540</v>
      </c>
      <c r="T1399" s="1">
        <f t="shared" si="692"/>
        <v>3602</v>
      </c>
      <c r="U1399">
        <v>43.9</v>
      </c>
      <c r="V1399">
        <f>VALUE(U1399)*100000</f>
        <v>4390000</v>
      </c>
    </row>
    <row r="1400" spans="1:22" customFormat="1">
      <c r="A1400" t="s">
        <v>1632</v>
      </c>
      <c r="B1400" t="str">
        <f t="shared" si="757"/>
        <v>2 Apartment For Sale In Rajhans Apple, Palanpur Gam Surat</v>
      </c>
      <c r="C1400" t="str">
        <f t="shared" si="758"/>
        <v>2</v>
      </c>
      <c r="D1400" s="1" t="str">
        <f t="shared" si="759"/>
        <v xml:space="preserve">Apartment </v>
      </c>
      <c r="E1400" t="str">
        <f t="shared" si="760"/>
        <v>Rajhans Apple, Palanpur Gam</v>
      </c>
      <c r="F1400" t="str">
        <f t="shared" si="761"/>
        <v>surat</v>
      </c>
      <c r="G1400" t="s">
        <v>32</v>
      </c>
      <c r="H1400" t="s">
        <v>115</v>
      </c>
      <c r="I1400">
        <f>VALUE(LEFT(H1400,FIND(" ",H1400)-1))</f>
        <v>1150</v>
      </c>
      <c r="J1400" t="str">
        <f>TRIM(RIGHT(H1400,LEN(H1400)-FIND(" ",H1400)))</f>
        <v>sqft</v>
      </c>
      <c r="K1400" t="s">
        <v>40</v>
      </c>
      <c r="L1400" t="s">
        <v>41</v>
      </c>
      <c r="M1400" t="str">
        <f t="shared" si="762"/>
        <v>ready</v>
      </c>
      <c r="N1400" t="s">
        <v>367</v>
      </c>
      <c r="O1400" t="str">
        <f t="shared" si="763"/>
        <v xml:space="preserve">4 </v>
      </c>
      <c r="P1400" s="1" t="str">
        <f t="shared" si="764"/>
        <v>5</v>
      </c>
      <c r="Q1400" t="s">
        <v>43</v>
      </c>
      <c r="R1400" t="s">
        <v>44</v>
      </c>
      <c r="S1400" t="s">
        <v>1388</v>
      </c>
      <c r="T1400" s="1">
        <f t="shared" si="692"/>
        <v>3478</v>
      </c>
      <c r="U1400">
        <v>40</v>
      </c>
      <c r="V1400">
        <f>VALUE(U1400)*100000</f>
        <v>4000000</v>
      </c>
    </row>
    <row r="1401" spans="1:22" customFormat="1" hidden="1">
      <c r="A1401" t="s">
        <v>2541</v>
      </c>
      <c r="G1401" t="s">
        <v>23</v>
      </c>
      <c r="H1401" t="s">
        <v>261</v>
      </c>
      <c r="I1401">
        <f>VALUE(LEFT(H1401,FIND(" ",H1401)-1))</f>
        <v>1200</v>
      </c>
      <c r="J1401" t="str">
        <f>TRIM(RIGHT(H1401,LEN(H1401)-FIND(" ",H1401)))</f>
        <v>sqft</v>
      </c>
      <c r="K1401" t="s">
        <v>40</v>
      </c>
      <c r="L1401" t="s">
        <v>41</v>
      </c>
      <c r="N1401" t="s">
        <v>1748</v>
      </c>
      <c r="Q1401" t="s">
        <v>43</v>
      </c>
      <c r="R1401" t="s">
        <v>44</v>
      </c>
      <c r="T1401" s="1" t="e">
        <f t="shared" si="692"/>
        <v>#VALUE!</v>
      </c>
      <c r="U1401">
        <v>40</v>
      </c>
      <c r="V1401">
        <f>VALUE(U1401)*100000</f>
        <v>4000000</v>
      </c>
    </row>
    <row r="1402" spans="1:22" customFormat="1" hidden="1">
      <c r="A1402" t="s">
        <v>2542</v>
      </c>
      <c r="G1402" t="s">
        <v>168</v>
      </c>
      <c r="H1402" t="s">
        <v>2104</v>
      </c>
      <c r="I1402">
        <f>VALUE(LEFT(H1402,FIND(" ",H1402)-1))</f>
        <v>760</v>
      </c>
      <c r="J1402" t="str">
        <f>TRIM(RIGHT(H1402,LEN(H1402)-FIND(" ",H1402)))</f>
        <v>sqft</v>
      </c>
      <c r="K1402" t="s">
        <v>25</v>
      </c>
      <c r="L1402" t="s">
        <v>2543</v>
      </c>
      <c r="N1402" t="s">
        <v>139</v>
      </c>
      <c r="Q1402">
        <v>3</v>
      </c>
      <c r="R1402">
        <v>2</v>
      </c>
      <c r="S1402" t="s">
        <v>571</v>
      </c>
      <c r="T1402" s="1">
        <f t="shared" si="692"/>
        <v>6000</v>
      </c>
      <c r="U1402">
        <v>45.6</v>
      </c>
      <c r="V1402">
        <f>VALUE(U1402)*100000</f>
        <v>4560000</v>
      </c>
    </row>
    <row r="1403" spans="1:22" ht="15.75">
      <c r="A1403" s="24" t="s">
        <v>46</v>
      </c>
      <c r="B1403" s="24" t="str">
        <f>PROPER(TRIM(A1403))</f>
        <v>2 Apartment For Sale In Jahangirabad Surat</v>
      </c>
      <c r="C1403" s="24" t="str">
        <f>LEFT(B1403,FIND(" ",B1403)-1)</f>
        <v>2</v>
      </c>
      <c r="D1403" s="29" t="str">
        <f>MID(B1403, FIND(" ", B1403)+1, FIND("For", B1403)-FIND(" ", B1403)-1)</f>
        <v xml:space="preserve">Apartment </v>
      </c>
      <c r="E1403" s="24" t="str">
        <f>TRIM(MID(B1403, FIND("In", B1403)+3, FIND("Surat", B1403)-FIND("In", B1403)-3))</f>
        <v>Jahangirabad</v>
      </c>
      <c r="F1403" s="24" t="str">
        <f>"surat"</f>
        <v>surat</v>
      </c>
      <c r="G1403" s="24" t="s">
        <v>32</v>
      </c>
      <c r="H1403" s="24" t="s">
        <v>115</v>
      </c>
      <c r="I1403" s="34">
        <f>VALUE(LEFT(H1403,FIND(" ",H1403)-1))</f>
        <v>1150</v>
      </c>
      <c r="J1403" s="24" t="str">
        <f>TRIM(RIGHT(H1403,LEN(H1403)-FIND(" ",H1403)))</f>
        <v>sqft</v>
      </c>
      <c r="K1403" s="24" t="s">
        <v>40</v>
      </c>
      <c r="L1403" s="24" t="s">
        <v>41</v>
      </c>
      <c r="M1403" s="24" t="str">
        <f>IF(LEFT(L1403,5)="poss.","expected","ready")</f>
        <v>ready</v>
      </c>
      <c r="N1403" s="24" t="s">
        <v>42</v>
      </c>
      <c r="O1403" s="24" t="str">
        <f>IFERROR(LEFT(N1403,FIND("out of",N1403)-1),N1403)</f>
        <v xml:space="preserve">5 </v>
      </c>
      <c r="P1403" s="29" t="str">
        <f>IFERROR(RIGHT(N1403,LEN(N1403)-FIND("out of",N1403)-6),"")</f>
        <v>13</v>
      </c>
      <c r="Q1403" s="24" t="s">
        <v>83</v>
      </c>
      <c r="R1403" s="28" t="s">
        <v>44</v>
      </c>
      <c r="S1403" s="3" t="s">
        <v>2544</v>
      </c>
      <c r="T1403" s="32">
        <f t="shared" si="692"/>
        <v>3130</v>
      </c>
      <c r="U1403" s="24">
        <v>36</v>
      </c>
      <c r="V1403" s="24">
        <f>VALUE(U1403)*100000</f>
        <v>3600000</v>
      </c>
    </row>
    <row r="1404" spans="1:22" customFormat="1" hidden="1">
      <c r="A1404" t="s">
        <v>2545</v>
      </c>
      <c r="G1404" t="s">
        <v>32</v>
      </c>
      <c r="H1404" t="s">
        <v>531</v>
      </c>
      <c r="I1404">
        <f>VALUE(LEFT(H1404,FIND(" ",H1404)-1))</f>
        <v>496</v>
      </c>
      <c r="J1404" t="str">
        <f>TRIM(RIGHT(H1404,LEN(H1404)-FIND(" ",H1404)))</f>
        <v>sqft</v>
      </c>
      <c r="K1404" t="s">
        <v>40</v>
      </c>
      <c r="L1404" t="s">
        <v>41</v>
      </c>
      <c r="N1404" t="s">
        <v>608</v>
      </c>
      <c r="Q1404">
        <v>1</v>
      </c>
      <c r="S1404" t="s">
        <v>2546</v>
      </c>
      <c r="T1404" s="1">
        <f t="shared" si="692"/>
        <v>10081</v>
      </c>
      <c r="U1404">
        <v>50</v>
      </c>
      <c r="V1404">
        <f>VALUE(U1404)*100000</f>
        <v>5000000</v>
      </c>
    </row>
    <row r="1405" spans="1:22" ht="15.75">
      <c r="A1405" s="24" t="s">
        <v>1533</v>
      </c>
      <c r="B1405" s="24" t="str">
        <f t="shared" ref="B1405:B1406" si="765">PROPER(TRIM(A1405))</f>
        <v>2 Apartment For Sale In Green Paradise, Jahangirabad Surat</v>
      </c>
      <c r="C1405" s="24" t="str">
        <f t="shared" ref="C1405:C1406" si="766">LEFT(B1405,FIND(" ",B1405)-1)</f>
        <v>2</v>
      </c>
      <c r="D1405" s="29" t="str">
        <f t="shared" ref="D1405:D1406" si="767">MID(B1405, FIND(" ", B1405)+1, FIND("For", B1405)-FIND(" ", B1405)-1)</f>
        <v xml:space="preserve">Apartment </v>
      </c>
      <c r="E1405" s="24" t="str">
        <f t="shared" ref="E1405:E1406" si="768">TRIM(MID(B1405, FIND("In", B1405)+3, FIND("Surat", B1405)-FIND("In", B1405)-3))</f>
        <v>Green Paradise, Jahangirabad</v>
      </c>
      <c r="F1405" s="24" t="str">
        <f t="shared" ref="F1405:F1406" si="769">"surat"</f>
        <v>surat</v>
      </c>
      <c r="G1405" s="24" t="s">
        <v>23</v>
      </c>
      <c r="H1405" s="24" t="s">
        <v>111</v>
      </c>
      <c r="I1405" s="34">
        <f>VALUE(LEFT(H1405,FIND(" ",H1405)-1))</f>
        <v>950</v>
      </c>
      <c r="J1405" s="24" t="str">
        <f>TRIM(RIGHT(H1405,LEN(H1405)-FIND(" ",H1405)))</f>
        <v>sqft</v>
      </c>
      <c r="K1405" s="24" t="s">
        <v>40</v>
      </c>
      <c r="L1405" s="24" t="s">
        <v>41</v>
      </c>
      <c r="M1405" s="24" t="str">
        <f t="shared" ref="M1405:M1406" si="770">IF(LEFT(L1405,5)="poss.","expected","ready")</f>
        <v>ready</v>
      </c>
      <c r="N1405" s="24" t="s">
        <v>2547</v>
      </c>
      <c r="O1405" s="24" t="str">
        <f t="shared" ref="O1405:O1406" si="771">IFERROR(LEFT(N1405,FIND("out of",N1405)-1),N1405)</f>
        <v xml:space="preserve">9 </v>
      </c>
      <c r="P1405" s="29" t="str">
        <f t="shared" ref="P1405:P1406" si="772">IFERROR(RIGHT(N1405,LEN(N1405)-FIND("out of",N1405)-6),"")</f>
        <v>15</v>
      </c>
      <c r="Q1405" s="24" t="s">
        <v>28</v>
      </c>
      <c r="R1405" s="28" t="s">
        <v>36</v>
      </c>
      <c r="S1405" s="3" t="s">
        <v>2548</v>
      </c>
      <c r="T1405" s="32">
        <f t="shared" ref="T1405:T1468" si="773">VALUE(SUBSTITUTE(SUBSTITUTE(S1405,"â‚¹",""),"per sqft",""))</f>
        <v>3473</v>
      </c>
      <c r="U1405" s="24">
        <v>35.1</v>
      </c>
      <c r="V1405" s="24">
        <f>VALUE(U1405)*100000</f>
        <v>3510000</v>
      </c>
    </row>
    <row r="1406" spans="1:22" ht="15.75">
      <c r="A1406" s="24" t="s">
        <v>2549</v>
      </c>
      <c r="B1406" s="24" t="str">
        <f t="shared" si="765"/>
        <v>3 Apartment For Sale In Shri Bhakti Dharm Township, Jahangirabad Surat</v>
      </c>
      <c r="C1406" s="24" t="str">
        <f t="shared" si="766"/>
        <v>3</v>
      </c>
      <c r="D1406" s="29" t="str">
        <f t="shared" si="767"/>
        <v xml:space="preserve">Apartment </v>
      </c>
      <c r="E1406" s="24" t="str">
        <f t="shared" si="768"/>
        <v>Shri Bhakti Dharm Township, Jahangirabad</v>
      </c>
      <c r="F1406" s="24" t="str">
        <f t="shared" si="769"/>
        <v>surat</v>
      </c>
      <c r="G1406" s="24" t="s">
        <v>32</v>
      </c>
      <c r="H1406" s="24" t="s">
        <v>1264</v>
      </c>
      <c r="I1406" s="34">
        <f>VALUE(LEFT(H1406,FIND(" ",H1406)-1))</f>
        <v>1350</v>
      </c>
      <c r="J1406" s="24" t="str">
        <f>TRIM(RIGHT(H1406,LEN(H1406)-FIND(" ",H1406)))</f>
        <v>sqft</v>
      </c>
      <c r="K1406" s="24" t="s">
        <v>40</v>
      </c>
      <c r="L1406" s="24" t="s">
        <v>41</v>
      </c>
      <c r="M1406" s="24" t="str">
        <f t="shared" si="770"/>
        <v>ready</v>
      </c>
      <c r="N1406" s="24" t="s">
        <v>100</v>
      </c>
      <c r="O1406" s="24" t="str">
        <f t="shared" si="771"/>
        <v xml:space="preserve">3 </v>
      </c>
      <c r="P1406" s="29" t="str">
        <f t="shared" si="772"/>
        <v>5</v>
      </c>
      <c r="Q1406" s="24" t="s">
        <v>43</v>
      </c>
      <c r="R1406" s="28" t="s">
        <v>44</v>
      </c>
      <c r="S1406" s="3" t="s">
        <v>2550</v>
      </c>
      <c r="T1406" s="32">
        <f t="shared" si="773"/>
        <v>2741</v>
      </c>
      <c r="U1406" s="24">
        <v>37</v>
      </c>
      <c r="V1406" s="24">
        <f>VALUE(U1406)*100000</f>
        <v>3700000</v>
      </c>
    </row>
    <row r="1407" spans="1:22" customFormat="1" hidden="1">
      <c r="A1407" t="s">
        <v>386</v>
      </c>
      <c r="G1407" t="s">
        <v>23</v>
      </c>
      <c r="H1407" t="s">
        <v>2104</v>
      </c>
      <c r="I1407">
        <f>VALUE(LEFT(H1407,FIND(" ",H1407)-1))</f>
        <v>760</v>
      </c>
      <c r="J1407" t="str">
        <f>TRIM(RIGHT(H1407,LEN(H1407)-FIND(" ",H1407)))</f>
        <v>sqft</v>
      </c>
      <c r="K1407" t="s">
        <v>25</v>
      </c>
      <c r="L1407" t="s">
        <v>41</v>
      </c>
      <c r="N1407" t="s">
        <v>120</v>
      </c>
      <c r="Q1407" t="s">
        <v>28</v>
      </c>
      <c r="R1407" t="s">
        <v>44</v>
      </c>
      <c r="S1407" t="s">
        <v>2551</v>
      </c>
      <c r="T1407" s="1">
        <f t="shared" si="773"/>
        <v>2276</v>
      </c>
      <c r="U1407">
        <v>33</v>
      </c>
      <c r="V1407">
        <f>VALUE(U1407)*100000</f>
        <v>3300000</v>
      </c>
    </row>
    <row r="1408" spans="1:22" ht="15.75">
      <c r="A1408" s="24" t="s">
        <v>2426</v>
      </c>
      <c r="B1408" s="24" t="str">
        <f>PROPER(TRIM(A1408))</f>
        <v>2 Apartment For Sale In The Capital, Palanpur Surat</v>
      </c>
      <c r="C1408" s="24" t="str">
        <f>LEFT(B1408,FIND(" ",B1408)-1)</f>
        <v>2</v>
      </c>
      <c r="D1408" s="29" t="str">
        <f>MID(B1408, FIND(" ", B1408)+1, FIND("For", B1408)-FIND(" ", B1408)-1)</f>
        <v xml:space="preserve">Apartment </v>
      </c>
      <c r="E1408" s="24" t="str">
        <f>TRIM(MID(B1408, FIND("In", B1408)+3, FIND("Surat", B1408)-FIND("In", B1408)-3))</f>
        <v>The Capital, Palanpur</v>
      </c>
      <c r="F1408" s="24" t="str">
        <f>"surat"</f>
        <v>surat</v>
      </c>
      <c r="G1408" s="24" t="s">
        <v>32</v>
      </c>
      <c r="H1408" s="24" t="s">
        <v>463</v>
      </c>
      <c r="I1408" s="34">
        <f>VALUE(LEFT(H1408,FIND(" ",H1408)-1))</f>
        <v>1120</v>
      </c>
      <c r="J1408" s="24" t="str">
        <f>TRIM(RIGHT(H1408,LEN(H1408)-FIND(" ",H1408)))</f>
        <v>sqft</v>
      </c>
      <c r="K1408" s="24" t="s">
        <v>25</v>
      </c>
      <c r="L1408" s="24" t="s">
        <v>41</v>
      </c>
      <c r="M1408" s="24" t="str">
        <f>IF(LEFT(L1408,5)="poss.","expected","ready")</f>
        <v>ready</v>
      </c>
      <c r="N1408" s="24" t="s">
        <v>662</v>
      </c>
      <c r="O1408" s="24" t="str">
        <f>IFERROR(LEFT(N1408,FIND("out of",N1408)-1),N1408)</f>
        <v xml:space="preserve">2 </v>
      </c>
      <c r="P1408" s="29" t="str">
        <f>IFERROR(RIGHT(N1408,LEN(N1408)-FIND("out of",N1408)-6),"")</f>
        <v>2</v>
      </c>
      <c r="Q1408" s="24" t="s">
        <v>28</v>
      </c>
      <c r="R1408" s="28" t="s">
        <v>44</v>
      </c>
      <c r="S1408" s="3" t="s">
        <v>2552</v>
      </c>
      <c r="T1408" s="32">
        <f t="shared" si="773"/>
        <v>4151</v>
      </c>
      <c r="U1408" s="24">
        <v>46.5</v>
      </c>
      <c r="V1408" s="24">
        <f>VALUE(U1408)*100000</f>
        <v>4650000</v>
      </c>
    </row>
    <row r="1409" spans="1:22" customFormat="1" hidden="1">
      <c r="A1409" t="s">
        <v>53</v>
      </c>
      <c r="G1409" t="s">
        <v>32</v>
      </c>
      <c r="H1409" t="s">
        <v>2484</v>
      </c>
      <c r="I1409">
        <f>VALUE(LEFT(H1409,FIND(" ",H1409)-1))</f>
        <v>1335</v>
      </c>
      <c r="J1409" t="str">
        <f>TRIM(RIGHT(H1409,LEN(H1409)-FIND(" ",H1409)))</f>
        <v>sqft</v>
      </c>
      <c r="K1409" t="s">
        <v>28</v>
      </c>
      <c r="L1409" t="s">
        <v>55</v>
      </c>
      <c r="N1409" t="s">
        <v>25</v>
      </c>
      <c r="Q1409" t="s">
        <v>56</v>
      </c>
      <c r="R1409">
        <v>2</v>
      </c>
      <c r="S1409" t="s">
        <v>57</v>
      </c>
      <c r="T1409" s="1">
        <f t="shared" si="773"/>
        <v>3411</v>
      </c>
      <c r="U1409">
        <v>45.5</v>
      </c>
      <c r="V1409">
        <f>VALUE(U1409)*100000</f>
        <v>4550000</v>
      </c>
    </row>
    <row r="1410" spans="1:22" customFormat="1" hidden="1">
      <c r="A1410" t="s">
        <v>386</v>
      </c>
      <c r="G1410" t="s">
        <v>23</v>
      </c>
      <c r="H1410" t="s">
        <v>2116</v>
      </c>
      <c r="I1410">
        <f>VALUE(LEFT(H1410,FIND(" ",H1410)-1))</f>
        <v>1056</v>
      </c>
      <c r="J1410" t="str">
        <f>TRIM(RIGHT(H1410,LEN(H1410)-FIND(" ",H1410)))</f>
        <v>sqft</v>
      </c>
      <c r="K1410" t="s">
        <v>43</v>
      </c>
      <c r="L1410" t="s">
        <v>1540</v>
      </c>
      <c r="N1410" t="s">
        <v>25</v>
      </c>
      <c r="Q1410" t="s">
        <v>44</v>
      </c>
      <c r="R1410" t="s">
        <v>131</v>
      </c>
      <c r="T1410" s="1" t="e">
        <f t="shared" si="773"/>
        <v>#VALUE!</v>
      </c>
      <c r="U1410">
        <v>34</v>
      </c>
      <c r="V1410">
        <f>VALUE(U1410)*100000</f>
        <v>3400000</v>
      </c>
    </row>
    <row r="1411" spans="1:22" customFormat="1" hidden="1">
      <c r="A1411" t="s">
        <v>649</v>
      </c>
      <c r="G1411" t="s">
        <v>23</v>
      </c>
      <c r="H1411" t="s">
        <v>2553</v>
      </c>
      <c r="I1411">
        <f>VALUE(LEFT(H1411,FIND(" ",H1411)-1))</f>
        <v>920</v>
      </c>
      <c r="J1411" t="str">
        <f>TRIM(RIGHT(H1411,LEN(H1411)-FIND(" ",H1411)))</f>
        <v>sqft</v>
      </c>
      <c r="K1411" t="s">
        <v>25</v>
      </c>
      <c r="L1411" t="s">
        <v>2349</v>
      </c>
      <c r="N1411" t="s">
        <v>120</v>
      </c>
      <c r="Q1411" t="s">
        <v>28</v>
      </c>
      <c r="R1411" t="s">
        <v>44</v>
      </c>
      <c r="S1411" t="s">
        <v>2554</v>
      </c>
      <c r="T1411" s="1">
        <f t="shared" si="773"/>
        <v>2229</v>
      </c>
      <c r="U1411">
        <v>20.5</v>
      </c>
      <c r="V1411">
        <f>VALUE(U1411)*100000</f>
        <v>2050000</v>
      </c>
    </row>
    <row r="1412" spans="1:22" ht="15.75">
      <c r="A1412" s="24" t="s">
        <v>2045</v>
      </c>
      <c r="B1412" s="24" t="str">
        <f t="shared" ref="B1412:B1415" si="774">PROPER(TRIM(A1412))</f>
        <v>2 Apartment For Sale In Pal Surat</v>
      </c>
      <c r="C1412" s="24" t="str">
        <f t="shared" ref="C1412:C1415" si="775">LEFT(B1412,FIND(" ",B1412)-1)</f>
        <v>2</v>
      </c>
      <c r="D1412" s="29" t="str">
        <f t="shared" ref="D1412:D1415" si="776">MID(B1412, FIND(" ", B1412)+1, FIND("For", B1412)-FIND(" ", B1412)-1)</f>
        <v xml:space="preserve">Apartment </v>
      </c>
      <c r="E1412" s="24" t="str">
        <f t="shared" ref="E1412:E1415" si="777">TRIM(MID(B1412, FIND("In", B1412)+3, FIND("Surat", B1412)-FIND("In", B1412)-3))</f>
        <v>Pal</v>
      </c>
      <c r="F1412" s="24" t="str">
        <f t="shared" ref="F1412:F1415" si="778">"surat"</f>
        <v>surat</v>
      </c>
      <c r="G1412" s="24" t="s">
        <v>23</v>
      </c>
      <c r="H1412" s="24" t="s">
        <v>47</v>
      </c>
      <c r="I1412" s="34">
        <f>VALUE(LEFT(H1412,FIND(" ",H1412)-1))</f>
        <v>700</v>
      </c>
      <c r="J1412" s="24" t="str">
        <f>TRIM(RIGHT(H1412,LEN(H1412)-FIND(" ",H1412)))</f>
        <v>sqft</v>
      </c>
      <c r="K1412" s="24" t="s">
        <v>25</v>
      </c>
      <c r="L1412" s="24" t="s">
        <v>41</v>
      </c>
      <c r="M1412" s="24" t="str">
        <f t="shared" ref="M1412:M1415" si="779">IF(LEFT(L1412,5)="poss.","expected","ready")</f>
        <v>ready</v>
      </c>
      <c r="N1412" s="24" t="s">
        <v>116</v>
      </c>
      <c r="O1412" s="24" t="str">
        <f t="shared" ref="O1412:O1415" si="780">IFERROR(LEFT(N1412,FIND("out of",N1412)-1),N1412)</f>
        <v xml:space="preserve">1 </v>
      </c>
      <c r="P1412" s="29" t="str">
        <f t="shared" ref="P1412:P1415" si="781">IFERROR(RIGHT(N1412,LEN(N1412)-FIND("out of",N1412)-6),"")</f>
        <v>7</v>
      </c>
      <c r="Q1412" s="24" t="s">
        <v>83</v>
      </c>
      <c r="R1412" s="28" t="s">
        <v>36</v>
      </c>
      <c r="S1412" s="3" t="s">
        <v>2248</v>
      </c>
      <c r="T1412" s="32">
        <f t="shared" si="773"/>
        <v>3700</v>
      </c>
      <c r="U1412" s="24">
        <v>43.4</v>
      </c>
      <c r="V1412" s="24">
        <f>VALUE(U1412)*100000</f>
        <v>4340000</v>
      </c>
    </row>
    <row r="1413" spans="1:22" ht="15.75">
      <c r="A1413" s="24" t="s">
        <v>46</v>
      </c>
      <c r="B1413" s="24" t="str">
        <f t="shared" si="774"/>
        <v>2 Apartment For Sale In Jahangirabad Surat</v>
      </c>
      <c r="C1413" s="24" t="str">
        <f t="shared" si="775"/>
        <v>2</v>
      </c>
      <c r="D1413" s="29" t="str">
        <f t="shared" si="776"/>
        <v xml:space="preserve">Apartment </v>
      </c>
      <c r="E1413" s="24" t="str">
        <f t="shared" si="777"/>
        <v>Jahangirabad</v>
      </c>
      <c r="F1413" s="24" t="str">
        <f t="shared" si="778"/>
        <v>surat</v>
      </c>
      <c r="G1413" s="24" t="s">
        <v>23</v>
      </c>
      <c r="H1413" s="24" t="s">
        <v>2128</v>
      </c>
      <c r="I1413" s="34">
        <f>VALUE(LEFT(H1413,FIND(" ",H1413)-1))</f>
        <v>645</v>
      </c>
      <c r="J1413" s="24" t="str">
        <f>TRIM(RIGHT(H1413,LEN(H1413)-FIND(" ",H1413)))</f>
        <v>sqft</v>
      </c>
      <c r="K1413" s="24" t="s">
        <v>25</v>
      </c>
      <c r="L1413" s="24" t="s">
        <v>41</v>
      </c>
      <c r="M1413" s="24" t="str">
        <f t="shared" si="779"/>
        <v>ready</v>
      </c>
      <c r="N1413" s="24" t="s">
        <v>972</v>
      </c>
      <c r="O1413" s="24" t="str">
        <f t="shared" si="780"/>
        <v xml:space="preserve">4 </v>
      </c>
      <c r="P1413" s="29" t="str">
        <f t="shared" si="781"/>
        <v>13</v>
      </c>
      <c r="Q1413" s="24" t="s">
        <v>28</v>
      </c>
      <c r="R1413" s="28" t="s">
        <v>44</v>
      </c>
      <c r="S1413" s="3" t="s">
        <v>1641</v>
      </c>
      <c r="T1413" s="32">
        <f t="shared" si="773"/>
        <v>3087</v>
      </c>
      <c r="U1413" s="24">
        <v>36.4</v>
      </c>
      <c r="V1413" s="24">
        <f>VALUE(U1413)*100000</f>
        <v>3640000</v>
      </c>
    </row>
    <row r="1414" spans="1:22" ht="15.75">
      <c r="A1414" s="24" t="s">
        <v>2555</v>
      </c>
      <c r="B1414" s="24" t="str">
        <f t="shared" si="774"/>
        <v>1 Apartment For Sale In Dream Home Real Estate Surat</v>
      </c>
      <c r="C1414" s="24" t="str">
        <f t="shared" si="775"/>
        <v>1</v>
      </c>
      <c r="D1414" s="29" t="str">
        <f t="shared" si="776"/>
        <v xml:space="preserve">Apartment </v>
      </c>
      <c r="E1414" s="24" t="str">
        <f t="shared" si="777"/>
        <v>Dream Home Real Estate</v>
      </c>
      <c r="F1414" s="24" t="str">
        <f t="shared" si="778"/>
        <v>surat</v>
      </c>
      <c r="G1414" s="24" t="s">
        <v>32</v>
      </c>
      <c r="H1414" s="24" t="s">
        <v>221</v>
      </c>
      <c r="I1414" s="34">
        <f>VALUE(LEFT(H1414,FIND(" ",H1414)-1))</f>
        <v>813</v>
      </c>
      <c r="J1414" s="24" t="str">
        <f>TRIM(RIGHT(H1414,LEN(H1414)-FIND(" ",H1414)))</f>
        <v>sqft</v>
      </c>
      <c r="K1414" s="24" t="s">
        <v>25</v>
      </c>
      <c r="L1414" s="24" t="s">
        <v>55</v>
      </c>
      <c r="M1414" s="24" t="str">
        <f t="shared" si="779"/>
        <v>expected</v>
      </c>
      <c r="N1414" s="24" t="s">
        <v>480</v>
      </c>
      <c r="O1414" s="24" t="str">
        <f t="shared" si="780"/>
        <v xml:space="preserve">8 </v>
      </c>
      <c r="P1414" s="29" t="str">
        <f t="shared" si="781"/>
        <v>14</v>
      </c>
      <c r="Q1414" s="24" t="s">
        <v>28</v>
      </c>
      <c r="R1414" s="28" t="s">
        <v>88</v>
      </c>
      <c r="S1414" s="3" t="s">
        <v>224</v>
      </c>
      <c r="T1414" s="32">
        <f t="shared" si="773"/>
        <v>3507</v>
      </c>
      <c r="U1414" s="24">
        <v>28.5</v>
      </c>
      <c r="V1414" s="24">
        <f>VALUE(U1414)*100000</f>
        <v>2850000</v>
      </c>
    </row>
    <row r="1415" spans="1:22" ht="15.75">
      <c r="A1415" s="24" t="s">
        <v>46</v>
      </c>
      <c r="B1415" s="24" t="str">
        <f t="shared" si="774"/>
        <v>2 Apartment For Sale In Jahangirabad Surat</v>
      </c>
      <c r="C1415" s="24" t="str">
        <f t="shared" si="775"/>
        <v>2</v>
      </c>
      <c r="D1415" s="29" t="str">
        <f t="shared" si="776"/>
        <v xml:space="preserve">Apartment </v>
      </c>
      <c r="E1415" s="24" t="str">
        <f t="shared" si="777"/>
        <v>Jahangirabad</v>
      </c>
      <c r="F1415" s="24" t="str">
        <f t="shared" si="778"/>
        <v>surat</v>
      </c>
      <c r="G1415" s="24" t="s">
        <v>23</v>
      </c>
      <c r="H1415" s="24" t="s">
        <v>2556</v>
      </c>
      <c r="I1415" s="34">
        <f>VALUE(LEFT(H1415,FIND(" ",H1415)-1))</f>
        <v>706</v>
      </c>
      <c r="J1415" s="24" t="str">
        <f>TRIM(RIGHT(H1415,LEN(H1415)-FIND(" ",H1415)))</f>
        <v>sqft</v>
      </c>
      <c r="K1415" s="24" t="s">
        <v>25</v>
      </c>
      <c r="L1415" s="24" t="s">
        <v>153</v>
      </c>
      <c r="M1415" s="24" t="str">
        <f t="shared" si="779"/>
        <v>expected</v>
      </c>
      <c r="N1415" s="24" t="s">
        <v>143</v>
      </c>
      <c r="O1415" s="24" t="str">
        <f t="shared" si="780"/>
        <v xml:space="preserve">9 </v>
      </c>
      <c r="P1415" s="29" t="str">
        <f t="shared" si="781"/>
        <v>14</v>
      </c>
      <c r="Q1415" s="24" t="s">
        <v>28</v>
      </c>
      <c r="R1415" s="28" t="s">
        <v>44</v>
      </c>
      <c r="S1415" s="3" t="s">
        <v>2557</v>
      </c>
      <c r="T1415" s="32">
        <f t="shared" si="773"/>
        <v>3016</v>
      </c>
      <c r="U1415" s="24">
        <v>38</v>
      </c>
      <c r="V1415" s="24">
        <f>VALUE(U1415)*100000</f>
        <v>3800000</v>
      </c>
    </row>
    <row r="1416" spans="1:22" customFormat="1" hidden="1">
      <c r="A1416" t="s">
        <v>2090</v>
      </c>
      <c r="G1416" t="s">
        <v>23</v>
      </c>
      <c r="H1416" t="s">
        <v>95</v>
      </c>
      <c r="I1416">
        <f>VALUE(LEFT(H1416,FIND(" ",H1416)-1))</f>
        <v>800</v>
      </c>
      <c r="J1416" t="str">
        <f>TRIM(RIGHT(H1416,LEN(H1416)-FIND(" ",H1416)))</f>
        <v>sqft</v>
      </c>
      <c r="K1416" t="s">
        <v>28</v>
      </c>
      <c r="L1416" t="s">
        <v>153</v>
      </c>
      <c r="N1416" t="s">
        <v>25</v>
      </c>
      <c r="Q1416" t="s">
        <v>44</v>
      </c>
      <c r="R1416" t="s">
        <v>131</v>
      </c>
      <c r="S1416" t="s">
        <v>2558</v>
      </c>
      <c r="T1416" s="1">
        <f t="shared" si="773"/>
        <v>3311</v>
      </c>
      <c r="U1416">
        <v>42.4</v>
      </c>
      <c r="V1416">
        <f>VALUE(U1416)*100000</f>
        <v>4240000</v>
      </c>
    </row>
    <row r="1417" spans="1:22" ht="15.75">
      <c r="A1417" s="24" t="s">
        <v>2308</v>
      </c>
      <c r="B1417" s="24" t="str">
        <f>PROPER(TRIM(A1417))</f>
        <v>2 Apartment For Sale In Griva Shivalik Residency, Bhimrad Surat</v>
      </c>
      <c r="C1417" s="24" t="str">
        <f>LEFT(B1417,FIND(" ",B1417)-1)</f>
        <v>2</v>
      </c>
      <c r="D1417" s="29" t="str">
        <f>MID(B1417, FIND(" ", B1417)+1, FIND("For", B1417)-FIND(" ", B1417)-1)</f>
        <v xml:space="preserve">Apartment </v>
      </c>
      <c r="E1417" s="24" t="str">
        <f>TRIM(MID(B1417, FIND("In", B1417)+3, FIND("Surat", B1417)-FIND("In", B1417)-3))</f>
        <v>Griva Shivalik Residency, Bhimrad</v>
      </c>
      <c r="F1417" s="24" t="str">
        <f>"surat"</f>
        <v>surat</v>
      </c>
      <c r="G1417" s="24" t="s">
        <v>32</v>
      </c>
      <c r="H1417" s="24" t="s">
        <v>2246</v>
      </c>
      <c r="I1417" s="34">
        <f>VALUE(LEFT(H1417,FIND(" ",H1417)-1))</f>
        <v>1168</v>
      </c>
      <c r="J1417" s="24" t="str">
        <f>TRIM(RIGHT(H1417,LEN(H1417)-FIND(" ",H1417)))</f>
        <v>sqft</v>
      </c>
      <c r="K1417" s="24" t="s">
        <v>25</v>
      </c>
      <c r="L1417" s="24" t="s">
        <v>41</v>
      </c>
      <c r="M1417" s="24" t="str">
        <f>IF(LEFT(L1417,5)="poss.","expected","ready")</f>
        <v>ready</v>
      </c>
      <c r="N1417" s="24" t="s">
        <v>633</v>
      </c>
      <c r="O1417" s="24" t="str">
        <f>IFERROR(LEFT(N1417,FIND("out of",N1417)-1),N1417)</f>
        <v xml:space="preserve">5 </v>
      </c>
      <c r="P1417" s="29" t="str">
        <f>IFERROR(RIGHT(N1417,LEN(N1417)-FIND("out of",N1417)-6),"")</f>
        <v>14</v>
      </c>
      <c r="Q1417" s="24" t="s">
        <v>28</v>
      </c>
      <c r="R1417" s="28" t="s">
        <v>44</v>
      </c>
      <c r="S1417" s="3" t="s">
        <v>952</v>
      </c>
      <c r="T1417" s="32">
        <f t="shared" si="773"/>
        <v>4000</v>
      </c>
      <c r="U1417" s="24">
        <v>46.7</v>
      </c>
      <c r="V1417" s="24">
        <f>VALUE(U1417)*100000</f>
        <v>4670000</v>
      </c>
    </row>
    <row r="1418" spans="1:22" customFormat="1" hidden="1">
      <c r="A1418" t="s">
        <v>2243</v>
      </c>
      <c r="G1418" t="s">
        <v>23</v>
      </c>
      <c r="H1418" t="s">
        <v>333</v>
      </c>
      <c r="I1418">
        <f>VALUE(LEFT(H1418,FIND(" ",H1418)-1))</f>
        <v>1100</v>
      </c>
      <c r="J1418" t="str">
        <f>TRIM(RIGHT(H1418,LEN(H1418)-FIND(" ",H1418)))</f>
        <v>sqft</v>
      </c>
      <c r="K1418" t="s">
        <v>28</v>
      </c>
      <c r="L1418" t="s">
        <v>747</v>
      </c>
      <c r="N1418" t="s">
        <v>25</v>
      </c>
      <c r="Q1418" t="s">
        <v>44</v>
      </c>
      <c r="R1418" t="s">
        <v>139</v>
      </c>
      <c r="S1418" t="s">
        <v>2559</v>
      </c>
      <c r="T1418" s="1">
        <f t="shared" si="773"/>
        <v>3155</v>
      </c>
      <c r="U1418">
        <v>34.700000000000003</v>
      </c>
      <c r="V1418">
        <f>VALUE(U1418)*100000</f>
        <v>3470000.0000000005</v>
      </c>
    </row>
    <row r="1419" spans="1:22" customFormat="1">
      <c r="A1419" t="s">
        <v>2512</v>
      </c>
      <c r="B1419" t="str">
        <f t="shared" ref="B1419:B1424" si="782">PROPER(TRIM(A1419))</f>
        <v>2 Apartment For Sale In Nakshatra Nebula, Jahangirabad Surat</v>
      </c>
      <c r="C1419" t="str">
        <f t="shared" ref="C1419:C1424" si="783">LEFT(B1419,FIND(" ",B1419)-1)</f>
        <v>2</v>
      </c>
      <c r="D1419" s="1" t="str">
        <f t="shared" ref="D1419:D1424" si="784">MID(B1419, FIND(" ", B1419)+1, FIND("For", B1419)-FIND(" ", B1419)-1)</f>
        <v xml:space="preserve">Apartment </v>
      </c>
      <c r="E1419" t="str">
        <f t="shared" ref="E1419:E1424" si="785">TRIM(MID(B1419, FIND("In", B1419)+3, FIND("Surat", B1419)-FIND("In", B1419)-3))</f>
        <v>Nakshatra Nebula, Jahangirabad</v>
      </c>
      <c r="F1419" t="str">
        <f t="shared" ref="F1419:F1424" si="786">"surat"</f>
        <v>surat</v>
      </c>
      <c r="G1419" t="s">
        <v>32</v>
      </c>
      <c r="H1419" t="s">
        <v>2513</v>
      </c>
      <c r="I1419">
        <f>VALUE(LEFT(H1419,FIND(" ",H1419)-1))</f>
        <v>1219</v>
      </c>
      <c r="J1419" t="str">
        <f>TRIM(RIGHT(H1419,LEN(H1419)-FIND(" ",H1419)))</f>
        <v>sqft</v>
      </c>
      <c r="K1419" t="s">
        <v>40</v>
      </c>
      <c r="L1419" t="s">
        <v>41</v>
      </c>
      <c r="M1419" t="str">
        <f t="shared" ref="M1419:M1424" si="787">IF(LEFT(L1419,5)="poss.","expected","ready")</f>
        <v>ready</v>
      </c>
      <c r="N1419" t="s">
        <v>71</v>
      </c>
      <c r="O1419" t="str">
        <f t="shared" ref="O1419:O1424" si="788">IFERROR(LEFT(N1419,FIND("out of",N1419)-1),N1419)</f>
        <v xml:space="preserve">6 </v>
      </c>
      <c r="P1419" s="1" t="str">
        <f t="shared" ref="P1419:P1424" si="789">IFERROR(RIGHT(N1419,LEN(N1419)-FIND("out of",N1419)-6),"")</f>
        <v>13</v>
      </c>
      <c r="Q1419" t="s">
        <v>28</v>
      </c>
      <c r="R1419" t="s">
        <v>44</v>
      </c>
      <c r="S1419" t="s">
        <v>2560</v>
      </c>
      <c r="T1419" s="1">
        <f t="shared" si="773"/>
        <v>3363</v>
      </c>
      <c r="U1419">
        <v>41</v>
      </c>
      <c r="V1419">
        <f>VALUE(U1419)*100000</f>
        <v>4100000</v>
      </c>
    </row>
    <row r="1420" spans="1:22" ht="15.75">
      <c r="A1420" s="24" t="s">
        <v>2561</v>
      </c>
      <c r="B1420" s="24" t="str">
        <f t="shared" si="782"/>
        <v>2 Apartment For Sale In Divine Residency, Palanpur Gam Surat</v>
      </c>
      <c r="C1420" s="24" t="str">
        <f t="shared" si="783"/>
        <v>2</v>
      </c>
      <c r="D1420" s="29" t="str">
        <f t="shared" si="784"/>
        <v xml:space="preserve">Apartment </v>
      </c>
      <c r="E1420" s="24" t="str">
        <f t="shared" si="785"/>
        <v>Divine Residency, Palanpur Gam</v>
      </c>
      <c r="F1420" s="24" t="str">
        <f t="shared" si="786"/>
        <v>surat</v>
      </c>
      <c r="G1420" s="24" t="s">
        <v>32</v>
      </c>
      <c r="H1420" s="24" t="s">
        <v>2251</v>
      </c>
      <c r="I1420" s="34">
        <f>VALUE(LEFT(H1420,FIND(" ",H1420)-1))</f>
        <v>1191</v>
      </c>
      <c r="J1420" s="24" t="str">
        <f>TRIM(RIGHT(H1420,LEN(H1420)-FIND(" ",H1420)))</f>
        <v>sqft</v>
      </c>
      <c r="K1420" s="24" t="s">
        <v>40</v>
      </c>
      <c r="L1420" s="24" t="s">
        <v>41</v>
      </c>
      <c r="M1420" s="24" t="str">
        <f t="shared" si="787"/>
        <v>ready</v>
      </c>
      <c r="N1420" s="24" t="s">
        <v>367</v>
      </c>
      <c r="O1420" s="28" t="str">
        <f t="shared" si="788"/>
        <v xml:space="preserve">4 </v>
      </c>
      <c r="P1420" s="29" t="str">
        <f t="shared" si="789"/>
        <v>5</v>
      </c>
      <c r="Q1420" s="27" t="s">
        <v>28</v>
      </c>
      <c r="R1420" s="25" t="s">
        <v>88</v>
      </c>
      <c r="S1420" s="3" t="s">
        <v>2562</v>
      </c>
      <c r="T1420" s="32">
        <f t="shared" si="773"/>
        <v>3023</v>
      </c>
      <c r="U1420" s="24">
        <v>36</v>
      </c>
      <c r="V1420" s="24">
        <f>VALUE(U1420)*100000</f>
        <v>3600000</v>
      </c>
    </row>
    <row r="1421" spans="1:22" ht="15.75">
      <c r="A1421" s="24" t="s">
        <v>708</v>
      </c>
      <c r="B1421" s="24" t="str">
        <f t="shared" si="782"/>
        <v>2 Apartment For Sale In Shiv Samarth 1, Pal Gam Surat</v>
      </c>
      <c r="C1421" s="24" t="str">
        <f t="shared" si="783"/>
        <v>2</v>
      </c>
      <c r="D1421" s="29" t="str">
        <f t="shared" si="784"/>
        <v xml:space="preserve">Apartment </v>
      </c>
      <c r="E1421" s="24" t="str">
        <f t="shared" si="785"/>
        <v>Shiv Samarth 1, Pal Gam</v>
      </c>
      <c r="F1421" s="24" t="str">
        <f t="shared" si="786"/>
        <v>surat</v>
      </c>
      <c r="G1421" s="24" t="s">
        <v>32</v>
      </c>
      <c r="H1421" s="24" t="s">
        <v>709</v>
      </c>
      <c r="I1421" s="34">
        <f>VALUE(LEFT(H1421,FIND(" ",H1421)-1))</f>
        <v>1127</v>
      </c>
      <c r="J1421" s="24" t="str">
        <f>TRIM(RIGHT(H1421,LEN(H1421)-FIND(" ",H1421)))</f>
        <v>sqft</v>
      </c>
      <c r="K1421" s="24" t="s">
        <v>40</v>
      </c>
      <c r="L1421" s="24" t="s">
        <v>41</v>
      </c>
      <c r="M1421" s="24" t="str">
        <f t="shared" si="787"/>
        <v>ready</v>
      </c>
      <c r="N1421" s="24" t="s">
        <v>710</v>
      </c>
      <c r="O1421" s="28" t="str">
        <f t="shared" si="788"/>
        <v xml:space="preserve">16 </v>
      </c>
      <c r="P1421" s="29" t="str">
        <f t="shared" si="789"/>
        <v>19</v>
      </c>
      <c r="Q1421" s="31" t="s">
        <v>28</v>
      </c>
      <c r="R1421" s="24" t="s">
        <v>44</v>
      </c>
      <c r="S1421" s="3" t="s">
        <v>2563</v>
      </c>
      <c r="T1421" s="32">
        <f t="shared" si="773"/>
        <v>3993</v>
      </c>
      <c r="U1421" s="24">
        <v>45</v>
      </c>
      <c r="V1421" s="24">
        <f>VALUE(U1421)*100000</f>
        <v>4500000</v>
      </c>
    </row>
    <row r="1422" spans="1:22" ht="15.75">
      <c r="A1422" s="24" t="s">
        <v>2564</v>
      </c>
      <c r="B1422" s="24" t="str">
        <f t="shared" si="782"/>
        <v>1 Apartment For Sale In Shayona Janki Residency, Jahangirabad Surat</v>
      </c>
      <c r="C1422" s="24" t="str">
        <f t="shared" si="783"/>
        <v>1</v>
      </c>
      <c r="D1422" s="29" t="str">
        <f t="shared" si="784"/>
        <v xml:space="preserve">Apartment </v>
      </c>
      <c r="E1422" s="24" t="str">
        <f t="shared" si="785"/>
        <v>Shayona Janki Residency, Jahangirabad</v>
      </c>
      <c r="F1422" s="24" t="str">
        <f t="shared" si="786"/>
        <v>surat</v>
      </c>
      <c r="G1422" s="24" t="s">
        <v>32</v>
      </c>
      <c r="H1422" s="24" t="s">
        <v>130</v>
      </c>
      <c r="I1422" s="34">
        <f>VALUE(LEFT(H1422,FIND(" ",H1422)-1))</f>
        <v>650</v>
      </c>
      <c r="J1422" s="24" t="str">
        <f>TRIM(RIGHT(H1422,LEN(H1422)-FIND(" ",H1422)))</f>
        <v>sqft</v>
      </c>
      <c r="K1422" s="24" t="s">
        <v>40</v>
      </c>
      <c r="L1422" s="24" t="s">
        <v>41</v>
      </c>
      <c r="M1422" s="24" t="str">
        <f t="shared" si="787"/>
        <v>ready</v>
      </c>
      <c r="N1422" s="24" t="s">
        <v>147</v>
      </c>
      <c r="O1422" s="28" t="str">
        <f t="shared" si="788"/>
        <v xml:space="preserve">5 </v>
      </c>
      <c r="P1422" s="29" t="str">
        <f t="shared" si="789"/>
        <v>12</v>
      </c>
      <c r="Q1422" s="31" t="s">
        <v>83</v>
      </c>
      <c r="R1422" s="24" t="s">
        <v>44</v>
      </c>
      <c r="S1422" s="3" t="s">
        <v>700</v>
      </c>
      <c r="T1422" s="32">
        <f t="shared" si="773"/>
        <v>3385</v>
      </c>
      <c r="U1422" s="24">
        <v>22</v>
      </c>
      <c r="V1422" s="24">
        <f>VALUE(U1422)*100000</f>
        <v>2200000</v>
      </c>
    </row>
    <row r="1423" spans="1:22" customFormat="1">
      <c r="A1423" t="s">
        <v>2512</v>
      </c>
      <c r="B1423" t="str">
        <f t="shared" si="782"/>
        <v>2 Apartment For Sale In Nakshatra Nebula, Jahangirabad Surat</v>
      </c>
      <c r="C1423" t="str">
        <f t="shared" si="783"/>
        <v>2</v>
      </c>
      <c r="D1423" s="1" t="str">
        <f t="shared" si="784"/>
        <v xml:space="preserve">Apartment </v>
      </c>
      <c r="E1423" t="str">
        <f t="shared" si="785"/>
        <v>Nakshatra Nebula, Jahangirabad</v>
      </c>
      <c r="F1423" t="str">
        <f t="shared" si="786"/>
        <v>surat</v>
      </c>
      <c r="G1423" t="s">
        <v>32</v>
      </c>
      <c r="H1423" t="s">
        <v>2513</v>
      </c>
      <c r="I1423">
        <f>VALUE(LEFT(H1423,FIND(" ",H1423)-1))</f>
        <v>1219</v>
      </c>
      <c r="J1423" t="str">
        <f>TRIM(RIGHT(H1423,LEN(H1423)-FIND(" ",H1423)))</f>
        <v>sqft</v>
      </c>
      <c r="K1423" t="s">
        <v>40</v>
      </c>
      <c r="L1423" t="s">
        <v>41</v>
      </c>
      <c r="M1423" t="str">
        <f t="shared" si="787"/>
        <v>ready</v>
      </c>
      <c r="N1423" t="s">
        <v>71</v>
      </c>
      <c r="O1423" t="str">
        <f t="shared" si="788"/>
        <v xml:space="preserve">6 </v>
      </c>
      <c r="P1423" s="1" t="str">
        <f t="shared" si="789"/>
        <v>13</v>
      </c>
      <c r="Q1423" t="s">
        <v>28</v>
      </c>
      <c r="R1423" t="s">
        <v>44</v>
      </c>
      <c r="S1423" t="s">
        <v>52</v>
      </c>
      <c r="T1423" s="1">
        <f t="shared" si="773"/>
        <v>3600</v>
      </c>
      <c r="U1423">
        <v>43.9</v>
      </c>
      <c r="V1423">
        <f>VALUE(U1423)*100000</f>
        <v>4390000</v>
      </c>
    </row>
    <row r="1424" spans="1:22" customFormat="1">
      <c r="A1424" t="s">
        <v>2512</v>
      </c>
      <c r="B1424" t="str">
        <f t="shared" si="782"/>
        <v>2 Apartment For Sale In Nakshatra Nebula, Jahangirabad Surat</v>
      </c>
      <c r="C1424" t="str">
        <f t="shared" si="783"/>
        <v>2</v>
      </c>
      <c r="D1424" s="1" t="str">
        <f t="shared" si="784"/>
        <v xml:space="preserve">Apartment </v>
      </c>
      <c r="E1424" t="str">
        <f t="shared" si="785"/>
        <v>Nakshatra Nebula, Jahangirabad</v>
      </c>
      <c r="F1424" t="str">
        <f t="shared" si="786"/>
        <v>surat</v>
      </c>
      <c r="G1424" t="s">
        <v>32</v>
      </c>
      <c r="H1424" t="s">
        <v>2513</v>
      </c>
      <c r="I1424">
        <f>VALUE(LEFT(H1424,FIND(" ",H1424)-1))</f>
        <v>1219</v>
      </c>
      <c r="J1424" t="str">
        <f>TRIM(RIGHT(H1424,LEN(H1424)-FIND(" ",H1424)))</f>
        <v>sqft</v>
      </c>
      <c r="K1424" t="s">
        <v>40</v>
      </c>
      <c r="L1424" t="s">
        <v>41</v>
      </c>
      <c r="M1424" t="str">
        <f t="shared" si="787"/>
        <v>ready</v>
      </c>
      <c r="N1424" t="s">
        <v>165</v>
      </c>
      <c r="O1424" t="str">
        <f t="shared" si="788"/>
        <v xml:space="preserve">7 </v>
      </c>
      <c r="P1424" s="1" t="str">
        <f t="shared" si="789"/>
        <v>13</v>
      </c>
      <c r="Q1424" t="s">
        <v>43</v>
      </c>
      <c r="R1424" t="s">
        <v>44</v>
      </c>
      <c r="S1424" t="s">
        <v>2565</v>
      </c>
      <c r="T1424" s="1">
        <f t="shared" si="773"/>
        <v>3610</v>
      </c>
      <c r="U1424">
        <v>44</v>
      </c>
      <c r="V1424">
        <f>VALUE(U1424)*100000</f>
        <v>4400000</v>
      </c>
    </row>
    <row r="1425" spans="1:22" customFormat="1" hidden="1">
      <c r="A1425" t="s">
        <v>2566</v>
      </c>
      <c r="G1425" t="s">
        <v>23</v>
      </c>
      <c r="H1425" t="s">
        <v>314</v>
      </c>
      <c r="I1425">
        <f>VALUE(LEFT(H1425,FIND(" ",H1425)-1))</f>
        <v>1040</v>
      </c>
      <c r="J1425" t="str">
        <f>TRIM(RIGHT(H1425,LEN(H1425)-FIND(" ",H1425)))</f>
        <v>sqft</v>
      </c>
      <c r="K1425" t="s">
        <v>40</v>
      </c>
      <c r="L1425" t="s">
        <v>41</v>
      </c>
      <c r="N1425" t="s">
        <v>100</v>
      </c>
      <c r="Q1425" t="s">
        <v>28</v>
      </c>
      <c r="R1425" t="s">
        <v>44</v>
      </c>
      <c r="T1425" s="1" t="e">
        <f t="shared" si="773"/>
        <v>#VALUE!</v>
      </c>
      <c r="U1425">
        <v>23</v>
      </c>
      <c r="V1425">
        <f>VALUE(U1425)*100000</f>
        <v>2300000</v>
      </c>
    </row>
    <row r="1426" spans="1:22" customFormat="1" hidden="1">
      <c r="A1426" t="s">
        <v>2542</v>
      </c>
      <c r="G1426" t="s">
        <v>168</v>
      </c>
      <c r="H1426" t="s">
        <v>95</v>
      </c>
      <c r="I1426">
        <f>VALUE(LEFT(H1426,FIND(" ",H1426)-1))</f>
        <v>800</v>
      </c>
      <c r="J1426" t="str">
        <f>TRIM(RIGHT(H1426,LEN(H1426)-FIND(" ",H1426)))</f>
        <v>sqft</v>
      </c>
      <c r="K1426" t="s">
        <v>25</v>
      </c>
      <c r="L1426" t="s">
        <v>1587</v>
      </c>
      <c r="N1426" t="s">
        <v>139</v>
      </c>
      <c r="Q1426">
        <v>3</v>
      </c>
      <c r="R1426">
        <v>2</v>
      </c>
      <c r="S1426" t="s">
        <v>2567</v>
      </c>
      <c r="T1426" s="1">
        <f t="shared" si="773"/>
        <v>5340</v>
      </c>
      <c r="U1426">
        <v>42.7</v>
      </c>
      <c r="V1426">
        <f>VALUE(U1426)*100000</f>
        <v>4270000</v>
      </c>
    </row>
    <row r="1427" spans="1:22" ht="15.75">
      <c r="A1427" s="22" t="s">
        <v>133</v>
      </c>
      <c r="B1427" s="22" t="str">
        <f t="shared" ref="B1427:B1431" si="790">PROPER(TRIM(A1427))</f>
        <v>2 Apartment For Sale In Palanpur Surat</v>
      </c>
      <c r="C1427" s="22" t="str">
        <f t="shared" ref="C1427:C1431" si="791">LEFT(B1427,FIND(" ",B1427)-1)</f>
        <v>2</v>
      </c>
      <c r="D1427" s="30" t="str">
        <f t="shared" ref="D1427:D1431" si="792">MID(B1427, FIND(" ", B1427)+1, FIND("For", B1427)-FIND(" ", B1427)-1)</f>
        <v xml:space="preserve">Apartment </v>
      </c>
      <c r="E1427" s="22" t="str">
        <f t="shared" ref="E1427:E1431" si="793">TRIM(MID(B1427, FIND("In", B1427)+3, FIND("Surat", B1427)-FIND("In", B1427)-3))</f>
        <v>Palanpur</v>
      </c>
      <c r="F1427" s="22" t="str">
        <f t="shared" ref="F1427:F1431" si="794">"surat"</f>
        <v>surat</v>
      </c>
      <c r="G1427" s="22" t="s">
        <v>32</v>
      </c>
      <c r="H1427" s="22" t="s">
        <v>294</v>
      </c>
      <c r="I1427" s="39">
        <f>VALUE(LEFT(H1427,FIND(" ",H1427)-1))</f>
        <v>1300</v>
      </c>
      <c r="J1427" s="22" t="str">
        <f>TRIM(RIGHT(H1427,LEN(H1427)-FIND(" ",H1427)))</f>
        <v>sqft</v>
      </c>
      <c r="K1427" s="22" t="s">
        <v>40</v>
      </c>
      <c r="L1427" s="22" t="s">
        <v>41</v>
      </c>
      <c r="M1427" s="22" t="str">
        <f t="shared" ref="M1427:M1431" si="795">IF(LEFT(L1427,5)="poss.","expected","ready")</f>
        <v>ready</v>
      </c>
      <c r="N1427" s="22" t="s">
        <v>165</v>
      </c>
      <c r="O1427" s="25" t="str">
        <f t="shared" ref="O1427:O1431" si="796">IFERROR(LEFT(N1427,FIND("out of",N1427)-1),N1427)</f>
        <v xml:space="preserve">7 </v>
      </c>
      <c r="P1427" s="29" t="str">
        <f t="shared" ref="P1427:P1431" si="797">IFERROR(RIGHT(N1427,LEN(N1427)-FIND("out of",N1427)-6),"")</f>
        <v>13</v>
      </c>
      <c r="Q1427" s="31" t="s">
        <v>83</v>
      </c>
      <c r="R1427" s="24" t="s">
        <v>44</v>
      </c>
      <c r="S1427" s="3" t="s">
        <v>1794</v>
      </c>
      <c r="T1427" s="32">
        <f t="shared" si="773"/>
        <v>3308</v>
      </c>
      <c r="U1427" s="24">
        <v>43</v>
      </c>
      <c r="V1427" s="24">
        <f>VALUE(U1427)*100000</f>
        <v>4300000</v>
      </c>
    </row>
    <row r="1428" spans="1:22" ht="15.75">
      <c r="A1428" s="24" t="s">
        <v>46</v>
      </c>
      <c r="B1428" s="24" t="str">
        <f t="shared" si="790"/>
        <v>2 Apartment For Sale In Jahangirabad Surat</v>
      </c>
      <c r="C1428" s="24" t="str">
        <f t="shared" si="791"/>
        <v>2</v>
      </c>
      <c r="D1428" s="29" t="str">
        <f t="shared" si="792"/>
        <v xml:space="preserve">Apartment </v>
      </c>
      <c r="E1428" s="24" t="str">
        <f t="shared" si="793"/>
        <v>Jahangirabad</v>
      </c>
      <c r="F1428" s="24" t="str">
        <f t="shared" si="794"/>
        <v>surat</v>
      </c>
      <c r="G1428" s="24" t="s">
        <v>32</v>
      </c>
      <c r="H1428" s="24" t="s">
        <v>63</v>
      </c>
      <c r="I1428" s="34">
        <f>VALUE(LEFT(H1428,FIND(" ",H1428)-1))</f>
        <v>1180</v>
      </c>
      <c r="J1428" s="24" t="str">
        <f>TRIM(RIGHT(H1428,LEN(H1428)-FIND(" ",H1428)))</f>
        <v>sqft</v>
      </c>
      <c r="K1428" s="24" t="s">
        <v>40</v>
      </c>
      <c r="L1428" s="24" t="s">
        <v>41</v>
      </c>
      <c r="M1428" s="24" t="str">
        <f t="shared" si="795"/>
        <v>ready</v>
      </c>
      <c r="N1428" s="24" t="s">
        <v>112</v>
      </c>
      <c r="O1428" s="28" t="str">
        <f t="shared" si="796"/>
        <v xml:space="preserve">5 </v>
      </c>
      <c r="P1428" s="29" t="str">
        <f t="shared" si="797"/>
        <v>5</v>
      </c>
      <c r="Q1428" s="31" t="s">
        <v>43</v>
      </c>
      <c r="R1428" s="24" t="s">
        <v>586</v>
      </c>
      <c r="S1428" s="3" t="s">
        <v>2568</v>
      </c>
      <c r="T1428" s="32">
        <f t="shared" si="773"/>
        <v>3220</v>
      </c>
      <c r="U1428" s="24">
        <v>38</v>
      </c>
      <c r="V1428" s="24">
        <f>VALUE(U1428)*100000</f>
        <v>3800000</v>
      </c>
    </row>
    <row r="1429" spans="1:22" ht="15.75">
      <c r="A1429" s="24" t="s">
        <v>2569</v>
      </c>
      <c r="B1429" s="24" t="str">
        <f t="shared" si="790"/>
        <v>2 Apartment For Sale In Anand Avenue, Jahangirabad Surat</v>
      </c>
      <c r="C1429" s="24" t="str">
        <f t="shared" si="791"/>
        <v>2</v>
      </c>
      <c r="D1429" s="29" t="str">
        <f t="shared" si="792"/>
        <v xml:space="preserve">Apartment </v>
      </c>
      <c r="E1429" s="24" t="str">
        <f t="shared" si="793"/>
        <v>Anand Avenue, Jahangirabad</v>
      </c>
      <c r="F1429" s="24" t="str">
        <f t="shared" si="794"/>
        <v>surat</v>
      </c>
      <c r="G1429" s="24" t="s">
        <v>32</v>
      </c>
      <c r="H1429" s="24" t="s">
        <v>2410</v>
      </c>
      <c r="I1429" s="34">
        <f>VALUE(LEFT(H1429,FIND(" ",H1429)-1))</f>
        <v>1285</v>
      </c>
      <c r="J1429" s="24" t="str">
        <f>TRIM(RIGHT(H1429,LEN(H1429)-FIND(" ",H1429)))</f>
        <v>sqft</v>
      </c>
      <c r="K1429" s="24" t="s">
        <v>40</v>
      </c>
      <c r="L1429" s="24" t="s">
        <v>41</v>
      </c>
      <c r="M1429" s="24" t="str">
        <f t="shared" si="795"/>
        <v>ready</v>
      </c>
      <c r="N1429" s="24" t="s">
        <v>187</v>
      </c>
      <c r="O1429" s="28" t="str">
        <f t="shared" si="796"/>
        <v xml:space="preserve">12 </v>
      </c>
      <c r="P1429" s="29" t="str">
        <f t="shared" si="797"/>
        <v>14</v>
      </c>
      <c r="Q1429" s="15" t="s">
        <v>43</v>
      </c>
      <c r="R1429" s="24" t="s">
        <v>44</v>
      </c>
      <c r="S1429" s="3" t="s">
        <v>2570</v>
      </c>
      <c r="T1429" s="32">
        <f t="shared" si="773"/>
        <v>3813</v>
      </c>
      <c r="U1429" s="24">
        <v>49</v>
      </c>
      <c r="V1429" s="24">
        <f>VALUE(U1429)*100000</f>
        <v>4900000</v>
      </c>
    </row>
    <row r="1430" spans="1:22" ht="15.75">
      <c r="A1430" s="24" t="s">
        <v>2237</v>
      </c>
      <c r="B1430" s="24" t="str">
        <f t="shared" si="790"/>
        <v>1 Apartment For Sale In Dindoli Surat</v>
      </c>
      <c r="C1430" s="24" t="str">
        <f t="shared" si="791"/>
        <v>1</v>
      </c>
      <c r="D1430" s="29" t="str">
        <f t="shared" si="792"/>
        <v xml:space="preserve">Apartment </v>
      </c>
      <c r="E1430" s="24" t="str">
        <f t="shared" si="793"/>
        <v>Dindoli</v>
      </c>
      <c r="F1430" s="24" t="str">
        <f t="shared" si="794"/>
        <v>surat</v>
      </c>
      <c r="G1430" s="24" t="s">
        <v>23</v>
      </c>
      <c r="H1430" s="24" t="s">
        <v>2571</v>
      </c>
      <c r="I1430" s="34">
        <f>VALUE(LEFT(H1430,FIND(" ",H1430)-1))</f>
        <v>434</v>
      </c>
      <c r="J1430" s="24" t="str">
        <f>TRIM(RIGHT(H1430,LEN(H1430)-FIND(" ",H1430)))</f>
        <v>sqft</v>
      </c>
      <c r="K1430" s="24" t="s">
        <v>25</v>
      </c>
      <c r="L1430" s="24" t="s">
        <v>41</v>
      </c>
      <c r="M1430" s="24" t="str">
        <f t="shared" si="795"/>
        <v>ready</v>
      </c>
      <c r="N1430" s="24" t="s">
        <v>776</v>
      </c>
      <c r="O1430" s="28" t="str">
        <f t="shared" si="796"/>
        <v xml:space="preserve">8 </v>
      </c>
      <c r="P1430" s="29" t="str">
        <f t="shared" si="797"/>
        <v>8</v>
      </c>
      <c r="Q1430" s="14" t="s">
        <v>28</v>
      </c>
      <c r="R1430" s="24" t="s">
        <v>29</v>
      </c>
      <c r="S1430" s="3" t="s">
        <v>2572</v>
      </c>
      <c r="T1430" s="32">
        <f t="shared" si="773"/>
        <v>2692</v>
      </c>
      <c r="U1430" s="24">
        <v>20.100000000000001</v>
      </c>
      <c r="V1430" s="24">
        <f>VALUE(U1430)*100000</f>
        <v>2010000.0000000002</v>
      </c>
    </row>
    <row r="1431" spans="1:22" ht="15.75">
      <c r="A1431" s="24" t="s">
        <v>1991</v>
      </c>
      <c r="B1431" s="24" t="str">
        <f t="shared" si="790"/>
        <v>2 Apartment For Sale In Santvan Skyon, Palanpur Surat</v>
      </c>
      <c r="C1431" s="24" t="str">
        <f t="shared" si="791"/>
        <v>2</v>
      </c>
      <c r="D1431" s="29" t="str">
        <f t="shared" si="792"/>
        <v xml:space="preserve">Apartment </v>
      </c>
      <c r="E1431" s="24" t="str">
        <f t="shared" si="793"/>
        <v>Santvan Skyon, Palanpur</v>
      </c>
      <c r="F1431" s="24" t="str">
        <f t="shared" si="794"/>
        <v>surat</v>
      </c>
      <c r="G1431" s="24" t="s">
        <v>32</v>
      </c>
      <c r="H1431" s="24" t="s">
        <v>39</v>
      </c>
      <c r="I1431" s="34">
        <f>VALUE(LEFT(H1431,FIND(" ",H1431)-1))</f>
        <v>1173</v>
      </c>
      <c r="J1431" s="24" t="str">
        <f>TRIM(RIGHT(H1431,LEN(H1431)-FIND(" ",H1431)))</f>
        <v>sqft</v>
      </c>
      <c r="K1431" s="24" t="s">
        <v>40</v>
      </c>
      <c r="L1431" s="24" t="s">
        <v>41</v>
      </c>
      <c r="M1431" s="24" t="str">
        <f t="shared" si="795"/>
        <v>ready</v>
      </c>
      <c r="N1431" s="24" t="s">
        <v>218</v>
      </c>
      <c r="O1431" s="28" t="str">
        <f t="shared" si="796"/>
        <v xml:space="preserve">13 </v>
      </c>
      <c r="P1431" s="29" t="str">
        <f t="shared" si="797"/>
        <v>14</v>
      </c>
      <c r="Q1431" s="14" t="s">
        <v>83</v>
      </c>
      <c r="R1431" s="24" t="s">
        <v>44</v>
      </c>
      <c r="S1431" s="3" t="s">
        <v>2573</v>
      </c>
      <c r="T1431" s="32">
        <f t="shared" si="773"/>
        <v>4092</v>
      </c>
      <c r="U1431" s="24">
        <v>48</v>
      </c>
      <c r="V1431" s="24">
        <f>VALUE(U1431)*100000</f>
        <v>4800000</v>
      </c>
    </row>
    <row r="1432" spans="1:22" customFormat="1" hidden="1">
      <c r="A1432" t="s">
        <v>2497</v>
      </c>
      <c r="G1432" t="s">
        <v>23</v>
      </c>
      <c r="H1432" t="s">
        <v>2375</v>
      </c>
      <c r="I1432">
        <f>VALUE(LEFT(H1432,FIND(" ",H1432)-1))</f>
        <v>912</v>
      </c>
      <c r="J1432" t="str">
        <f>TRIM(RIGHT(H1432,LEN(H1432)-FIND(" ",H1432)))</f>
        <v>sqft</v>
      </c>
      <c r="K1432" t="s">
        <v>28</v>
      </c>
      <c r="L1432" t="s">
        <v>26</v>
      </c>
      <c r="N1432" t="s">
        <v>25</v>
      </c>
      <c r="Q1432" t="s">
        <v>44</v>
      </c>
      <c r="R1432" t="s">
        <v>131</v>
      </c>
      <c r="T1432" s="1" t="e">
        <f t="shared" si="773"/>
        <v>#VALUE!</v>
      </c>
      <c r="U1432">
        <v>34.1</v>
      </c>
      <c r="V1432">
        <f>VALUE(U1432)*100000</f>
        <v>3410000</v>
      </c>
    </row>
    <row r="1433" spans="1:22" customFormat="1" hidden="1">
      <c r="A1433" t="s">
        <v>2409</v>
      </c>
      <c r="G1433" t="s">
        <v>23</v>
      </c>
      <c r="H1433" t="s">
        <v>815</v>
      </c>
      <c r="I1433">
        <f>VALUE(LEFT(H1433,FIND(" ",H1433)-1))</f>
        <v>1500</v>
      </c>
      <c r="J1433" t="str">
        <f>TRIM(RIGHT(H1433,LEN(H1433)-FIND(" ",H1433)))</f>
        <v>sqft</v>
      </c>
      <c r="K1433" t="s">
        <v>25</v>
      </c>
      <c r="L1433" t="s">
        <v>2314</v>
      </c>
      <c r="N1433" t="s">
        <v>120</v>
      </c>
      <c r="Q1433" t="s">
        <v>28</v>
      </c>
      <c r="R1433" t="s">
        <v>44</v>
      </c>
      <c r="S1433" t="s">
        <v>977</v>
      </c>
      <c r="T1433" s="1">
        <f t="shared" si="773"/>
        <v>2834</v>
      </c>
      <c r="U1433">
        <v>42.5</v>
      </c>
      <c r="V1433">
        <f>VALUE(U1433)*100000</f>
        <v>4250000</v>
      </c>
    </row>
    <row r="1434" spans="1:22" ht="15.75">
      <c r="A1434" s="24" t="s">
        <v>2361</v>
      </c>
      <c r="B1434" s="24" t="str">
        <f t="shared" ref="B1434:B1437" si="798">PROPER(TRIM(A1434))</f>
        <v>3 Apartment For Sale In Green City, Pal Surat</v>
      </c>
      <c r="C1434" s="24" t="str">
        <f t="shared" ref="C1434:C1437" si="799">LEFT(B1434,FIND(" ",B1434)-1)</f>
        <v>3</v>
      </c>
      <c r="D1434" s="29" t="str">
        <f t="shared" ref="D1434:D1437" si="800">MID(B1434, FIND(" ", B1434)+1, FIND("For", B1434)-FIND(" ", B1434)-1)</f>
        <v xml:space="preserve">Apartment </v>
      </c>
      <c r="E1434" s="24" t="str">
        <f t="shared" ref="E1434:E1437" si="801">TRIM(MID(B1434, FIND("In", B1434)+3, FIND("Surat", B1434)-FIND("In", B1434)-3))</f>
        <v>Green City, Pal</v>
      </c>
      <c r="F1434" s="24" t="str">
        <f t="shared" ref="F1434:F1437" si="802">"surat"</f>
        <v>surat</v>
      </c>
      <c r="G1434" s="24" t="s">
        <v>23</v>
      </c>
      <c r="H1434" s="24" t="s">
        <v>554</v>
      </c>
      <c r="I1434" s="34">
        <f>VALUE(LEFT(H1434,FIND(" ",H1434)-1))</f>
        <v>900</v>
      </c>
      <c r="J1434" s="24" t="str">
        <f>TRIM(RIGHT(H1434,LEN(H1434)-FIND(" ",H1434)))</f>
        <v>sqft</v>
      </c>
      <c r="K1434" s="24" t="s">
        <v>40</v>
      </c>
      <c r="L1434" s="24" t="s">
        <v>41</v>
      </c>
      <c r="M1434" s="24" t="str">
        <f t="shared" ref="M1434:M1437" si="803">IF(LEFT(L1434,5)="poss.","expected","ready")</f>
        <v>ready</v>
      </c>
      <c r="N1434" s="24" t="s">
        <v>71</v>
      </c>
      <c r="O1434" s="28" t="str">
        <f t="shared" ref="O1434:O1437" si="804">IFERROR(LEFT(N1434,FIND("out of",N1434)-1),N1434)</f>
        <v xml:space="preserve">6 </v>
      </c>
      <c r="P1434" s="29" t="str">
        <f t="shared" ref="P1434:P1437" si="805">IFERROR(RIGHT(N1434,LEN(N1434)-FIND("out of",N1434)-6),"")</f>
        <v>13</v>
      </c>
      <c r="Q1434" s="14" t="s">
        <v>43</v>
      </c>
      <c r="R1434" s="24" t="s">
        <v>154</v>
      </c>
      <c r="S1434" s="3" t="s">
        <v>2574</v>
      </c>
      <c r="T1434" s="32">
        <f t="shared" si="773"/>
        <v>3024</v>
      </c>
      <c r="U1434" s="24">
        <v>45.5</v>
      </c>
      <c r="V1434" s="24">
        <f>VALUE(U1434)*100000</f>
        <v>4550000</v>
      </c>
    </row>
    <row r="1435" spans="1:22" ht="15.75">
      <c r="A1435" s="24" t="s">
        <v>46</v>
      </c>
      <c r="B1435" s="24" t="str">
        <f t="shared" si="798"/>
        <v>2 Apartment For Sale In Jahangirabad Surat</v>
      </c>
      <c r="C1435" s="24" t="str">
        <f t="shared" si="799"/>
        <v>2</v>
      </c>
      <c r="D1435" s="29" t="str">
        <f t="shared" si="800"/>
        <v xml:space="preserve">Apartment </v>
      </c>
      <c r="E1435" s="24" t="str">
        <f t="shared" si="801"/>
        <v>Jahangirabad</v>
      </c>
      <c r="F1435" s="24" t="str">
        <f t="shared" si="802"/>
        <v>surat</v>
      </c>
      <c r="G1435" s="24" t="s">
        <v>23</v>
      </c>
      <c r="H1435" s="24" t="s">
        <v>2575</v>
      </c>
      <c r="I1435" s="34">
        <f>VALUE(LEFT(H1435,FIND(" ",H1435)-1))</f>
        <v>687</v>
      </c>
      <c r="J1435" s="24" t="str">
        <f>TRIM(RIGHT(H1435,LEN(H1435)-FIND(" ",H1435)))</f>
        <v>sqft</v>
      </c>
      <c r="K1435" s="24" t="s">
        <v>25</v>
      </c>
      <c r="L1435" s="24" t="s">
        <v>41</v>
      </c>
      <c r="M1435" s="24" t="str">
        <f t="shared" si="803"/>
        <v>ready</v>
      </c>
      <c r="N1435" s="24" t="s">
        <v>633</v>
      </c>
      <c r="O1435" s="28" t="str">
        <f t="shared" si="804"/>
        <v xml:space="preserve">5 </v>
      </c>
      <c r="P1435" s="29" t="str">
        <f t="shared" si="805"/>
        <v>14</v>
      </c>
      <c r="Q1435" s="14" t="s">
        <v>28</v>
      </c>
      <c r="R1435" s="24" t="s">
        <v>44</v>
      </c>
      <c r="S1435" s="3" t="s">
        <v>2576</v>
      </c>
      <c r="T1435" s="32">
        <f t="shared" si="773"/>
        <v>3647</v>
      </c>
      <c r="U1435" s="24">
        <v>43.2</v>
      </c>
      <c r="V1435" s="24">
        <f>VALUE(U1435)*100000</f>
        <v>4320000</v>
      </c>
    </row>
    <row r="1436" spans="1:22" ht="15.75">
      <c r="A1436" s="24" t="s">
        <v>2237</v>
      </c>
      <c r="B1436" s="24" t="str">
        <f t="shared" si="798"/>
        <v>1 Apartment For Sale In Dindoli Surat</v>
      </c>
      <c r="C1436" s="24" t="str">
        <f t="shared" si="799"/>
        <v>1</v>
      </c>
      <c r="D1436" s="29" t="str">
        <f t="shared" si="800"/>
        <v xml:space="preserve">Apartment </v>
      </c>
      <c r="E1436" s="24" t="str">
        <f t="shared" si="801"/>
        <v>Dindoli</v>
      </c>
      <c r="F1436" s="24" t="str">
        <f t="shared" si="802"/>
        <v>surat</v>
      </c>
      <c r="G1436" s="24" t="s">
        <v>32</v>
      </c>
      <c r="H1436" s="24" t="s">
        <v>2577</v>
      </c>
      <c r="I1436" s="34">
        <f>VALUE(LEFT(H1436,FIND(" ",H1436)-1))</f>
        <v>719</v>
      </c>
      <c r="J1436" s="24" t="str">
        <f>TRIM(RIGHT(H1436,LEN(H1436)-FIND(" ",H1436)))</f>
        <v>sqft</v>
      </c>
      <c r="K1436" s="24" t="s">
        <v>25</v>
      </c>
      <c r="L1436" s="24" t="s">
        <v>159</v>
      </c>
      <c r="M1436" s="24" t="str">
        <f t="shared" si="803"/>
        <v>expected</v>
      </c>
      <c r="N1436" s="24" t="s">
        <v>583</v>
      </c>
      <c r="O1436" s="28" t="str">
        <f t="shared" si="804"/>
        <v xml:space="preserve">3 </v>
      </c>
      <c r="P1436" s="29" t="str">
        <f t="shared" si="805"/>
        <v>7</v>
      </c>
      <c r="Q1436" s="14" t="s">
        <v>28</v>
      </c>
      <c r="R1436" s="24" t="s">
        <v>88</v>
      </c>
      <c r="S1436" s="3" t="s">
        <v>2578</v>
      </c>
      <c r="T1436" s="32">
        <f t="shared" si="773"/>
        <v>2282</v>
      </c>
      <c r="U1436" s="24">
        <v>16.399999999999999</v>
      </c>
      <c r="V1436" s="24">
        <f>VALUE(U1436)*100000</f>
        <v>1639999.9999999998</v>
      </c>
    </row>
    <row r="1437" spans="1:22" ht="15.75">
      <c r="A1437" s="24" t="s">
        <v>2422</v>
      </c>
      <c r="B1437" s="24" t="str">
        <f t="shared" si="798"/>
        <v>1 Apartment For Sale In Ramaa Residency, Jahangirabad Surat</v>
      </c>
      <c r="C1437" s="24" t="str">
        <f t="shared" si="799"/>
        <v>1</v>
      </c>
      <c r="D1437" s="29" t="str">
        <f t="shared" si="800"/>
        <v xml:space="preserve">Apartment </v>
      </c>
      <c r="E1437" s="24" t="str">
        <f t="shared" si="801"/>
        <v>Ramaa Residency, Jahangirabad</v>
      </c>
      <c r="F1437" s="24" t="str">
        <f t="shared" si="802"/>
        <v>surat</v>
      </c>
      <c r="G1437" s="24" t="s">
        <v>23</v>
      </c>
      <c r="H1437" s="24" t="s">
        <v>2579</v>
      </c>
      <c r="I1437" s="34">
        <f>VALUE(LEFT(H1437,FIND(" ",H1437)-1))</f>
        <v>367</v>
      </c>
      <c r="J1437" s="24" t="str">
        <f>TRIM(RIGHT(H1437,LEN(H1437)-FIND(" ",H1437)))</f>
        <v>sqft</v>
      </c>
      <c r="K1437" s="24" t="s">
        <v>25</v>
      </c>
      <c r="L1437" s="24" t="s">
        <v>41</v>
      </c>
      <c r="M1437" s="24" t="str">
        <f t="shared" si="803"/>
        <v>ready</v>
      </c>
      <c r="N1437" s="24" t="s">
        <v>621</v>
      </c>
      <c r="O1437" s="28" t="str">
        <f t="shared" si="804"/>
        <v xml:space="preserve">14 </v>
      </c>
      <c r="P1437" s="29" t="str">
        <f t="shared" si="805"/>
        <v>14</v>
      </c>
      <c r="Q1437" s="14" t="s">
        <v>28</v>
      </c>
      <c r="R1437" s="24" t="s">
        <v>44</v>
      </c>
      <c r="S1437" s="3" t="s">
        <v>2580</v>
      </c>
      <c r="T1437" s="32">
        <f t="shared" si="773"/>
        <v>3781</v>
      </c>
      <c r="U1437" s="24">
        <v>29</v>
      </c>
      <c r="V1437" s="24">
        <f>VALUE(U1437)*100000</f>
        <v>2900000</v>
      </c>
    </row>
    <row r="1438" spans="1:22" customFormat="1" hidden="1">
      <c r="A1438" t="s">
        <v>2581</v>
      </c>
      <c r="G1438" t="s">
        <v>23</v>
      </c>
      <c r="H1438" t="s">
        <v>522</v>
      </c>
      <c r="I1438">
        <f>VALUE(LEFT(H1438,FIND(" ",H1438)-1))</f>
        <v>420</v>
      </c>
      <c r="J1438" t="str">
        <f>TRIM(RIGHT(H1438,LEN(H1438)-FIND(" ",H1438)))</f>
        <v>sqft</v>
      </c>
      <c r="K1438" t="s">
        <v>28</v>
      </c>
      <c r="L1438" t="s">
        <v>41</v>
      </c>
      <c r="N1438" t="s">
        <v>25</v>
      </c>
      <c r="Q1438" t="s">
        <v>44</v>
      </c>
      <c r="R1438" t="s">
        <v>131</v>
      </c>
      <c r="S1438" t="s">
        <v>1138</v>
      </c>
      <c r="T1438" s="1">
        <f t="shared" si="773"/>
        <v>3611</v>
      </c>
      <c r="U1438">
        <v>25.7</v>
      </c>
      <c r="V1438">
        <f>VALUE(U1438)*100000</f>
        <v>2570000</v>
      </c>
    </row>
    <row r="1439" spans="1:22" customFormat="1" hidden="1">
      <c r="A1439" t="s">
        <v>2243</v>
      </c>
      <c r="G1439" t="s">
        <v>23</v>
      </c>
      <c r="H1439" t="s">
        <v>1395</v>
      </c>
      <c r="I1439">
        <f>VALUE(LEFT(H1439,FIND(" ",H1439)-1))</f>
        <v>1260</v>
      </c>
      <c r="J1439" t="str">
        <f>TRIM(RIGHT(H1439,LEN(H1439)-FIND(" ",H1439)))</f>
        <v>sqft</v>
      </c>
      <c r="K1439" t="s">
        <v>28</v>
      </c>
      <c r="L1439" t="s">
        <v>41</v>
      </c>
      <c r="N1439" t="s">
        <v>25</v>
      </c>
      <c r="Q1439" t="s">
        <v>44</v>
      </c>
      <c r="R1439" t="s">
        <v>2582</v>
      </c>
      <c r="S1439" t="s">
        <v>1599</v>
      </c>
      <c r="T1439" s="1">
        <f t="shared" si="773"/>
        <v>2143</v>
      </c>
      <c r="U1439">
        <v>27</v>
      </c>
      <c r="V1439">
        <f>VALUE(U1439)*100000</f>
        <v>2700000</v>
      </c>
    </row>
    <row r="1440" spans="1:22" ht="15.75">
      <c r="A1440" s="24" t="s">
        <v>2282</v>
      </c>
      <c r="B1440" s="24" t="str">
        <f t="shared" ref="B1440:B1445" si="806">PROPER(TRIM(A1440))</f>
        <v>3 Apartment For Sale In Penttagon, Palanpur Gam Surat</v>
      </c>
      <c r="C1440" s="24" t="str">
        <f t="shared" ref="C1440:C1445" si="807">LEFT(B1440,FIND(" ",B1440)-1)</f>
        <v>3</v>
      </c>
      <c r="D1440" s="29" t="str">
        <f t="shared" ref="D1440:D1445" si="808">MID(B1440, FIND(" ", B1440)+1, FIND("For", B1440)-FIND(" ", B1440)-1)</f>
        <v xml:space="preserve">Apartment </v>
      </c>
      <c r="E1440" s="24" t="str">
        <f t="shared" ref="E1440:E1445" si="809">TRIM(MID(B1440, FIND("In", B1440)+3, FIND("Surat", B1440)-FIND("In", B1440)-3))</f>
        <v>Penttagon, Palanpur Gam</v>
      </c>
      <c r="F1440" s="24" t="str">
        <f t="shared" ref="F1440:F1445" si="810">"surat"</f>
        <v>surat</v>
      </c>
      <c r="G1440" s="24" t="s">
        <v>32</v>
      </c>
      <c r="H1440" s="24" t="s">
        <v>2523</v>
      </c>
      <c r="I1440" s="34">
        <f>VALUE(LEFT(H1440,FIND(" ",H1440)-1))</f>
        <v>1385</v>
      </c>
      <c r="J1440" s="24" t="str">
        <f>TRIM(RIGHT(H1440,LEN(H1440)-FIND(" ",H1440)))</f>
        <v>sqft</v>
      </c>
      <c r="K1440" s="24" t="s">
        <v>25</v>
      </c>
      <c r="L1440" s="24" t="s">
        <v>41</v>
      </c>
      <c r="M1440" s="24" t="str">
        <f t="shared" ref="M1440:M1445" si="811">IF(LEFT(L1440,5)="poss.","expected","ready")</f>
        <v>ready</v>
      </c>
      <c r="N1440" s="24" t="s">
        <v>972</v>
      </c>
      <c r="O1440" s="28" t="str">
        <f t="shared" ref="O1440:O1445" si="812">IFERROR(LEFT(N1440,FIND("out of",N1440)-1),N1440)</f>
        <v xml:space="preserve">4 </v>
      </c>
      <c r="P1440" s="29" t="str">
        <f t="shared" ref="P1440:P1445" si="813">IFERROR(RIGHT(N1440,LEN(N1440)-FIND("out of",N1440)-6),"")</f>
        <v>13</v>
      </c>
      <c r="Q1440" s="14" t="s">
        <v>28</v>
      </c>
      <c r="R1440" s="24" t="s">
        <v>44</v>
      </c>
      <c r="S1440" s="3" t="s">
        <v>2565</v>
      </c>
      <c r="T1440" s="32">
        <f t="shared" si="773"/>
        <v>3610</v>
      </c>
      <c r="U1440" s="24">
        <v>50</v>
      </c>
      <c r="V1440" s="24">
        <f>VALUE(U1440)*100000</f>
        <v>5000000</v>
      </c>
    </row>
    <row r="1441" spans="1:22" ht="15.75">
      <c r="A1441" s="24" t="s">
        <v>2512</v>
      </c>
      <c r="B1441" s="24" t="str">
        <f t="shared" si="806"/>
        <v>2 Apartment For Sale In Nakshatra Nebula, Jahangirabad Surat</v>
      </c>
      <c r="C1441" s="24" t="str">
        <f t="shared" si="807"/>
        <v>2</v>
      </c>
      <c r="D1441" s="29" t="str">
        <f t="shared" si="808"/>
        <v xml:space="preserve">Apartment </v>
      </c>
      <c r="E1441" s="24" t="str">
        <f t="shared" si="809"/>
        <v>Nakshatra Nebula, Jahangirabad</v>
      </c>
      <c r="F1441" s="24" t="str">
        <f t="shared" si="810"/>
        <v>surat</v>
      </c>
      <c r="G1441" s="24" t="s">
        <v>32</v>
      </c>
      <c r="H1441" s="24" t="s">
        <v>2513</v>
      </c>
      <c r="I1441" s="34">
        <f>VALUE(LEFT(H1441,FIND(" ",H1441)-1))</f>
        <v>1219</v>
      </c>
      <c r="J1441" s="24" t="str">
        <f>TRIM(RIGHT(H1441,LEN(H1441)-FIND(" ",H1441)))</f>
        <v>sqft</v>
      </c>
      <c r="K1441" s="24" t="s">
        <v>40</v>
      </c>
      <c r="L1441" s="24" t="s">
        <v>41</v>
      </c>
      <c r="M1441" s="24" t="str">
        <f t="shared" si="811"/>
        <v>ready</v>
      </c>
      <c r="N1441" s="24" t="s">
        <v>42</v>
      </c>
      <c r="O1441" s="28" t="str">
        <f t="shared" si="812"/>
        <v xml:space="preserve">5 </v>
      </c>
      <c r="P1441" s="29" t="str">
        <f t="shared" si="813"/>
        <v>13</v>
      </c>
      <c r="Q1441" s="14" t="s">
        <v>28</v>
      </c>
      <c r="R1441" s="24" t="s">
        <v>88</v>
      </c>
      <c r="S1441" s="3" t="s">
        <v>2583</v>
      </c>
      <c r="T1441" s="35">
        <f t="shared" si="773"/>
        <v>3445</v>
      </c>
      <c r="U1441" s="22">
        <v>42</v>
      </c>
      <c r="V1441" s="22">
        <f>VALUE(U1441)*100000</f>
        <v>4200000</v>
      </c>
    </row>
    <row r="1442" spans="1:22" ht="15.75">
      <c r="A1442" s="24" t="s">
        <v>708</v>
      </c>
      <c r="B1442" s="24" t="str">
        <f t="shared" si="806"/>
        <v>2 Apartment For Sale In Shiv Samarth 1, Pal Gam Surat</v>
      </c>
      <c r="C1442" s="24" t="str">
        <f t="shared" si="807"/>
        <v>2</v>
      </c>
      <c r="D1442" s="29" t="str">
        <f t="shared" si="808"/>
        <v xml:space="preserve">Apartment </v>
      </c>
      <c r="E1442" s="24" t="str">
        <f t="shared" si="809"/>
        <v>Shiv Samarth 1, Pal Gam</v>
      </c>
      <c r="F1442" s="24" t="str">
        <f t="shared" si="810"/>
        <v>surat</v>
      </c>
      <c r="G1442" s="24" t="s">
        <v>32</v>
      </c>
      <c r="H1442" s="24" t="s">
        <v>709</v>
      </c>
      <c r="I1442" s="34">
        <f>VALUE(LEFT(H1442,FIND(" ",H1442)-1))</f>
        <v>1127</v>
      </c>
      <c r="J1442" s="24" t="str">
        <f>TRIM(RIGHT(H1442,LEN(H1442)-FIND(" ",H1442)))</f>
        <v>sqft</v>
      </c>
      <c r="K1442" s="24" t="s">
        <v>40</v>
      </c>
      <c r="L1442" s="24" t="s">
        <v>41</v>
      </c>
      <c r="M1442" s="24" t="str">
        <f t="shared" si="811"/>
        <v>ready</v>
      </c>
      <c r="N1442" s="24" t="s">
        <v>2584</v>
      </c>
      <c r="O1442" s="28" t="str">
        <f t="shared" si="812"/>
        <v xml:space="preserve">18 </v>
      </c>
      <c r="P1442" s="29" t="str">
        <f t="shared" si="813"/>
        <v>19</v>
      </c>
      <c r="Q1442" s="14" t="s">
        <v>28</v>
      </c>
      <c r="R1442" s="24" t="s">
        <v>44</v>
      </c>
      <c r="S1442" s="3" t="s">
        <v>2505</v>
      </c>
      <c r="T1442" s="29">
        <f t="shared" si="773"/>
        <v>3985</v>
      </c>
      <c r="U1442" s="24">
        <v>44.9</v>
      </c>
      <c r="V1442" s="27">
        <f>VALUE(U1442)*100000</f>
        <v>4490000</v>
      </c>
    </row>
    <row r="1443" spans="1:22" ht="15.75">
      <c r="A1443" s="24" t="s">
        <v>812</v>
      </c>
      <c r="B1443" s="24" t="str">
        <f t="shared" si="806"/>
        <v>2 Apartment For Sale In Siddhi Vinayak Heights, Pal Surat</v>
      </c>
      <c r="C1443" s="24" t="str">
        <f t="shared" si="807"/>
        <v>2</v>
      </c>
      <c r="D1443" s="29" t="str">
        <f t="shared" si="808"/>
        <v xml:space="preserve">Apartment </v>
      </c>
      <c r="E1443" s="24" t="str">
        <f t="shared" si="809"/>
        <v>Siddhi Vinayak Heights, Pal</v>
      </c>
      <c r="F1443" s="24" t="str">
        <f t="shared" si="810"/>
        <v>surat</v>
      </c>
      <c r="G1443" s="24" t="s">
        <v>32</v>
      </c>
      <c r="H1443" s="24" t="s">
        <v>2267</v>
      </c>
      <c r="I1443" s="34">
        <f>VALUE(LEFT(H1443,FIND(" ",H1443)-1))</f>
        <v>1205</v>
      </c>
      <c r="J1443" s="24" t="str">
        <f>TRIM(RIGHT(H1443,LEN(H1443)-FIND(" ",H1443)))</f>
        <v>sqft</v>
      </c>
      <c r="K1443" s="24" t="s">
        <v>40</v>
      </c>
      <c r="L1443" s="24" t="s">
        <v>41</v>
      </c>
      <c r="M1443" s="24" t="str">
        <f t="shared" si="811"/>
        <v>ready</v>
      </c>
      <c r="N1443" s="24" t="s">
        <v>480</v>
      </c>
      <c r="O1443" s="28" t="str">
        <f t="shared" si="812"/>
        <v xml:space="preserve">8 </v>
      </c>
      <c r="P1443" s="29" t="str">
        <f t="shared" si="813"/>
        <v>14</v>
      </c>
      <c r="Q1443" s="14" t="s">
        <v>28</v>
      </c>
      <c r="R1443" s="24" t="s">
        <v>36</v>
      </c>
      <c r="S1443" s="3" t="s">
        <v>1138</v>
      </c>
      <c r="T1443" s="29">
        <f t="shared" si="773"/>
        <v>3611</v>
      </c>
      <c r="U1443" s="24">
        <v>43.5</v>
      </c>
      <c r="V1443" s="27">
        <f>VALUE(U1443)*100000</f>
        <v>4350000</v>
      </c>
    </row>
    <row r="1444" spans="1:22" ht="15.75">
      <c r="A1444" s="24" t="s">
        <v>2512</v>
      </c>
      <c r="B1444" s="24" t="str">
        <f t="shared" si="806"/>
        <v>2 Apartment For Sale In Nakshatra Nebula, Jahangirabad Surat</v>
      </c>
      <c r="C1444" s="24" t="str">
        <f t="shared" si="807"/>
        <v>2</v>
      </c>
      <c r="D1444" s="29" t="str">
        <f t="shared" si="808"/>
        <v xml:space="preserve">Apartment </v>
      </c>
      <c r="E1444" s="24" t="str">
        <f t="shared" si="809"/>
        <v>Nakshatra Nebula, Jahangirabad</v>
      </c>
      <c r="F1444" s="24" t="str">
        <f t="shared" si="810"/>
        <v>surat</v>
      </c>
      <c r="G1444" s="24" t="s">
        <v>32</v>
      </c>
      <c r="H1444" s="24" t="s">
        <v>2513</v>
      </c>
      <c r="I1444" s="34">
        <f>VALUE(LEFT(H1444,FIND(" ",H1444)-1))</f>
        <v>1219</v>
      </c>
      <c r="J1444" s="24" t="str">
        <f>TRIM(RIGHT(H1444,LEN(H1444)-FIND(" ",H1444)))</f>
        <v>sqft</v>
      </c>
      <c r="K1444" s="24" t="s">
        <v>40</v>
      </c>
      <c r="L1444" s="24" t="s">
        <v>41</v>
      </c>
      <c r="M1444" s="24" t="str">
        <f t="shared" si="811"/>
        <v>ready</v>
      </c>
      <c r="N1444" s="24" t="s">
        <v>71</v>
      </c>
      <c r="O1444" s="28" t="str">
        <f t="shared" si="812"/>
        <v xml:space="preserve">6 </v>
      </c>
      <c r="P1444" s="29" t="str">
        <f t="shared" si="813"/>
        <v>13</v>
      </c>
      <c r="Q1444" s="14" t="s">
        <v>28</v>
      </c>
      <c r="R1444" s="24" t="s">
        <v>44</v>
      </c>
      <c r="S1444" s="3" t="s">
        <v>2585</v>
      </c>
      <c r="T1444" s="29">
        <f t="shared" si="773"/>
        <v>3619</v>
      </c>
      <c r="U1444" s="24">
        <v>44.1</v>
      </c>
      <c r="V1444" s="27">
        <f>VALUE(U1444)*100000</f>
        <v>4410000</v>
      </c>
    </row>
    <row r="1445" spans="1:22" customFormat="1">
      <c r="A1445" t="s">
        <v>2586</v>
      </c>
      <c r="B1445" t="str">
        <f t="shared" si="806"/>
        <v>2 Apartment For Sale In Shubham Heights, Jahangirabad Surat</v>
      </c>
      <c r="C1445" t="str">
        <f t="shared" si="807"/>
        <v>2</v>
      </c>
      <c r="D1445" s="1" t="str">
        <f t="shared" si="808"/>
        <v xml:space="preserve">Apartment </v>
      </c>
      <c r="E1445" t="str">
        <f t="shared" si="809"/>
        <v>Shubham Heights, Jahangirabad</v>
      </c>
      <c r="F1445" t="str">
        <f t="shared" si="810"/>
        <v>surat</v>
      </c>
      <c r="G1445" t="s">
        <v>32</v>
      </c>
      <c r="H1445" t="s">
        <v>2262</v>
      </c>
      <c r="I1445">
        <f>VALUE(LEFT(H1445,FIND(" ",H1445)-1))</f>
        <v>1233</v>
      </c>
      <c r="J1445" t="str">
        <f>TRIM(RIGHT(H1445,LEN(H1445)-FIND(" ",H1445)))</f>
        <v>sqft</v>
      </c>
      <c r="K1445" t="s">
        <v>40</v>
      </c>
      <c r="L1445" t="s">
        <v>41</v>
      </c>
      <c r="M1445" t="str">
        <f t="shared" si="811"/>
        <v>ready</v>
      </c>
      <c r="N1445" t="s">
        <v>901</v>
      </c>
      <c r="O1445" t="str">
        <f t="shared" si="812"/>
        <v xml:space="preserve">1 </v>
      </c>
      <c r="P1445" s="1" t="str">
        <f t="shared" si="813"/>
        <v>10</v>
      </c>
      <c r="Q1445" t="s">
        <v>83</v>
      </c>
      <c r="R1445" t="s">
        <v>44</v>
      </c>
      <c r="S1445" t="s">
        <v>2587</v>
      </c>
      <c r="T1445" s="1">
        <f t="shared" si="773"/>
        <v>3974</v>
      </c>
      <c r="U1445">
        <v>49</v>
      </c>
      <c r="V1445">
        <f>VALUE(U1445)*100000</f>
        <v>4900000</v>
      </c>
    </row>
    <row r="1446" spans="1:22" customFormat="1" hidden="1">
      <c r="A1446" t="s">
        <v>2588</v>
      </c>
      <c r="G1446" t="s">
        <v>23</v>
      </c>
      <c r="H1446" t="s">
        <v>528</v>
      </c>
      <c r="I1446">
        <f>VALUE(LEFT(H1446,FIND(" ",H1446)-1))</f>
        <v>260</v>
      </c>
      <c r="J1446" t="str">
        <f>TRIM(RIGHT(H1446,LEN(H1446)-FIND(" ",H1446)))</f>
        <v>sqft</v>
      </c>
      <c r="K1446" t="s">
        <v>40</v>
      </c>
      <c r="L1446" t="s">
        <v>41</v>
      </c>
      <c r="N1446" t="s">
        <v>1748</v>
      </c>
      <c r="Q1446">
        <v>1</v>
      </c>
      <c r="S1446" t="s">
        <v>2589</v>
      </c>
      <c r="T1446" s="1">
        <f t="shared" si="773"/>
        <v>7561</v>
      </c>
      <c r="U1446">
        <v>31</v>
      </c>
      <c r="V1446">
        <f>VALUE(U1446)*100000</f>
        <v>3100000</v>
      </c>
    </row>
    <row r="1447" spans="1:22" ht="15.75">
      <c r="A1447" s="24" t="s">
        <v>161</v>
      </c>
      <c r="B1447" s="24" t="str">
        <f t="shared" ref="B1447:B1451" si="814">PROPER(TRIM(A1447))</f>
        <v>3 Apartment For Sale In Palanpur Surat</v>
      </c>
      <c r="C1447" s="24" t="str">
        <f t="shared" ref="C1447:C1451" si="815">LEFT(B1447,FIND(" ",B1447)-1)</f>
        <v>3</v>
      </c>
      <c r="D1447" s="29" t="str">
        <f t="shared" ref="D1447:D1451" si="816">MID(B1447, FIND(" ", B1447)+1, FIND("For", B1447)-FIND(" ", B1447)-1)</f>
        <v xml:space="preserve">Apartment </v>
      </c>
      <c r="E1447" s="24" t="str">
        <f t="shared" ref="E1447:E1451" si="817">TRIM(MID(B1447, FIND("In", B1447)+3, FIND("Surat", B1447)-FIND("In", B1447)-3))</f>
        <v>Palanpur</v>
      </c>
      <c r="F1447" s="24" t="str">
        <f t="shared" ref="F1447:F1451" si="818">"surat"</f>
        <v>surat</v>
      </c>
      <c r="G1447" s="24" t="s">
        <v>23</v>
      </c>
      <c r="H1447" s="24" t="s">
        <v>554</v>
      </c>
      <c r="I1447" s="34">
        <f>VALUE(LEFT(H1447,FIND(" ",H1447)-1))</f>
        <v>900</v>
      </c>
      <c r="J1447" s="24" t="str">
        <f>TRIM(RIGHT(H1447,LEN(H1447)-FIND(" ",H1447)))</f>
        <v>sqft</v>
      </c>
      <c r="K1447" s="24" t="s">
        <v>40</v>
      </c>
      <c r="L1447" s="24" t="s">
        <v>41</v>
      </c>
      <c r="M1447" s="24" t="str">
        <f t="shared" ref="M1447:M1451" si="819">IF(LEFT(L1447,5)="poss.","expected","ready")</f>
        <v>ready</v>
      </c>
      <c r="N1447" s="24" t="s">
        <v>112</v>
      </c>
      <c r="O1447" s="28" t="str">
        <f t="shared" ref="O1447:O1451" si="820">IFERROR(LEFT(N1447,FIND("out of",N1447)-1),N1447)</f>
        <v xml:space="preserve">5 </v>
      </c>
      <c r="P1447" s="29" t="str">
        <f t="shared" ref="P1447:P1451" si="821">IFERROR(RIGHT(N1447,LEN(N1447)-FIND("out of",N1447)-6),"")</f>
        <v>5</v>
      </c>
      <c r="Q1447" s="14" t="s">
        <v>43</v>
      </c>
      <c r="R1447" s="24" t="s">
        <v>274</v>
      </c>
      <c r="S1447" s="3" t="s">
        <v>1990</v>
      </c>
      <c r="T1447" s="29">
        <f t="shared" si="773"/>
        <v>3067</v>
      </c>
      <c r="U1447" s="24">
        <v>46</v>
      </c>
      <c r="V1447" s="27">
        <f>VALUE(U1447)*100000</f>
        <v>4600000</v>
      </c>
    </row>
    <row r="1448" spans="1:22" ht="15.75">
      <c r="A1448" s="24" t="s">
        <v>133</v>
      </c>
      <c r="B1448" s="24" t="str">
        <f t="shared" si="814"/>
        <v>2 Apartment For Sale In Palanpur Surat</v>
      </c>
      <c r="C1448" s="24" t="str">
        <f t="shared" si="815"/>
        <v>2</v>
      </c>
      <c r="D1448" s="29" t="str">
        <f t="shared" si="816"/>
        <v xml:space="preserve">Apartment </v>
      </c>
      <c r="E1448" s="24" t="str">
        <f t="shared" si="817"/>
        <v>Palanpur</v>
      </c>
      <c r="F1448" s="24" t="str">
        <f t="shared" si="818"/>
        <v>surat</v>
      </c>
      <c r="G1448" s="24" t="s">
        <v>32</v>
      </c>
      <c r="H1448" s="24" t="s">
        <v>2590</v>
      </c>
      <c r="I1448" s="34">
        <f>VALUE(LEFT(H1448,FIND(" ",H1448)-1))</f>
        <v>1266</v>
      </c>
      <c r="J1448" s="24" t="str">
        <f>TRIM(RIGHT(H1448,LEN(H1448)-FIND(" ",H1448)))</f>
        <v>sqft</v>
      </c>
      <c r="K1448" s="24" t="s">
        <v>40</v>
      </c>
      <c r="L1448" s="24" t="s">
        <v>41</v>
      </c>
      <c r="M1448" s="24" t="str">
        <f t="shared" si="819"/>
        <v>ready</v>
      </c>
      <c r="N1448" s="24" t="s">
        <v>806</v>
      </c>
      <c r="O1448" s="28" t="str">
        <f t="shared" si="820"/>
        <v xml:space="preserve">6 </v>
      </c>
      <c r="P1448" s="29" t="str">
        <f t="shared" si="821"/>
        <v>12</v>
      </c>
      <c r="Q1448" s="14" t="s">
        <v>83</v>
      </c>
      <c r="R1448" s="24" t="s">
        <v>36</v>
      </c>
      <c r="S1448" s="3" t="s">
        <v>2591</v>
      </c>
      <c r="T1448" s="29">
        <f t="shared" si="773"/>
        <v>2844</v>
      </c>
      <c r="U1448" s="24">
        <v>36</v>
      </c>
      <c r="V1448" s="27">
        <f>VALUE(U1448)*100000</f>
        <v>3600000</v>
      </c>
    </row>
    <row r="1449" spans="1:22" ht="15.75">
      <c r="A1449" s="24" t="s">
        <v>585</v>
      </c>
      <c r="B1449" s="24" t="str">
        <f t="shared" si="814"/>
        <v>2 Apartment For Sale In Palanpur Gam Surat</v>
      </c>
      <c r="C1449" s="24" t="str">
        <f t="shared" si="815"/>
        <v>2</v>
      </c>
      <c r="D1449" s="29" t="str">
        <f t="shared" si="816"/>
        <v xml:space="preserve">Apartment </v>
      </c>
      <c r="E1449" s="24" t="str">
        <f t="shared" si="817"/>
        <v>Palanpur Gam</v>
      </c>
      <c r="F1449" s="24" t="str">
        <f t="shared" si="818"/>
        <v>surat</v>
      </c>
      <c r="G1449" s="24" t="s">
        <v>32</v>
      </c>
      <c r="H1449" s="24" t="s">
        <v>2449</v>
      </c>
      <c r="I1449" s="34">
        <f>VALUE(LEFT(H1449,FIND(" ",H1449)-1))</f>
        <v>1125</v>
      </c>
      <c r="J1449" s="24" t="str">
        <f>TRIM(RIGHT(H1449,LEN(H1449)-FIND(" ",H1449)))</f>
        <v>sqft</v>
      </c>
      <c r="K1449" s="24" t="s">
        <v>40</v>
      </c>
      <c r="L1449" s="24" t="s">
        <v>41</v>
      </c>
      <c r="M1449" s="24" t="str">
        <f t="shared" si="819"/>
        <v>ready</v>
      </c>
      <c r="N1449" s="24" t="s">
        <v>112</v>
      </c>
      <c r="O1449" s="28" t="str">
        <f t="shared" si="820"/>
        <v xml:space="preserve">5 </v>
      </c>
      <c r="P1449" s="29" t="str">
        <f t="shared" si="821"/>
        <v>5</v>
      </c>
      <c r="Q1449" s="14" t="s">
        <v>43</v>
      </c>
      <c r="R1449" s="24" t="s">
        <v>586</v>
      </c>
      <c r="S1449" s="3" t="s">
        <v>473</v>
      </c>
      <c r="T1449" s="29">
        <f t="shared" si="773"/>
        <v>2933</v>
      </c>
      <c r="U1449" s="24">
        <v>33</v>
      </c>
      <c r="V1449" s="27">
        <f>VALUE(U1449)*100000</f>
        <v>3300000</v>
      </c>
    </row>
    <row r="1450" spans="1:22" ht="15.75">
      <c r="A1450" s="24" t="s">
        <v>842</v>
      </c>
      <c r="B1450" s="24" t="str">
        <f t="shared" si="814"/>
        <v>2 Apartment For Sale In Shyam Enclave, Jahangirabad Surat</v>
      </c>
      <c r="C1450" s="24" t="str">
        <f t="shared" si="815"/>
        <v>2</v>
      </c>
      <c r="D1450" s="29" t="str">
        <f t="shared" si="816"/>
        <v xml:space="preserve">Apartment </v>
      </c>
      <c r="E1450" s="24" t="str">
        <f t="shared" si="817"/>
        <v>Shyam Enclave, Jahangirabad</v>
      </c>
      <c r="F1450" s="24" t="str">
        <f t="shared" si="818"/>
        <v>surat</v>
      </c>
      <c r="G1450" s="24" t="s">
        <v>32</v>
      </c>
      <c r="H1450" s="24" t="s">
        <v>632</v>
      </c>
      <c r="I1450" s="34">
        <f>VALUE(LEFT(H1450,FIND(" ",H1450)-1))</f>
        <v>1252</v>
      </c>
      <c r="J1450" s="24" t="str">
        <f>TRIM(RIGHT(H1450,LEN(H1450)-FIND(" ",H1450)))</f>
        <v>sqft</v>
      </c>
      <c r="K1450" s="24" t="s">
        <v>40</v>
      </c>
      <c r="L1450" s="24" t="s">
        <v>41</v>
      </c>
      <c r="M1450" s="24" t="str">
        <f t="shared" si="819"/>
        <v>ready</v>
      </c>
      <c r="N1450" s="24" t="s">
        <v>42</v>
      </c>
      <c r="O1450" s="28" t="str">
        <f t="shared" si="820"/>
        <v xml:space="preserve">5 </v>
      </c>
      <c r="P1450" s="29" t="str">
        <f t="shared" si="821"/>
        <v>13</v>
      </c>
      <c r="Q1450" s="14" t="s">
        <v>28</v>
      </c>
      <c r="R1450" s="24" t="s">
        <v>44</v>
      </c>
      <c r="S1450" s="3" t="s">
        <v>2592</v>
      </c>
      <c r="T1450" s="29">
        <f t="shared" si="773"/>
        <v>2875</v>
      </c>
      <c r="U1450" s="24">
        <v>36</v>
      </c>
      <c r="V1450" s="27">
        <f>VALUE(U1450)*100000</f>
        <v>3600000</v>
      </c>
    </row>
    <row r="1451" spans="1:22" ht="15.75">
      <c r="A1451" s="24" t="s">
        <v>2237</v>
      </c>
      <c r="B1451" s="24" t="str">
        <f t="shared" si="814"/>
        <v>1 Apartment For Sale In Dindoli Surat</v>
      </c>
      <c r="C1451" s="24" t="str">
        <f t="shared" si="815"/>
        <v>1</v>
      </c>
      <c r="D1451" s="29" t="str">
        <f t="shared" si="816"/>
        <v xml:space="preserve">Apartment </v>
      </c>
      <c r="E1451" s="24" t="str">
        <f t="shared" si="817"/>
        <v>Dindoli</v>
      </c>
      <c r="F1451" s="24" t="str">
        <f t="shared" si="818"/>
        <v>surat</v>
      </c>
      <c r="G1451" s="24" t="s">
        <v>23</v>
      </c>
      <c r="H1451" s="24" t="s">
        <v>2571</v>
      </c>
      <c r="I1451" s="34">
        <f>VALUE(LEFT(H1451,FIND(" ",H1451)-1))</f>
        <v>434</v>
      </c>
      <c r="J1451" s="24" t="str">
        <f>TRIM(RIGHT(H1451,LEN(H1451)-FIND(" ",H1451)))</f>
        <v>sqft</v>
      </c>
      <c r="K1451" s="24" t="s">
        <v>25</v>
      </c>
      <c r="L1451" s="24" t="s">
        <v>41</v>
      </c>
      <c r="M1451" s="24" t="str">
        <f t="shared" si="819"/>
        <v>ready</v>
      </c>
      <c r="N1451" s="24" t="s">
        <v>776</v>
      </c>
      <c r="O1451" s="28" t="str">
        <f t="shared" si="820"/>
        <v xml:space="preserve">8 </v>
      </c>
      <c r="P1451" s="29" t="str">
        <f t="shared" si="821"/>
        <v>8</v>
      </c>
      <c r="Q1451" s="14" t="s">
        <v>28</v>
      </c>
      <c r="R1451" s="24" t="s">
        <v>44</v>
      </c>
      <c r="S1451" s="3" t="s">
        <v>2572</v>
      </c>
      <c r="T1451" s="29">
        <f t="shared" si="773"/>
        <v>2692</v>
      </c>
      <c r="U1451" s="24">
        <v>20.100000000000001</v>
      </c>
      <c r="V1451" s="27">
        <f>VALUE(U1451)*100000</f>
        <v>2010000.0000000002</v>
      </c>
    </row>
    <row r="1452" spans="1:22" customFormat="1" hidden="1">
      <c r="A1452" t="s">
        <v>386</v>
      </c>
      <c r="G1452" t="s">
        <v>23</v>
      </c>
      <c r="H1452" t="s">
        <v>2375</v>
      </c>
      <c r="I1452">
        <f>VALUE(LEFT(H1452,FIND(" ",H1452)-1))</f>
        <v>912</v>
      </c>
      <c r="J1452" t="str">
        <f>TRIM(RIGHT(H1452,LEN(H1452)-FIND(" ",H1452)))</f>
        <v>sqft</v>
      </c>
      <c r="K1452" t="s">
        <v>25</v>
      </c>
      <c r="L1452" t="s">
        <v>26</v>
      </c>
      <c r="N1452" t="s">
        <v>175</v>
      </c>
      <c r="Q1452" t="s">
        <v>28</v>
      </c>
      <c r="R1452" t="s">
        <v>44</v>
      </c>
      <c r="T1452" s="1" t="e">
        <f t="shared" si="773"/>
        <v>#VALUE!</v>
      </c>
      <c r="U1452">
        <v>33.4</v>
      </c>
      <c r="V1452">
        <f>VALUE(U1452)*100000</f>
        <v>3340000</v>
      </c>
    </row>
    <row r="1453" spans="1:22" customFormat="1" hidden="1">
      <c r="A1453" t="s">
        <v>879</v>
      </c>
      <c r="G1453" t="s">
        <v>168</v>
      </c>
      <c r="H1453" t="s">
        <v>2593</v>
      </c>
      <c r="I1453">
        <f>VALUE(LEFT(H1453,FIND(" ",H1453)-1))</f>
        <v>6840</v>
      </c>
      <c r="J1453" t="str">
        <f>TRIM(RIGHT(H1453,LEN(H1453)-FIND(" ",H1453)))</f>
        <v>sqft</v>
      </c>
      <c r="K1453" t="s">
        <v>25</v>
      </c>
      <c r="L1453" t="s">
        <v>2594</v>
      </c>
      <c r="N1453" t="s">
        <v>328</v>
      </c>
      <c r="Q1453">
        <v>3</v>
      </c>
      <c r="R1453">
        <v>2</v>
      </c>
      <c r="S1453" t="s">
        <v>2595</v>
      </c>
      <c r="T1453" s="1">
        <f t="shared" si="773"/>
        <v>636</v>
      </c>
      <c r="U1453">
        <v>43.5</v>
      </c>
      <c r="V1453">
        <f>VALUE(U1453)*100000</f>
        <v>4350000</v>
      </c>
    </row>
    <row r="1454" spans="1:22" ht="15.75">
      <c r="A1454" s="24" t="s">
        <v>1533</v>
      </c>
      <c r="B1454" s="24" t="str">
        <f t="shared" ref="B1454:B1457" si="822">PROPER(TRIM(A1454))</f>
        <v>2 Apartment For Sale In Green Paradise, Jahangirabad Surat</v>
      </c>
      <c r="C1454" s="24" t="str">
        <f t="shared" ref="C1454:C1457" si="823">LEFT(B1454,FIND(" ",B1454)-1)</f>
        <v>2</v>
      </c>
      <c r="D1454" s="29" t="str">
        <f t="shared" ref="D1454:D1457" si="824">MID(B1454, FIND(" ", B1454)+1, FIND("For", B1454)-FIND(" ", B1454)-1)</f>
        <v xml:space="preserve">Apartment </v>
      </c>
      <c r="E1454" s="24" t="str">
        <f t="shared" ref="E1454:E1457" si="825">TRIM(MID(B1454, FIND("In", B1454)+3, FIND("Surat", B1454)-FIND("In", B1454)-3))</f>
        <v>Green Paradise, Jahangirabad</v>
      </c>
      <c r="F1454" s="24" t="str">
        <f t="shared" ref="F1454:F1457" si="826">"surat"</f>
        <v>surat</v>
      </c>
      <c r="G1454" s="24" t="s">
        <v>23</v>
      </c>
      <c r="H1454" s="24" t="s">
        <v>265</v>
      </c>
      <c r="I1454" s="34">
        <f>VALUE(LEFT(H1454,FIND(" ",H1454)-1))</f>
        <v>600</v>
      </c>
      <c r="J1454" s="24" t="str">
        <f>TRIM(RIGHT(H1454,LEN(H1454)-FIND(" ",H1454)))</f>
        <v>sqft</v>
      </c>
      <c r="K1454" s="24" t="s">
        <v>40</v>
      </c>
      <c r="L1454" s="24" t="s">
        <v>41</v>
      </c>
      <c r="M1454" s="24" t="str">
        <f t="shared" ref="M1454:M1457" si="827">IF(LEFT(L1454,5)="poss.","expected","ready")</f>
        <v>ready</v>
      </c>
      <c r="N1454" s="24" t="s">
        <v>134</v>
      </c>
      <c r="O1454" s="28" t="str">
        <f t="shared" ref="O1454:O1457" si="828">IFERROR(LEFT(N1454,FIND("out of",N1454)-1),N1454)</f>
        <v xml:space="preserve">7 </v>
      </c>
      <c r="P1454" s="29" t="str">
        <f t="shared" ref="P1454:P1457" si="829">IFERROR(RIGHT(N1454,LEN(N1454)-FIND("out of",N1454)-6),"")</f>
        <v>14</v>
      </c>
      <c r="Q1454" s="14" t="s">
        <v>28</v>
      </c>
      <c r="R1454" s="24" t="s">
        <v>88</v>
      </c>
      <c r="S1454" s="3" t="s">
        <v>2596</v>
      </c>
      <c r="T1454" s="29">
        <f t="shared" si="773"/>
        <v>3956</v>
      </c>
      <c r="U1454" s="24">
        <v>40</v>
      </c>
      <c r="V1454" s="27">
        <f>VALUE(U1454)*100000</f>
        <v>4000000</v>
      </c>
    </row>
    <row r="1455" spans="1:22" ht="15.75">
      <c r="A1455" s="24" t="s">
        <v>1533</v>
      </c>
      <c r="B1455" s="24" t="str">
        <f t="shared" si="822"/>
        <v>2 Apartment For Sale In Green Paradise, Jahangirabad Surat</v>
      </c>
      <c r="C1455" s="24" t="str">
        <f t="shared" si="823"/>
        <v>2</v>
      </c>
      <c r="D1455" s="29" t="str">
        <f t="shared" si="824"/>
        <v xml:space="preserve">Apartment </v>
      </c>
      <c r="E1455" s="24" t="str">
        <f t="shared" si="825"/>
        <v>Green Paradise, Jahangirabad</v>
      </c>
      <c r="F1455" s="24" t="str">
        <f t="shared" si="826"/>
        <v>surat</v>
      </c>
      <c r="G1455" s="24" t="s">
        <v>23</v>
      </c>
      <c r="H1455" s="24" t="s">
        <v>2597</v>
      </c>
      <c r="I1455" s="34">
        <f>VALUE(LEFT(H1455,FIND(" ",H1455)-1))</f>
        <v>558</v>
      </c>
      <c r="J1455" s="24" t="str">
        <f>TRIM(RIGHT(H1455,LEN(H1455)-FIND(" ",H1455)))</f>
        <v>sqft</v>
      </c>
      <c r="K1455" s="24" t="s">
        <v>40</v>
      </c>
      <c r="L1455" s="24" t="s">
        <v>41</v>
      </c>
      <c r="M1455" s="24" t="str">
        <f t="shared" si="827"/>
        <v>ready</v>
      </c>
      <c r="N1455" s="24" t="s">
        <v>2431</v>
      </c>
      <c r="O1455" s="28" t="str">
        <f t="shared" si="828"/>
        <v xml:space="preserve">Lower Basement </v>
      </c>
      <c r="P1455" s="29" t="str">
        <f t="shared" si="829"/>
        <v>14</v>
      </c>
      <c r="Q1455" s="14" t="s">
        <v>28</v>
      </c>
      <c r="R1455" s="24" t="s">
        <v>44</v>
      </c>
      <c r="S1455" s="3" t="s">
        <v>2598</v>
      </c>
      <c r="T1455" s="29">
        <f t="shared" si="773"/>
        <v>3202</v>
      </c>
      <c r="U1455" s="24">
        <v>32.5</v>
      </c>
      <c r="V1455" s="27">
        <f>VALUE(U1455)*100000</f>
        <v>3250000</v>
      </c>
    </row>
    <row r="1456" spans="1:22" ht="15.75">
      <c r="A1456" s="24" t="s">
        <v>22</v>
      </c>
      <c r="B1456" s="24" t="str">
        <f t="shared" si="822"/>
        <v>2 Apartment For Sale In Dindoli Surat</v>
      </c>
      <c r="C1456" s="24" t="str">
        <f t="shared" si="823"/>
        <v>2</v>
      </c>
      <c r="D1456" s="29" t="str">
        <f t="shared" si="824"/>
        <v xml:space="preserve">Apartment </v>
      </c>
      <c r="E1456" s="24" t="str">
        <f t="shared" si="825"/>
        <v>Dindoli</v>
      </c>
      <c r="F1456" s="24" t="str">
        <f t="shared" si="826"/>
        <v>surat</v>
      </c>
      <c r="G1456" s="24" t="s">
        <v>32</v>
      </c>
      <c r="H1456" s="24" t="s">
        <v>2599</v>
      </c>
      <c r="I1456" s="34">
        <f>VALUE(LEFT(H1456,FIND(" ",H1456)-1))</f>
        <v>1045</v>
      </c>
      <c r="J1456" s="24" t="str">
        <f>TRIM(RIGHT(H1456,LEN(H1456)-FIND(" ",H1456)))</f>
        <v>sqft</v>
      </c>
      <c r="K1456" s="24" t="s">
        <v>40</v>
      </c>
      <c r="L1456" s="24" t="s">
        <v>41</v>
      </c>
      <c r="M1456" s="24" t="str">
        <f t="shared" si="827"/>
        <v>ready</v>
      </c>
      <c r="N1456" s="24" t="s">
        <v>1683</v>
      </c>
      <c r="O1456" s="28" t="str">
        <f t="shared" si="828"/>
        <v xml:space="preserve">7 </v>
      </c>
      <c r="P1456" s="29" t="str">
        <f t="shared" si="829"/>
        <v>8</v>
      </c>
      <c r="Q1456" s="14" t="s">
        <v>83</v>
      </c>
      <c r="R1456" s="24" t="s">
        <v>88</v>
      </c>
      <c r="S1456" s="3" t="s">
        <v>2600</v>
      </c>
      <c r="T1456" s="29">
        <f t="shared" si="773"/>
        <v>3254</v>
      </c>
      <c r="U1456" s="24">
        <v>34</v>
      </c>
      <c r="V1456" s="27">
        <f>VALUE(U1456)*100000</f>
        <v>3400000</v>
      </c>
    </row>
    <row r="1457" spans="1:22" ht="15.75">
      <c r="A1457" s="24" t="s">
        <v>2601</v>
      </c>
      <c r="B1457" s="24" t="str">
        <f t="shared" si="822"/>
        <v>2 Apartment For Sale In Green Tulip, Jahangirabad Surat</v>
      </c>
      <c r="C1457" s="24" t="str">
        <f t="shared" si="823"/>
        <v>2</v>
      </c>
      <c r="D1457" s="29" t="str">
        <f t="shared" si="824"/>
        <v xml:space="preserve">Apartment </v>
      </c>
      <c r="E1457" s="24" t="str">
        <f t="shared" si="825"/>
        <v>Green Tulip, Jahangirabad</v>
      </c>
      <c r="F1457" s="24" t="str">
        <f t="shared" si="826"/>
        <v>surat</v>
      </c>
      <c r="G1457" s="24" t="s">
        <v>23</v>
      </c>
      <c r="H1457" s="24" t="s">
        <v>927</v>
      </c>
      <c r="I1457" s="34">
        <f>VALUE(LEFT(H1457,FIND(" ",H1457)-1))</f>
        <v>710</v>
      </c>
      <c r="J1457" s="24" t="str">
        <f>TRIM(RIGHT(H1457,LEN(H1457)-FIND(" ",H1457)))</f>
        <v>sqft</v>
      </c>
      <c r="K1457" s="24" t="s">
        <v>25</v>
      </c>
      <c r="L1457" s="24" t="s">
        <v>41</v>
      </c>
      <c r="M1457" s="24" t="str">
        <f t="shared" si="827"/>
        <v>ready</v>
      </c>
      <c r="N1457" s="24" t="s">
        <v>82</v>
      </c>
      <c r="O1457" s="28" t="str">
        <f t="shared" si="828"/>
        <v xml:space="preserve">1 </v>
      </c>
      <c r="P1457" s="41" t="str">
        <f t="shared" si="829"/>
        <v>13</v>
      </c>
      <c r="Q1457" s="14" t="s">
        <v>28</v>
      </c>
      <c r="R1457" s="24" t="s">
        <v>44</v>
      </c>
      <c r="S1457" s="3" t="s">
        <v>2602</v>
      </c>
      <c r="T1457" s="29">
        <f t="shared" si="773"/>
        <v>4196</v>
      </c>
      <c r="U1457" s="24">
        <v>47</v>
      </c>
      <c r="V1457" s="27">
        <f>VALUE(U1457)*100000</f>
        <v>4700000</v>
      </c>
    </row>
    <row r="1458" spans="1:22" customFormat="1" hidden="1">
      <c r="A1458" t="s">
        <v>250</v>
      </c>
      <c r="G1458" t="s">
        <v>23</v>
      </c>
      <c r="H1458" t="s">
        <v>2603</v>
      </c>
      <c r="I1458">
        <f>VALUE(LEFT(H1458,FIND(" ",H1458)-1))</f>
        <v>447</v>
      </c>
      <c r="J1458" t="str">
        <f>TRIM(RIGHT(H1458,LEN(H1458)-FIND(" ",H1458)))</f>
        <v>sqft</v>
      </c>
      <c r="K1458" t="s">
        <v>28</v>
      </c>
      <c r="L1458" t="s">
        <v>2385</v>
      </c>
      <c r="N1458" t="s">
        <v>25</v>
      </c>
      <c r="Q1458" t="s">
        <v>44</v>
      </c>
      <c r="R1458" t="s">
        <v>171</v>
      </c>
      <c r="S1458" t="s">
        <v>2604</v>
      </c>
      <c r="T1458" s="1">
        <f t="shared" si="773"/>
        <v>3546</v>
      </c>
      <c r="U1458">
        <v>28.5</v>
      </c>
      <c r="V1458">
        <f>VALUE(U1458)*100000</f>
        <v>2850000</v>
      </c>
    </row>
    <row r="1459" spans="1:22" customFormat="1" hidden="1">
      <c r="A1459" t="s">
        <v>181</v>
      </c>
      <c r="G1459" t="s">
        <v>168</v>
      </c>
      <c r="H1459" t="s">
        <v>1574</v>
      </c>
      <c r="I1459">
        <f>VALUE(LEFT(H1459,FIND(" ",H1459)-1))</f>
        <v>1800</v>
      </c>
      <c r="J1459" t="str">
        <f>TRIM(RIGHT(H1459,LEN(H1459)-FIND(" ",H1459)))</f>
        <v>sqft</v>
      </c>
      <c r="K1459">
        <v>2</v>
      </c>
      <c r="L1459" t="s">
        <v>2605</v>
      </c>
      <c r="N1459" t="s">
        <v>25</v>
      </c>
      <c r="Q1459">
        <v>2</v>
      </c>
      <c r="R1459" t="s">
        <v>566</v>
      </c>
      <c r="S1459" t="s">
        <v>985</v>
      </c>
      <c r="T1459" s="1">
        <f t="shared" si="773"/>
        <v>2222</v>
      </c>
      <c r="U1459">
        <v>40</v>
      </c>
      <c r="V1459">
        <f>VALUE(U1459)*100000</f>
        <v>4000000</v>
      </c>
    </row>
    <row r="1460" spans="1:22" ht="15.75">
      <c r="A1460" s="24" t="s">
        <v>1137</v>
      </c>
      <c r="B1460" s="24" t="str">
        <f t="shared" ref="B1460:B1463" si="830">PROPER(TRIM(A1460))</f>
        <v>2 Apartment For Sale In Ambica Arihant Heights, Palan Pur Patiya Surat</v>
      </c>
      <c r="C1460" s="24" t="str">
        <f t="shared" ref="C1460:C1463" si="831">LEFT(B1460,FIND(" ",B1460)-1)</f>
        <v>2</v>
      </c>
      <c r="D1460" s="29" t="str">
        <f t="shared" ref="D1460:D1463" si="832">MID(B1460, FIND(" ", B1460)+1, FIND("For", B1460)-FIND(" ", B1460)-1)</f>
        <v xml:space="preserve">Apartment </v>
      </c>
      <c r="E1460" s="24" t="str">
        <f t="shared" ref="E1460:E1463" si="833">TRIM(MID(B1460, FIND("In", B1460)+3, FIND("Surat", B1460)-FIND("In", B1460)-3))</f>
        <v>Ambica Arihant Heights, Palan Pur Patiya</v>
      </c>
      <c r="F1460" s="24" t="str">
        <f t="shared" ref="F1460:F1463" si="834">"surat"</f>
        <v>surat</v>
      </c>
      <c r="G1460" s="24" t="s">
        <v>32</v>
      </c>
      <c r="H1460" s="24" t="s">
        <v>194</v>
      </c>
      <c r="I1460" s="34">
        <f>VALUE(LEFT(H1460,FIND(" ",H1460)-1))</f>
        <v>1178</v>
      </c>
      <c r="J1460" s="24" t="str">
        <f>TRIM(RIGHT(H1460,LEN(H1460)-FIND(" ",H1460)))</f>
        <v>sqft</v>
      </c>
      <c r="K1460" s="24" t="s">
        <v>25</v>
      </c>
      <c r="L1460" s="24" t="s">
        <v>41</v>
      </c>
      <c r="M1460" s="24" t="str">
        <f t="shared" ref="M1460:M1463" si="835">IF(LEFT(L1460,5)="poss.","expected","ready")</f>
        <v>ready</v>
      </c>
      <c r="N1460" s="24" t="s">
        <v>271</v>
      </c>
      <c r="O1460" s="28" t="str">
        <f t="shared" ref="O1460:O1463" si="836">IFERROR(LEFT(N1460,FIND("out of",N1460)-1),N1460)</f>
        <v xml:space="preserve">9 </v>
      </c>
      <c r="P1460" s="29" t="str">
        <f t="shared" ref="P1460:P1463" si="837">IFERROR(RIGHT(N1460,LEN(N1460)-FIND("out of",N1460)-6),"")</f>
        <v>13</v>
      </c>
      <c r="Q1460" s="14" t="s">
        <v>43</v>
      </c>
      <c r="R1460" s="24" t="s">
        <v>44</v>
      </c>
      <c r="S1460" s="3" t="s">
        <v>2535</v>
      </c>
      <c r="T1460" s="29">
        <f t="shared" si="773"/>
        <v>3650</v>
      </c>
      <c r="U1460" s="24">
        <v>43</v>
      </c>
      <c r="V1460" s="27">
        <f>VALUE(U1460)*100000</f>
        <v>4300000</v>
      </c>
    </row>
    <row r="1461" spans="1:22" ht="15.75">
      <c r="A1461" s="24" t="s">
        <v>2606</v>
      </c>
      <c r="B1461" s="24" t="str">
        <f t="shared" si="830"/>
        <v>2 Apartment For Sale In Orchid Blossom, Palanpur Surat</v>
      </c>
      <c r="C1461" s="24" t="str">
        <f t="shared" si="831"/>
        <v>2</v>
      </c>
      <c r="D1461" s="29" t="str">
        <f t="shared" si="832"/>
        <v xml:space="preserve">Apartment </v>
      </c>
      <c r="E1461" s="24" t="str">
        <f t="shared" si="833"/>
        <v>Orchid Blossom, Palanpur</v>
      </c>
      <c r="F1461" s="24" t="str">
        <f t="shared" si="834"/>
        <v>surat</v>
      </c>
      <c r="G1461" s="24" t="s">
        <v>32</v>
      </c>
      <c r="H1461" s="24" t="s">
        <v>433</v>
      </c>
      <c r="I1461" s="34">
        <f>VALUE(LEFT(H1461,FIND(" ",H1461)-1))</f>
        <v>1050</v>
      </c>
      <c r="J1461" s="24" t="str">
        <f>TRIM(RIGHT(H1461,LEN(H1461)-FIND(" ",H1461)))</f>
        <v>sqft</v>
      </c>
      <c r="K1461" s="24" t="s">
        <v>40</v>
      </c>
      <c r="L1461" s="24" t="s">
        <v>41</v>
      </c>
      <c r="M1461" s="24" t="str">
        <f t="shared" si="835"/>
        <v>ready</v>
      </c>
      <c r="N1461" s="24" t="s">
        <v>100</v>
      </c>
      <c r="O1461" s="28" t="str">
        <f t="shared" si="836"/>
        <v xml:space="preserve">3 </v>
      </c>
      <c r="P1461" s="29" t="str">
        <f t="shared" si="837"/>
        <v>5</v>
      </c>
      <c r="Q1461" s="14" t="s">
        <v>28</v>
      </c>
      <c r="R1461" s="24" t="s">
        <v>88</v>
      </c>
      <c r="S1461" s="3" t="s">
        <v>539</v>
      </c>
      <c r="T1461" s="29">
        <f t="shared" si="773"/>
        <v>3429</v>
      </c>
      <c r="U1461" s="24">
        <v>36</v>
      </c>
      <c r="V1461" s="27">
        <f>VALUE(U1461)*100000</f>
        <v>3600000</v>
      </c>
    </row>
    <row r="1462" spans="1:22" ht="15.75">
      <c r="A1462" s="24" t="s">
        <v>2512</v>
      </c>
      <c r="B1462" s="24" t="str">
        <f t="shared" si="830"/>
        <v>2 Apartment For Sale In Nakshatra Nebula, Jahangirabad Surat</v>
      </c>
      <c r="C1462" s="24" t="str">
        <f t="shared" si="831"/>
        <v>2</v>
      </c>
      <c r="D1462" s="29" t="str">
        <f t="shared" si="832"/>
        <v xml:space="preserve">Apartment </v>
      </c>
      <c r="E1462" s="24" t="str">
        <f t="shared" si="833"/>
        <v>Nakshatra Nebula, Jahangirabad</v>
      </c>
      <c r="F1462" s="24" t="str">
        <f t="shared" si="834"/>
        <v>surat</v>
      </c>
      <c r="G1462" s="24" t="s">
        <v>32</v>
      </c>
      <c r="H1462" s="24" t="s">
        <v>2513</v>
      </c>
      <c r="I1462" s="34">
        <f>VALUE(LEFT(H1462,FIND(" ",H1462)-1))</f>
        <v>1219</v>
      </c>
      <c r="J1462" s="24" t="str">
        <f>TRIM(RIGHT(H1462,LEN(H1462)-FIND(" ",H1462)))</f>
        <v>sqft</v>
      </c>
      <c r="K1462" s="24" t="s">
        <v>40</v>
      </c>
      <c r="L1462" s="24" t="s">
        <v>41</v>
      </c>
      <c r="M1462" s="24" t="str">
        <f t="shared" si="835"/>
        <v>ready</v>
      </c>
      <c r="N1462" s="24" t="s">
        <v>71</v>
      </c>
      <c r="O1462" s="28" t="str">
        <f t="shared" si="836"/>
        <v xml:space="preserve">6 </v>
      </c>
      <c r="P1462" s="29" t="str">
        <f t="shared" si="837"/>
        <v>13</v>
      </c>
      <c r="Q1462" s="14" t="s">
        <v>28</v>
      </c>
      <c r="R1462" s="24" t="s">
        <v>44</v>
      </c>
      <c r="S1462" s="3" t="s">
        <v>2607</v>
      </c>
      <c r="T1462" s="29">
        <f t="shared" si="773"/>
        <v>3624</v>
      </c>
      <c r="U1462" s="24">
        <v>44.2</v>
      </c>
      <c r="V1462" s="27">
        <f>VALUE(U1462)*100000</f>
        <v>4420000</v>
      </c>
    </row>
    <row r="1463" spans="1:22" customFormat="1">
      <c r="A1463" t="s">
        <v>2561</v>
      </c>
      <c r="B1463" t="str">
        <f t="shared" si="830"/>
        <v>2 Apartment For Sale In Divine Residency, Palanpur Gam Surat</v>
      </c>
      <c r="C1463" t="str">
        <f t="shared" si="831"/>
        <v>2</v>
      </c>
      <c r="D1463" s="1" t="str">
        <f t="shared" si="832"/>
        <v xml:space="preserve">Apartment </v>
      </c>
      <c r="E1463" t="str">
        <f t="shared" si="833"/>
        <v>Divine Residency, Palanpur Gam</v>
      </c>
      <c r="F1463" t="str">
        <f t="shared" si="834"/>
        <v>surat</v>
      </c>
      <c r="G1463" t="s">
        <v>32</v>
      </c>
      <c r="H1463" t="s">
        <v>63</v>
      </c>
      <c r="I1463">
        <f>VALUE(LEFT(H1463,FIND(" ",H1463)-1))</f>
        <v>1180</v>
      </c>
      <c r="J1463" t="str">
        <f>TRIM(RIGHT(H1463,LEN(H1463)-FIND(" ",H1463)))</f>
        <v>sqft</v>
      </c>
      <c r="K1463" t="s">
        <v>40</v>
      </c>
      <c r="L1463" t="s">
        <v>41</v>
      </c>
      <c r="M1463" t="str">
        <f t="shared" si="835"/>
        <v>ready</v>
      </c>
      <c r="N1463" t="s">
        <v>367</v>
      </c>
      <c r="O1463" t="str">
        <f t="shared" si="836"/>
        <v xml:space="preserve">4 </v>
      </c>
      <c r="P1463" s="1" t="str">
        <f t="shared" si="837"/>
        <v>5</v>
      </c>
      <c r="Q1463" t="s">
        <v>28</v>
      </c>
      <c r="R1463" t="s">
        <v>44</v>
      </c>
      <c r="S1463" t="s">
        <v>2608</v>
      </c>
      <c r="T1463" s="1">
        <f t="shared" si="773"/>
        <v>3475</v>
      </c>
      <c r="U1463">
        <v>41</v>
      </c>
      <c r="V1463">
        <f>VALUE(U1463)*100000</f>
        <v>4100000</v>
      </c>
    </row>
    <row r="1464" spans="1:22" customFormat="1" hidden="1">
      <c r="A1464" t="s">
        <v>2609</v>
      </c>
      <c r="G1464" t="s">
        <v>23</v>
      </c>
      <c r="H1464" t="s">
        <v>2610</v>
      </c>
      <c r="I1464">
        <f>VALUE(LEFT(H1464,FIND(" ",H1464)-1))</f>
        <v>946</v>
      </c>
      <c r="J1464" t="str">
        <f>TRIM(RIGHT(H1464,LEN(H1464)-FIND(" ",H1464)))</f>
        <v>sqft</v>
      </c>
      <c r="K1464" t="s">
        <v>28</v>
      </c>
      <c r="L1464" t="s">
        <v>41</v>
      </c>
      <c r="N1464" t="s">
        <v>40</v>
      </c>
      <c r="Q1464" t="s">
        <v>44</v>
      </c>
      <c r="R1464" t="s">
        <v>1461</v>
      </c>
      <c r="S1464" t="s">
        <v>2611</v>
      </c>
      <c r="T1464" s="1">
        <f t="shared" si="773"/>
        <v>32381</v>
      </c>
      <c r="U1464">
        <v>34</v>
      </c>
      <c r="V1464">
        <f>VALUE(U1464)*100000</f>
        <v>3400000</v>
      </c>
    </row>
    <row r="1465" spans="1:22" customFormat="1" hidden="1">
      <c r="A1465" t="s">
        <v>2409</v>
      </c>
      <c r="G1465" t="s">
        <v>23</v>
      </c>
      <c r="H1465" t="s">
        <v>815</v>
      </c>
      <c r="I1465">
        <f>VALUE(LEFT(H1465,FIND(" ",H1465)-1))</f>
        <v>1500</v>
      </c>
      <c r="J1465" t="str">
        <f>TRIM(RIGHT(H1465,LEN(H1465)-FIND(" ",H1465)))</f>
        <v>sqft</v>
      </c>
      <c r="K1465" t="s">
        <v>25</v>
      </c>
      <c r="L1465" t="s">
        <v>41</v>
      </c>
      <c r="N1465" t="s">
        <v>298</v>
      </c>
      <c r="Q1465" t="s">
        <v>28</v>
      </c>
      <c r="R1465" t="s">
        <v>44</v>
      </c>
      <c r="S1465" t="s">
        <v>2612</v>
      </c>
      <c r="T1465" s="1">
        <f t="shared" si="773"/>
        <v>2948</v>
      </c>
      <c r="U1465">
        <v>44.2</v>
      </c>
      <c r="V1465">
        <f>VALUE(U1465)*100000</f>
        <v>4420000</v>
      </c>
    </row>
    <row r="1466" spans="1:22" ht="15.75">
      <c r="A1466" s="24" t="s">
        <v>133</v>
      </c>
      <c r="B1466" s="24" t="str">
        <f>PROPER(TRIM(A1466))</f>
        <v>2 Apartment For Sale In Palanpur Surat</v>
      </c>
      <c r="C1466" s="24" t="str">
        <f>LEFT(B1466,FIND(" ",B1466)-1)</f>
        <v>2</v>
      </c>
      <c r="D1466" s="29" t="str">
        <f>MID(B1466, FIND(" ", B1466)+1, FIND("For", B1466)-FIND(" ", B1466)-1)</f>
        <v xml:space="preserve">Apartment </v>
      </c>
      <c r="E1466" s="24" t="str">
        <f>TRIM(MID(B1466, FIND("In", B1466)+3, FIND("Surat", B1466)-FIND("In", B1466)-3))</f>
        <v>Palanpur</v>
      </c>
      <c r="F1466" s="24" t="str">
        <f>"surat"</f>
        <v>surat</v>
      </c>
      <c r="G1466" s="24" t="s">
        <v>32</v>
      </c>
      <c r="H1466" s="24" t="s">
        <v>2428</v>
      </c>
      <c r="I1466" s="34">
        <f>VALUE(LEFT(H1466,FIND(" ",H1466)-1))</f>
        <v>1295</v>
      </c>
      <c r="J1466" s="24" t="str">
        <f>TRIM(RIGHT(H1466,LEN(H1466)-FIND(" ",H1466)))</f>
        <v>sqft</v>
      </c>
      <c r="K1466" s="24" t="s">
        <v>40</v>
      </c>
      <c r="L1466" s="24" t="s">
        <v>41</v>
      </c>
      <c r="M1466" s="24" t="str">
        <f>IF(LEFT(L1466,5)="poss.","expected","ready")</f>
        <v>ready</v>
      </c>
      <c r="N1466" s="24" t="s">
        <v>71</v>
      </c>
      <c r="O1466" s="28" t="str">
        <f>IFERROR(LEFT(N1466,FIND("out of",N1466)-1),N1466)</f>
        <v xml:space="preserve">6 </v>
      </c>
      <c r="P1466" s="29" t="str">
        <f>IFERROR(RIGHT(N1466,LEN(N1466)-FIND("out of",N1466)-6),"")</f>
        <v>13</v>
      </c>
      <c r="Q1466" s="14" t="s">
        <v>83</v>
      </c>
      <c r="R1466" s="24" t="s">
        <v>154</v>
      </c>
      <c r="S1466" s="3" t="s">
        <v>2613</v>
      </c>
      <c r="T1466" s="32">
        <f t="shared" si="773"/>
        <v>3707</v>
      </c>
      <c r="U1466" s="24">
        <v>48</v>
      </c>
      <c r="V1466" s="27">
        <f>VALUE(U1466)*100000</f>
        <v>4800000</v>
      </c>
    </row>
    <row r="1467" spans="1:22" customFormat="1" hidden="1">
      <c r="A1467" t="s">
        <v>2086</v>
      </c>
      <c r="G1467" t="s">
        <v>23</v>
      </c>
      <c r="H1467" t="s">
        <v>573</v>
      </c>
      <c r="I1467">
        <f>VALUE(LEFT(H1467,FIND(" ",H1467)-1))</f>
        <v>200</v>
      </c>
      <c r="J1467" t="str">
        <f>TRIM(RIGHT(H1467,LEN(H1467)-FIND(" ",H1467)))</f>
        <v>sqft</v>
      </c>
      <c r="K1467" t="s">
        <v>40</v>
      </c>
      <c r="L1467" t="s">
        <v>41</v>
      </c>
      <c r="N1467" t="s">
        <v>348</v>
      </c>
      <c r="Q1467" t="s">
        <v>213</v>
      </c>
      <c r="S1467" t="s">
        <v>916</v>
      </c>
      <c r="T1467" s="1">
        <f t="shared" si="773"/>
        <v>10101</v>
      </c>
      <c r="U1467">
        <v>40</v>
      </c>
      <c r="V1467">
        <f>VALUE(U1467)*100000</f>
        <v>4000000</v>
      </c>
    </row>
    <row r="1468" spans="1:22" ht="15.75">
      <c r="A1468" s="24" t="s">
        <v>2227</v>
      </c>
      <c r="B1468" s="24" t="str">
        <f t="shared" ref="B1468:B1469" si="838">PROPER(TRIM(A1468))</f>
        <v>2 Apartment For Sale In Orchid Gardenia, Palanpur Surat</v>
      </c>
      <c r="C1468" s="24" t="str">
        <f t="shared" ref="C1468:C1469" si="839">LEFT(B1468,FIND(" ",B1468)-1)</f>
        <v>2</v>
      </c>
      <c r="D1468" s="29" t="str">
        <f t="shared" ref="D1468:D1469" si="840">MID(B1468, FIND(" ", B1468)+1, FIND("For", B1468)-FIND(" ", B1468)-1)</f>
        <v xml:space="preserve">Apartment </v>
      </c>
      <c r="E1468" s="24" t="str">
        <f t="shared" ref="E1468:E1469" si="841">TRIM(MID(B1468, FIND("In", B1468)+3, FIND("Surat", B1468)-FIND("In", B1468)-3))</f>
        <v>Orchid Gardenia, Palanpur</v>
      </c>
      <c r="F1468" s="24" t="str">
        <f t="shared" ref="F1468:F1469" si="842">"surat"</f>
        <v>surat</v>
      </c>
      <c r="G1468" s="24" t="s">
        <v>32</v>
      </c>
      <c r="H1468" s="24" t="s">
        <v>63</v>
      </c>
      <c r="I1468" s="34">
        <f>VALUE(LEFT(H1468,FIND(" ",H1468)-1))</f>
        <v>1180</v>
      </c>
      <c r="J1468" s="24" t="str">
        <f>TRIM(RIGHT(H1468,LEN(H1468)-FIND(" ",H1468)))</f>
        <v>sqft</v>
      </c>
      <c r="K1468" s="24" t="s">
        <v>40</v>
      </c>
      <c r="L1468" s="24" t="s">
        <v>41</v>
      </c>
      <c r="M1468" s="24" t="str">
        <f t="shared" ref="M1468:M1469" si="843">IF(LEFT(L1468,5)="poss.","expected","ready")</f>
        <v>ready</v>
      </c>
      <c r="N1468" s="24" t="s">
        <v>271</v>
      </c>
      <c r="O1468" s="28" t="str">
        <f t="shared" ref="O1468:O1469" si="844">IFERROR(LEFT(N1468,FIND("out of",N1468)-1),N1468)</f>
        <v xml:space="preserve">9 </v>
      </c>
      <c r="P1468" s="29" t="str">
        <f t="shared" ref="P1468:P1469" si="845">IFERROR(RIGHT(N1468,LEN(N1468)-FIND("out of",N1468)-6),"")</f>
        <v>13</v>
      </c>
      <c r="Q1468" s="14" t="s">
        <v>28</v>
      </c>
      <c r="R1468" s="24" t="s">
        <v>44</v>
      </c>
      <c r="S1468" s="3" t="s">
        <v>2614</v>
      </c>
      <c r="T1468" s="32">
        <f t="shared" si="773"/>
        <v>3644</v>
      </c>
      <c r="U1468" s="24">
        <v>43</v>
      </c>
      <c r="V1468" s="27">
        <f>VALUE(U1468)*100000</f>
        <v>4300000</v>
      </c>
    </row>
    <row r="1469" spans="1:22" ht="15.75">
      <c r="A1469" s="24" t="s">
        <v>2237</v>
      </c>
      <c r="B1469" s="24" t="str">
        <f t="shared" si="838"/>
        <v>1 Apartment For Sale In Dindoli Surat</v>
      </c>
      <c r="C1469" s="24" t="str">
        <f t="shared" si="839"/>
        <v>1</v>
      </c>
      <c r="D1469" s="29" t="str">
        <f t="shared" si="840"/>
        <v xml:space="preserve">Apartment </v>
      </c>
      <c r="E1469" s="24" t="str">
        <f t="shared" si="841"/>
        <v>Dindoli</v>
      </c>
      <c r="F1469" s="24" t="str">
        <f t="shared" si="842"/>
        <v>surat</v>
      </c>
      <c r="G1469" s="24" t="s">
        <v>23</v>
      </c>
      <c r="H1469" s="24" t="s">
        <v>2008</v>
      </c>
      <c r="I1469" s="34">
        <f>VALUE(LEFT(H1469,FIND(" ",H1469)-1))</f>
        <v>428</v>
      </c>
      <c r="J1469" s="24" t="str">
        <f>TRIM(RIGHT(H1469,LEN(H1469)-FIND(" ",H1469)))</f>
        <v>sqft</v>
      </c>
      <c r="K1469" s="24" t="s">
        <v>25</v>
      </c>
      <c r="L1469" s="24" t="s">
        <v>41</v>
      </c>
      <c r="M1469" s="24" t="str">
        <f t="shared" si="843"/>
        <v>ready</v>
      </c>
      <c r="N1469" s="24" t="s">
        <v>776</v>
      </c>
      <c r="O1469" s="28" t="str">
        <f t="shared" si="844"/>
        <v xml:space="preserve">8 </v>
      </c>
      <c r="P1469" s="29" t="str">
        <f t="shared" si="845"/>
        <v>8</v>
      </c>
      <c r="Q1469" s="14" t="s">
        <v>28</v>
      </c>
      <c r="R1469" s="24" t="s">
        <v>274</v>
      </c>
      <c r="S1469" s="3" t="s">
        <v>2615</v>
      </c>
      <c r="T1469" s="32">
        <f t="shared" ref="T1469:T1532" si="846">VALUE(SUBSTITUTE(SUBSTITUTE(S1469,"â‚¹",""),"per sqft",""))</f>
        <v>2695</v>
      </c>
      <c r="U1469" s="24">
        <v>19.899999999999999</v>
      </c>
      <c r="V1469" s="27">
        <f>VALUE(U1469)*100000</f>
        <v>1989999.9999999998</v>
      </c>
    </row>
    <row r="1470" spans="1:22" customFormat="1" hidden="1">
      <c r="A1470" t="s">
        <v>386</v>
      </c>
      <c r="G1470" t="s">
        <v>23</v>
      </c>
      <c r="H1470" t="s">
        <v>2375</v>
      </c>
      <c r="I1470">
        <f>VALUE(LEFT(H1470,FIND(" ",H1470)-1))</f>
        <v>912</v>
      </c>
      <c r="J1470" t="str">
        <f>TRIM(RIGHT(H1470,LEN(H1470)-FIND(" ",H1470)))</f>
        <v>sqft</v>
      </c>
      <c r="K1470" t="s">
        <v>28</v>
      </c>
      <c r="L1470" t="s">
        <v>2314</v>
      </c>
      <c r="N1470" t="s">
        <v>40</v>
      </c>
      <c r="Q1470" t="s">
        <v>44</v>
      </c>
      <c r="R1470" t="s">
        <v>382</v>
      </c>
      <c r="S1470" t="s">
        <v>275</v>
      </c>
      <c r="T1470" s="1">
        <f t="shared" si="846"/>
        <v>3509</v>
      </c>
      <c r="U1470">
        <v>32</v>
      </c>
      <c r="V1470">
        <f>VALUE(U1470)*100000</f>
        <v>3200000</v>
      </c>
    </row>
    <row r="1471" spans="1:22" customFormat="1" hidden="1">
      <c r="A1471" t="s">
        <v>879</v>
      </c>
      <c r="G1471" t="s">
        <v>168</v>
      </c>
      <c r="H1471" t="s">
        <v>2498</v>
      </c>
      <c r="I1471">
        <f>VALUE(LEFT(H1471,FIND(" ",H1471)-1))</f>
        <v>798</v>
      </c>
      <c r="J1471" t="str">
        <f>TRIM(RIGHT(H1471,LEN(H1471)-FIND(" ",H1471)))</f>
        <v>sqft</v>
      </c>
      <c r="K1471" t="s">
        <v>25</v>
      </c>
      <c r="L1471" t="s">
        <v>2499</v>
      </c>
      <c r="N1471" t="s">
        <v>328</v>
      </c>
      <c r="Q1471">
        <v>3</v>
      </c>
      <c r="R1471">
        <v>2</v>
      </c>
      <c r="S1471" t="s">
        <v>2616</v>
      </c>
      <c r="T1471" s="1">
        <f t="shared" si="846"/>
        <v>4788</v>
      </c>
      <c r="U1471">
        <v>38.200000000000003</v>
      </c>
      <c r="V1471">
        <f>VALUE(U1471)*100000</f>
        <v>3820000.0000000005</v>
      </c>
    </row>
    <row r="1472" spans="1:22" customFormat="1" hidden="1">
      <c r="A1472" t="s">
        <v>687</v>
      </c>
      <c r="G1472" t="s">
        <v>23</v>
      </c>
      <c r="H1472" t="s">
        <v>201</v>
      </c>
      <c r="I1472">
        <f>VALUE(LEFT(H1472,FIND(" ",H1472)-1))</f>
        <v>1600</v>
      </c>
      <c r="J1472" t="str">
        <f>TRIM(RIGHT(H1472,LEN(H1472)-FIND(" ",H1472)))</f>
        <v>sqft</v>
      </c>
      <c r="K1472" t="s">
        <v>25</v>
      </c>
      <c r="L1472" t="s">
        <v>41</v>
      </c>
      <c r="N1472" t="s">
        <v>298</v>
      </c>
      <c r="Q1472" t="s">
        <v>28</v>
      </c>
      <c r="R1472" t="s">
        <v>88</v>
      </c>
      <c r="S1472" t="s">
        <v>2617</v>
      </c>
      <c r="T1472" s="1">
        <f t="shared" si="846"/>
        <v>3286</v>
      </c>
      <c r="U1472">
        <v>46</v>
      </c>
      <c r="V1472">
        <f>VALUE(U1472)*100000</f>
        <v>4600000</v>
      </c>
    </row>
    <row r="1473" spans="1:22" ht="15.75">
      <c r="A1473" s="24" t="s">
        <v>842</v>
      </c>
      <c r="B1473" s="24" t="str">
        <f t="shared" ref="B1473:B1474" si="847">PROPER(TRIM(A1473))</f>
        <v>2 Apartment For Sale In Shyam Enclave, Jahangirabad Surat</v>
      </c>
      <c r="C1473" s="24" t="str">
        <f t="shared" ref="C1473:C1474" si="848">LEFT(B1473,FIND(" ",B1473)-1)</f>
        <v>2</v>
      </c>
      <c r="D1473" s="29" t="str">
        <f t="shared" ref="D1473:D1474" si="849">MID(B1473, FIND(" ", B1473)+1, FIND("For", B1473)-FIND(" ", B1473)-1)</f>
        <v xml:space="preserve">Apartment </v>
      </c>
      <c r="E1473" s="24" t="str">
        <f t="shared" ref="E1473:E1474" si="850">TRIM(MID(B1473, FIND("In", B1473)+3, FIND("Surat", B1473)-FIND("In", B1473)-3))</f>
        <v>Shyam Enclave, Jahangirabad</v>
      </c>
      <c r="F1473" s="24" t="str">
        <f t="shared" ref="F1473:F1474" si="851">"surat"</f>
        <v>surat</v>
      </c>
      <c r="G1473" s="24" t="s">
        <v>23</v>
      </c>
      <c r="H1473" s="24" t="s">
        <v>2250</v>
      </c>
      <c r="I1473" s="34">
        <f>VALUE(LEFT(H1473,FIND(" ",H1473)-1))</f>
        <v>688</v>
      </c>
      <c r="J1473" s="24" t="str">
        <f>TRIM(RIGHT(H1473,LEN(H1473)-FIND(" ",H1473)))</f>
        <v>sqft</v>
      </c>
      <c r="K1473" s="24" t="s">
        <v>25</v>
      </c>
      <c r="L1473" s="24" t="s">
        <v>41</v>
      </c>
      <c r="M1473" s="24" t="str">
        <f t="shared" ref="M1473:M1474" si="852">IF(LEFT(L1473,5)="poss.","expected","ready")</f>
        <v>ready</v>
      </c>
      <c r="N1473" s="24" t="s">
        <v>885</v>
      </c>
      <c r="O1473" s="28" t="str">
        <f t="shared" ref="O1473:O1474" si="853">IFERROR(LEFT(N1473,FIND("out of",N1473)-1),N1473)</f>
        <v xml:space="preserve">2 </v>
      </c>
      <c r="P1473" s="29" t="str">
        <f t="shared" ref="P1473:P1474" si="854">IFERROR(RIGHT(N1473,LEN(N1473)-FIND("out of",N1473)-6),"")</f>
        <v>13</v>
      </c>
      <c r="Q1473" s="14" t="s">
        <v>28</v>
      </c>
      <c r="R1473" s="24" t="s">
        <v>44</v>
      </c>
      <c r="S1473" s="3" t="s">
        <v>630</v>
      </c>
      <c r="T1473" s="32">
        <f t="shared" si="846"/>
        <v>3994</v>
      </c>
      <c r="U1473" s="24">
        <v>50</v>
      </c>
      <c r="V1473" s="27">
        <f>VALUE(U1473)*100000</f>
        <v>5000000</v>
      </c>
    </row>
    <row r="1474" spans="1:22" ht="15.75">
      <c r="A1474" s="24" t="s">
        <v>31</v>
      </c>
      <c r="B1474" s="24" t="str">
        <f t="shared" si="847"/>
        <v>2 Apartment For Sale In Althan Surat</v>
      </c>
      <c r="C1474" s="24" t="str">
        <f t="shared" si="848"/>
        <v>2</v>
      </c>
      <c r="D1474" s="29" t="str">
        <f t="shared" si="849"/>
        <v xml:space="preserve">Apartment </v>
      </c>
      <c r="E1474" s="24" t="str">
        <f t="shared" si="850"/>
        <v>Althan</v>
      </c>
      <c r="F1474" s="24" t="str">
        <f t="shared" si="851"/>
        <v>surat</v>
      </c>
      <c r="G1474" s="24" t="s">
        <v>23</v>
      </c>
      <c r="H1474" s="24" t="s">
        <v>47</v>
      </c>
      <c r="I1474" s="34">
        <f>VALUE(LEFT(H1474,FIND(" ",H1474)-1))</f>
        <v>700</v>
      </c>
      <c r="J1474" s="24" t="str">
        <f>TRIM(RIGHT(H1474,LEN(H1474)-FIND(" ",H1474)))</f>
        <v>sqft</v>
      </c>
      <c r="K1474" s="24" t="s">
        <v>25</v>
      </c>
      <c r="L1474" s="24" t="s">
        <v>41</v>
      </c>
      <c r="M1474" s="24" t="str">
        <f t="shared" si="852"/>
        <v>ready</v>
      </c>
      <c r="N1474" s="24" t="s">
        <v>1045</v>
      </c>
      <c r="O1474" s="28" t="str">
        <f t="shared" si="853"/>
        <v xml:space="preserve">3 </v>
      </c>
      <c r="P1474" s="29" t="str">
        <f t="shared" si="854"/>
        <v>11</v>
      </c>
      <c r="Q1474" s="14" t="s">
        <v>83</v>
      </c>
      <c r="R1474" s="24" t="s">
        <v>44</v>
      </c>
      <c r="S1474" s="3" t="s">
        <v>1619</v>
      </c>
      <c r="T1474" s="32">
        <f t="shared" si="846"/>
        <v>2976</v>
      </c>
      <c r="U1474" s="24">
        <v>35</v>
      </c>
      <c r="V1474" s="27">
        <f>VALUE(U1474)*100000</f>
        <v>3500000</v>
      </c>
    </row>
    <row r="1475" spans="1:22" customFormat="1" hidden="1">
      <c r="A1475" t="s">
        <v>2618</v>
      </c>
      <c r="G1475" t="s">
        <v>168</v>
      </c>
      <c r="H1475" t="s">
        <v>1601</v>
      </c>
      <c r="I1475">
        <f>VALUE(LEFT(H1475,FIND(" ",H1475)-1))</f>
        <v>840</v>
      </c>
      <c r="J1475" t="str">
        <f>TRIM(RIGHT(H1475,LEN(H1475)-FIND(" ",H1475)))</f>
        <v>sqft</v>
      </c>
      <c r="K1475" t="s">
        <v>25</v>
      </c>
      <c r="L1475" t="s">
        <v>2619</v>
      </c>
      <c r="N1475" t="s">
        <v>139</v>
      </c>
      <c r="Q1475">
        <v>1</v>
      </c>
      <c r="R1475">
        <v>2</v>
      </c>
      <c r="S1475" t="s">
        <v>1953</v>
      </c>
      <c r="T1475" s="1">
        <f t="shared" si="846"/>
        <v>5357</v>
      </c>
      <c r="U1475">
        <v>45</v>
      </c>
      <c r="V1475">
        <f>VALUE(U1475)*100000</f>
        <v>4500000</v>
      </c>
    </row>
    <row r="1476" spans="1:22" ht="15.75">
      <c r="A1476" s="24" t="s">
        <v>2620</v>
      </c>
      <c r="B1476" s="27" t="str">
        <f t="shared" ref="B1476:B1478" si="855">PROPER(TRIM(A1476))</f>
        <v>1 Apartment For Sale In Orchid Blossom, Palanpur Surat</v>
      </c>
      <c r="C1476" s="24" t="str">
        <f t="shared" ref="C1476:C1478" si="856">LEFT(B1476,FIND(" ",B1476)-1)</f>
        <v>1</v>
      </c>
      <c r="D1476" s="29" t="str">
        <f t="shared" ref="D1476:D1478" si="857">MID(B1476, FIND(" ", B1476)+1, FIND("For", B1476)-FIND(" ", B1476)-1)</f>
        <v xml:space="preserve">Apartment </v>
      </c>
      <c r="E1476" s="24" t="str">
        <f t="shared" ref="E1476:E1478" si="858">TRIM(MID(B1476, FIND("In", B1476)+3, FIND("Surat", B1476)-FIND("In", B1476)-3))</f>
        <v>Orchid Blossom, Palanpur</v>
      </c>
      <c r="F1476" s="24" t="str">
        <f t="shared" ref="F1476:F1478" si="859">"surat"</f>
        <v>surat</v>
      </c>
      <c r="G1476" s="24" t="s">
        <v>23</v>
      </c>
      <c r="H1476" s="24" t="s">
        <v>2621</v>
      </c>
      <c r="I1476" s="34">
        <f>VALUE(LEFT(H1476,FIND(" ",H1476)-1))</f>
        <v>422</v>
      </c>
      <c r="J1476" s="24" t="str">
        <f>TRIM(RIGHT(H1476,LEN(H1476)-FIND(" ",H1476)))</f>
        <v>sqft</v>
      </c>
      <c r="K1476" s="24" t="s">
        <v>40</v>
      </c>
      <c r="L1476" s="24" t="s">
        <v>41</v>
      </c>
      <c r="M1476" s="24" t="str">
        <f t="shared" ref="M1476:M1478" si="860">IF(LEFT(L1476,5)="poss.","expected","ready")</f>
        <v>ready</v>
      </c>
      <c r="N1476" s="24" t="s">
        <v>367</v>
      </c>
      <c r="O1476" s="28" t="str">
        <f t="shared" ref="O1476:O1478" si="861">IFERROR(LEFT(N1476,FIND("out of",N1476)-1),N1476)</f>
        <v xml:space="preserve">4 </v>
      </c>
      <c r="P1476" s="29" t="str">
        <f t="shared" ref="P1476:P1478" si="862">IFERROR(RIGHT(N1476,LEN(N1476)-FIND("out of",N1476)-6),"")</f>
        <v>5</v>
      </c>
      <c r="Q1476" s="14" t="s">
        <v>28</v>
      </c>
      <c r="R1476" s="24" t="s">
        <v>44</v>
      </c>
      <c r="S1476" s="3" t="s">
        <v>2622</v>
      </c>
      <c r="T1476" s="32">
        <f t="shared" si="846"/>
        <v>4462</v>
      </c>
      <c r="U1476" s="24">
        <v>29</v>
      </c>
      <c r="V1476" s="27">
        <f>VALUE(U1476)*100000</f>
        <v>2900000</v>
      </c>
    </row>
    <row r="1477" spans="1:22" ht="15.75">
      <c r="A1477" s="24" t="s">
        <v>2361</v>
      </c>
      <c r="B1477" s="27" t="str">
        <f t="shared" si="855"/>
        <v>3 Apartment For Sale In Green City, Pal Surat</v>
      </c>
      <c r="C1477" s="24" t="str">
        <f t="shared" si="856"/>
        <v>3</v>
      </c>
      <c r="D1477" s="29" t="str">
        <f t="shared" si="857"/>
        <v xml:space="preserve">Apartment </v>
      </c>
      <c r="E1477" s="24" t="str">
        <f t="shared" si="858"/>
        <v>Green City, Pal</v>
      </c>
      <c r="F1477" s="24" t="str">
        <f t="shared" si="859"/>
        <v>surat</v>
      </c>
      <c r="G1477" s="24" t="s">
        <v>32</v>
      </c>
      <c r="H1477" s="24" t="s">
        <v>2362</v>
      </c>
      <c r="I1477" s="34">
        <f>VALUE(LEFT(H1477,FIND(" ",H1477)-1))</f>
        <v>1505</v>
      </c>
      <c r="J1477" s="24" t="str">
        <f>TRIM(RIGHT(H1477,LEN(H1477)-FIND(" ",H1477)))</f>
        <v>sqft</v>
      </c>
      <c r="K1477" s="24" t="s">
        <v>40</v>
      </c>
      <c r="L1477" s="24" t="s">
        <v>41</v>
      </c>
      <c r="M1477" s="24" t="str">
        <f t="shared" si="860"/>
        <v>ready</v>
      </c>
      <c r="N1477" s="24" t="s">
        <v>806</v>
      </c>
      <c r="O1477" s="28" t="str">
        <f t="shared" si="861"/>
        <v xml:space="preserve">6 </v>
      </c>
      <c r="P1477" s="29" t="str">
        <f t="shared" si="862"/>
        <v>12</v>
      </c>
      <c r="Q1477" s="14" t="s">
        <v>28</v>
      </c>
      <c r="R1477" s="24" t="s">
        <v>36</v>
      </c>
      <c r="S1477" s="3" t="s">
        <v>2623</v>
      </c>
      <c r="T1477" s="32">
        <f t="shared" si="846"/>
        <v>3056</v>
      </c>
      <c r="U1477" s="24">
        <v>46</v>
      </c>
      <c r="V1477" s="27">
        <f>VALUE(U1477)*100000</f>
        <v>4600000</v>
      </c>
    </row>
    <row r="1478" spans="1:22" ht="15.75">
      <c r="A1478" s="24" t="s">
        <v>651</v>
      </c>
      <c r="B1478" s="27" t="str">
        <f t="shared" si="855"/>
        <v>2 Apartment For Sale In Sangini Swaraj, Jahangir Pura Surat</v>
      </c>
      <c r="C1478" s="24" t="str">
        <f t="shared" si="856"/>
        <v>2</v>
      </c>
      <c r="D1478" s="29" t="str">
        <f t="shared" si="857"/>
        <v xml:space="preserve">Apartment </v>
      </c>
      <c r="E1478" s="24" t="str">
        <f t="shared" si="858"/>
        <v>Sangini Swaraj, Jahangir Pura</v>
      </c>
      <c r="F1478" s="24" t="str">
        <f t="shared" si="859"/>
        <v>surat</v>
      </c>
      <c r="G1478" s="24" t="s">
        <v>32</v>
      </c>
      <c r="H1478" s="24" t="s">
        <v>817</v>
      </c>
      <c r="I1478" s="34">
        <f>VALUE(LEFT(H1478,FIND(" ",H1478)-1))</f>
        <v>1251</v>
      </c>
      <c r="J1478" s="24" t="str">
        <f>TRIM(RIGHT(H1478,LEN(H1478)-FIND(" ",H1478)))</f>
        <v>sqft</v>
      </c>
      <c r="K1478" s="24" t="s">
        <v>40</v>
      </c>
      <c r="L1478" s="24" t="s">
        <v>41</v>
      </c>
      <c r="M1478" s="24" t="str">
        <f t="shared" si="860"/>
        <v>ready</v>
      </c>
      <c r="N1478" s="24" t="s">
        <v>652</v>
      </c>
      <c r="O1478" s="28" t="str">
        <f t="shared" si="861"/>
        <v xml:space="preserve">8 </v>
      </c>
      <c r="P1478" s="29" t="str">
        <f t="shared" si="862"/>
        <v>12</v>
      </c>
      <c r="Q1478" s="14" t="s">
        <v>83</v>
      </c>
      <c r="R1478" s="24" t="s">
        <v>44</v>
      </c>
      <c r="S1478" s="3" t="s">
        <v>1918</v>
      </c>
      <c r="T1478" s="32">
        <f t="shared" si="846"/>
        <v>2839</v>
      </c>
      <c r="U1478" s="24">
        <v>35.5</v>
      </c>
      <c r="V1478" s="27">
        <f>VALUE(U1478)*100000</f>
        <v>3550000</v>
      </c>
    </row>
    <row r="1479" spans="1:22" customFormat="1" hidden="1">
      <c r="A1479" t="s">
        <v>2409</v>
      </c>
      <c r="G1479" t="s">
        <v>23</v>
      </c>
      <c r="H1479" t="s">
        <v>815</v>
      </c>
      <c r="I1479">
        <f>VALUE(LEFT(H1479,FIND(" ",H1479)-1))</f>
        <v>1500</v>
      </c>
      <c r="J1479" t="str">
        <f>TRIM(RIGHT(H1479,LEN(H1479)-FIND(" ",H1479)))</f>
        <v>sqft</v>
      </c>
      <c r="K1479" t="s">
        <v>25</v>
      </c>
      <c r="L1479" t="s">
        <v>41</v>
      </c>
      <c r="N1479" t="s">
        <v>298</v>
      </c>
      <c r="Q1479" t="s">
        <v>28</v>
      </c>
      <c r="R1479" t="s">
        <v>44</v>
      </c>
      <c r="S1479" t="s">
        <v>2624</v>
      </c>
      <c r="T1479" s="1">
        <f t="shared" si="846"/>
        <v>2967</v>
      </c>
      <c r="U1479">
        <v>44.5</v>
      </c>
      <c r="V1479">
        <f>VALUE(U1479)*100000</f>
        <v>4450000</v>
      </c>
    </row>
    <row r="1480" spans="1:22" ht="15.75">
      <c r="A1480" s="24" t="s">
        <v>185</v>
      </c>
      <c r="B1480" s="40" t="str">
        <f t="shared" ref="B1480:B1482" si="863">PROPER(TRIM(A1480))</f>
        <v>1 Apartment For Sale In Jahangirabad Surat</v>
      </c>
      <c r="C1480" s="22" t="str">
        <f t="shared" ref="C1480:C1482" si="864">LEFT(B1480,FIND(" ",B1480)-1)</f>
        <v>1</v>
      </c>
      <c r="D1480" s="30" t="str">
        <f t="shared" ref="D1480:D1482" si="865">MID(B1480, FIND(" ", B1480)+1, FIND("For", B1480)-FIND(" ", B1480)-1)</f>
        <v xml:space="preserve">Apartment </v>
      </c>
      <c r="E1480" s="22" t="str">
        <f t="shared" ref="E1480:E1482" si="866">TRIM(MID(B1480, FIND("In", B1480)+3, FIND("Surat", B1480)-FIND("In", B1480)-3))</f>
        <v>Jahangirabad</v>
      </c>
      <c r="F1480" s="22" t="str">
        <f t="shared" ref="F1480:F1482" si="867">"surat"</f>
        <v>surat</v>
      </c>
      <c r="G1480" s="22" t="s">
        <v>32</v>
      </c>
      <c r="H1480" s="22" t="s">
        <v>2625</v>
      </c>
      <c r="I1480" s="39">
        <f>VALUE(LEFT(H1480,FIND(" ",H1480)-1))</f>
        <v>751</v>
      </c>
      <c r="J1480" s="22" t="str">
        <f>TRIM(RIGHT(H1480,LEN(H1480)-FIND(" ",H1480)))</f>
        <v>sqft</v>
      </c>
      <c r="K1480" s="22" t="s">
        <v>40</v>
      </c>
      <c r="L1480" s="22" t="s">
        <v>41</v>
      </c>
      <c r="M1480" s="22" t="str">
        <f t="shared" ref="M1480:M1482" si="868">IF(LEFT(L1480,5)="poss.","expected","ready")</f>
        <v>ready</v>
      </c>
      <c r="N1480" s="22" t="s">
        <v>71</v>
      </c>
      <c r="O1480" s="25" t="str">
        <f t="shared" ref="O1480:O1482" si="869">IFERROR(LEFT(N1480,FIND("out of",N1480)-1),N1480)</f>
        <v xml:space="preserve">6 </v>
      </c>
      <c r="P1480" s="30" t="str">
        <f t="shared" ref="P1480:P1482" si="870">IFERROR(RIGHT(N1480,LEN(N1480)-FIND("out of",N1480)-6),"")</f>
        <v>13</v>
      </c>
      <c r="Q1480" s="33" t="s">
        <v>83</v>
      </c>
      <c r="R1480" s="22" t="s">
        <v>44</v>
      </c>
      <c r="S1480" s="3" t="s">
        <v>2626</v>
      </c>
      <c r="T1480" s="32">
        <f t="shared" si="846"/>
        <v>3196</v>
      </c>
      <c r="U1480" s="24">
        <v>24</v>
      </c>
      <c r="V1480" s="27">
        <f>VALUE(U1480)*100000</f>
        <v>2400000</v>
      </c>
    </row>
    <row r="1481" spans="1:22" ht="15.75">
      <c r="A1481" s="24" t="s">
        <v>2627</v>
      </c>
      <c r="B1481" s="27" t="str">
        <f t="shared" si="863"/>
        <v>2 Apartment For Sale In Green City, Bhatha Surat</v>
      </c>
      <c r="C1481" s="24" t="str">
        <f t="shared" si="864"/>
        <v>2</v>
      </c>
      <c r="D1481" s="29" t="str">
        <f t="shared" si="865"/>
        <v xml:space="preserve">Apartment </v>
      </c>
      <c r="E1481" s="24" t="str">
        <f t="shared" si="866"/>
        <v>Green City, Bhatha</v>
      </c>
      <c r="F1481" s="24" t="str">
        <f t="shared" si="867"/>
        <v>surat</v>
      </c>
      <c r="G1481" s="24" t="s">
        <v>32</v>
      </c>
      <c r="H1481" s="24" t="s">
        <v>2628</v>
      </c>
      <c r="I1481" s="34">
        <f>VALUE(LEFT(H1481,FIND(" ",H1481)-1))</f>
        <v>1110</v>
      </c>
      <c r="J1481" s="24" t="str">
        <f>TRIM(RIGHT(H1481,LEN(H1481)-FIND(" ",H1481)))</f>
        <v>sqft</v>
      </c>
      <c r="K1481" s="24" t="s">
        <v>40</v>
      </c>
      <c r="L1481" s="24" t="s">
        <v>41</v>
      </c>
      <c r="M1481" s="24" t="str">
        <f t="shared" si="868"/>
        <v>ready</v>
      </c>
      <c r="N1481" s="24" t="s">
        <v>100</v>
      </c>
      <c r="O1481" s="24" t="str">
        <f t="shared" si="869"/>
        <v xml:space="preserve">3 </v>
      </c>
      <c r="P1481" s="29" t="str">
        <f t="shared" si="870"/>
        <v>5</v>
      </c>
      <c r="Q1481" s="24" t="s">
        <v>43</v>
      </c>
      <c r="R1481" s="24" t="s">
        <v>36</v>
      </c>
      <c r="S1481" s="3" t="s">
        <v>2229</v>
      </c>
      <c r="T1481" s="32">
        <f t="shared" si="846"/>
        <v>3784</v>
      </c>
      <c r="U1481" s="24">
        <v>42</v>
      </c>
      <c r="V1481" s="27">
        <f>VALUE(U1481)*100000</f>
        <v>4200000</v>
      </c>
    </row>
    <row r="1482" spans="1:22" ht="15.75">
      <c r="A1482" s="24" t="s">
        <v>1533</v>
      </c>
      <c r="B1482" s="27" t="str">
        <f t="shared" si="863"/>
        <v>2 Apartment For Sale In Green Paradise, Jahangirabad Surat</v>
      </c>
      <c r="C1482" s="24" t="str">
        <f t="shared" si="864"/>
        <v>2</v>
      </c>
      <c r="D1482" s="29" t="str">
        <f t="shared" si="865"/>
        <v xml:space="preserve">Apartment </v>
      </c>
      <c r="E1482" s="24" t="str">
        <f t="shared" si="866"/>
        <v>Green Paradise, Jahangirabad</v>
      </c>
      <c r="F1482" s="24" t="str">
        <f t="shared" si="867"/>
        <v>surat</v>
      </c>
      <c r="G1482" s="24" t="s">
        <v>23</v>
      </c>
      <c r="H1482" s="24" t="s">
        <v>265</v>
      </c>
      <c r="I1482" s="34">
        <f>VALUE(LEFT(H1482,FIND(" ",H1482)-1))</f>
        <v>600</v>
      </c>
      <c r="J1482" s="24" t="str">
        <f>TRIM(RIGHT(H1482,LEN(H1482)-FIND(" ",H1482)))</f>
        <v>sqft</v>
      </c>
      <c r="K1482" s="24" t="s">
        <v>40</v>
      </c>
      <c r="L1482" s="24" t="s">
        <v>41</v>
      </c>
      <c r="M1482" s="24" t="str">
        <f t="shared" si="868"/>
        <v>ready</v>
      </c>
      <c r="N1482" s="24" t="s">
        <v>665</v>
      </c>
      <c r="O1482" s="24" t="str">
        <f t="shared" si="869"/>
        <v xml:space="preserve">7 </v>
      </c>
      <c r="P1482" s="29" t="str">
        <f t="shared" si="870"/>
        <v>12</v>
      </c>
      <c r="Q1482" s="24" t="s">
        <v>28</v>
      </c>
      <c r="R1482" s="24" t="s">
        <v>259</v>
      </c>
      <c r="S1482" s="3" t="s">
        <v>296</v>
      </c>
      <c r="T1482" s="32">
        <f t="shared" si="846"/>
        <v>3462</v>
      </c>
      <c r="U1482" s="24">
        <v>35</v>
      </c>
      <c r="V1482" s="27">
        <f>VALUE(U1482)*100000</f>
        <v>3500000</v>
      </c>
    </row>
    <row r="1483" spans="1:22" customFormat="1" hidden="1">
      <c r="A1483" t="s">
        <v>386</v>
      </c>
      <c r="G1483" t="s">
        <v>23</v>
      </c>
      <c r="H1483" t="s">
        <v>2629</v>
      </c>
      <c r="I1483">
        <f>VALUE(LEFT(H1483,FIND(" ",H1483)-1))</f>
        <v>815</v>
      </c>
      <c r="J1483" t="str">
        <f>TRIM(RIGHT(H1483,LEN(H1483)-FIND(" ",H1483)))</f>
        <v>sqft</v>
      </c>
      <c r="K1483" t="s">
        <v>25</v>
      </c>
      <c r="L1483" t="s">
        <v>41</v>
      </c>
      <c r="N1483" t="s">
        <v>298</v>
      </c>
      <c r="Q1483" t="s">
        <v>28</v>
      </c>
      <c r="R1483" t="s">
        <v>44</v>
      </c>
      <c r="S1483" t="s">
        <v>2630</v>
      </c>
      <c r="T1483" s="1">
        <f t="shared" si="846"/>
        <v>2458</v>
      </c>
      <c r="U1483">
        <v>29.5</v>
      </c>
      <c r="V1483">
        <f>VALUE(U1483)*100000</f>
        <v>2950000</v>
      </c>
    </row>
    <row r="1484" spans="1:22" customFormat="1" hidden="1">
      <c r="A1484" t="s">
        <v>386</v>
      </c>
      <c r="G1484" t="s">
        <v>23</v>
      </c>
      <c r="H1484" t="s">
        <v>2375</v>
      </c>
      <c r="I1484">
        <f>VALUE(LEFT(H1484,FIND(" ",H1484)-1))</f>
        <v>912</v>
      </c>
      <c r="J1484" t="str">
        <f>TRIM(RIGHT(H1484,LEN(H1484)-FIND(" ",H1484)))</f>
        <v>sqft</v>
      </c>
      <c r="K1484" t="s">
        <v>28</v>
      </c>
      <c r="L1484" t="s">
        <v>747</v>
      </c>
      <c r="N1484" t="s">
        <v>25</v>
      </c>
      <c r="Q1484" t="s">
        <v>44</v>
      </c>
      <c r="R1484" t="s">
        <v>131</v>
      </c>
      <c r="T1484" s="1" t="e">
        <f t="shared" si="846"/>
        <v>#VALUE!</v>
      </c>
      <c r="U1484">
        <v>33.5</v>
      </c>
      <c r="V1484">
        <f>VALUE(U1484)*100000</f>
        <v>3350000</v>
      </c>
    </row>
    <row r="1485" spans="1:22" customFormat="1" hidden="1">
      <c r="A1485" t="s">
        <v>879</v>
      </c>
      <c r="G1485" t="s">
        <v>168</v>
      </c>
      <c r="H1485" t="s">
        <v>1907</v>
      </c>
      <c r="I1485">
        <f>VALUE(LEFT(H1485,FIND(" ",H1485)-1))</f>
        <v>820</v>
      </c>
      <c r="J1485" t="str">
        <f>TRIM(RIGHT(H1485,LEN(H1485)-FIND(" ",H1485)))</f>
        <v>sqft</v>
      </c>
      <c r="K1485" t="s">
        <v>25</v>
      </c>
      <c r="L1485" t="s">
        <v>2376</v>
      </c>
      <c r="N1485" t="s">
        <v>328</v>
      </c>
      <c r="Q1485">
        <v>3</v>
      </c>
      <c r="R1485">
        <v>2</v>
      </c>
      <c r="S1485" t="s">
        <v>2631</v>
      </c>
      <c r="T1485" s="1">
        <f t="shared" si="846"/>
        <v>5794</v>
      </c>
      <c r="U1485">
        <v>47.5</v>
      </c>
      <c r="V1485">
        <f>VALUE(U1485)*100000</f>
        <v>4750000</v>
      </c>
    </row>
    <row r="1486" spans="1:22" ht="15.75">
      <c r="A1486" s="24" t="s">
        <v>22</v>
      </c>
      <c r="B1486" s="27" t="str">
        <f t="shared" ref="B1486:B1487" si="871">PROPER(TRIM(A1486))</f>
        <v>2 Apartment For Sale In Dindoli Surat</v>
      </c>
      <c r="C1486" s="24" t="str">
        <f t="shared" ref="C1486:C1487" si="872">LEFT(B1486,FIND(" ",B1486)-1)</f>
        <v>2</v>
      </c>
      <c r="D1486" s="29" t="str">
        <f t="shared" ref="D1486:D1487" si="873">MID(B1486, FIND(" ", B1486)+1, FIND("For", B1486)-FIND(" ", B1486)-1)</f>
        <v xml:space="preserve">Apartment </v>
      </c>
      <c r="E1486" s="24" t="str">
        <f t="shared" ref="E1486:E1487" si="874">TRIM(MID(B1486, FIND("In", B1486)+3, FIND("Surat", B1486)-FIND("In", B1486)-3))</f>
        <v>Dindoli</v>
      </c>
      <c r="F1486" s="24" t="str">
        <f t="shared" ref="F1486:F1487" si="875">"surat"</f>
        <v>surat</v>
      </c>
      <c r="G1486" s="24" t="s">
        <v>32</v>
      </c>
      <c r="H1486" s="24" t="s">
        <v>2632</v>
      </c>
      <c r="I1486" s="34">
        <f>VALUE(LEFT(H1486,FIND(" ",H1486)-1))</f>
        <v>1143</v>
      </c>
      <c r="J1486" s="24" t="str">
        <f>TRIM(RIGHT(H1486,LEN(H1486)-FIND(" ",H1486)))</f>
        <v>sqft</v>
      </c>
      <c r="K1486" s="24" t="s">
        <v>25</v>
      </c>
      <c r="L1486" s="24" t="s">
        <v>41</v>
      </c>
      <c r="M1486" s="24" t="str">
        <f t="shared" ref="M1486:M1487" si="876">IF(LEFT(L1486,5)="poss.","expected","ready")</f>
        <v>ready</v>
      </c>
      <c r="N1486" s="24" t="s">
        <v>27</v>
      </c>
      <c r="O1486" s="24" t="str">
        <f t="shared" ref="O1486:O1487" si="877">IFERROR(LEFT(N1486,FIND("out of",N1486)-1),N1486)</f>
        <v xml:space="preserve">5 </v>
      </c>
      <c r="P1486" s="29" t="str">
        <f t="shared" ref="P1486:P1487" si="878">IFERROR(RIGHT(N1486,LEN(N1486)-FIND("out of",N1486)-6),"")</f>
        <v>10</v>
      </c>
      <c r="Q1486" s="24" t="s">
        <v>28</v>
      </c>
      <c r="R1486" s="24" t="s">
        <v>88</v>
      </c>
      <c r="S1486" s="3" t="s">
        <v>2633</v>
      </c>
      <c r="T1486" s="32">
        <f t="shared" si="846"/>
        <v>2582</v>
      </c>
      <c r="U1486" s="24">
        <v>29.5</v>
      </c>
      <c r="V1486" s="27">
        <f>VALUE(U1486)*100000</f>
        <v>2950000</v>
      </c>
    </row>
    <row r="1487" spans="1:22" ht="15.75">
      <c r="A1487" s="24" t="s">
        <v>2620</v>
      </c>
      <c r="B1487" s="27" t="str">
        <f t="shared" si="871"/>
        <v>1 Apartment For Sale In Orchid Blossom, Palanpur Surat</v>
      </c>
      <c r="C1487" s="24" t="str">
        <f t="shared" si="872"/>
        <v>1</v>
      </c>
      <c r="D1487" s="29" t="str">
        <f t="shared" si="873"/>
        <v xml:space="preserve">Apartment </v>
      </c>
      <c r="E1487" s="24" t="str">
        <f t="shared" si="874"/>
        <v>Orchid Blossom, Palanpur</v>
      </c>
      <c r="F1487" s="24" t="str">
        <f t="shared" si="875"/>
        <v>surat</v>
      </c>
      <c r="G1487" s="24" t="s">
        <v>32</v>
      </c>
      <c r="H1487" s="24" t="s">
        <v>130</v>
      </c>
      <c r="I1487" s="34">
        <f>VALUE(LEFT(H1487,FIND(" ",H1487)-1))</f>
        <v>650</v>
      </c>
      <c r="J1487" s="24" t="str">
        <f>TRIM(RIGHT(H1487,LEN(H1487)-FIND(" ",H1487)))</f>
        <v>sqft</v>
      </c>
      <c r="K1487" s="24" t="s">
        <v>40</v>
      </c>
      <c r="L1487" s="24" t="s">
        <v>41</v>
      </c>
      <c r="M1487" s="24" t="str">
        <f t="shared" si="876"/>
        <v>ready</v>
      </c>
      <c r="N1487" s="24" t="s">
        <v>367</v>
      </c>
      <c r="O1487" s="24" t="str">
        <f t="shared" si="877"/>
        <v xml:space="preserve">4 </v>
      </c>
      <c r="P1487" s="29" t="str">
        <f t="shared" si="878"/>
        <v>5</v>
      </c>
      <c r="Q1487" s="24" t="s">
        <v>28</v>
      </c>
      <c r="R1487" s="24" t="s">
        <v>44</v>
      </c>
      <c r="S1487" s="3" t="s">
        <v>2622</v>
      </c>
      <c r="T1487" s="32">
        <f t="shared" si="846"/>
        <v>4462</v>
      </c>
      <c r="U1487" s="24">
        <v>29</v>
      </c>
      <c r="V1487" s="27">
        <f>VALUE(U1487)*100000</f>
        <v>2900000</v>
      </c>
    </row>
    <row r="1488" spans="1:22" customFormat="1" hidden="1">
      <c r="A1488" t="s">
        <v>2634</v>
      </c>
      <c r="G1488" t="s">
        <v>32</v>
      </c>
      <c r="H1488" t="s">
        <v>2635</v>
      </c>
      <c r="I1488">
        <f>VALUE(LEFT(H1488,FIND(" ",H1488)-1))</f>
        <v>1651</v>
      </c>
      <c r="J1488" t="str">
        <f>TRIM(RIGHT(H1488,LEN(H1488)-FIND(" ",H1488)))</f>
        <v>sqft</v>
      </c>
      <c r="K1488" t="s">
        <v>28</v>
      </c>
      <c r="L1488" t="s">
        <v>2636</v>
      </c>
      <c r="N1488" t="s">
        <v>25</v>
      </c>
      <c r="Q1488" t="s">
        <v>2637</v>
      </c>
      <c r="R1488">
        <v>3</v>
      </c>
      <c r="S1488" t="s">
        <v>2638</v>
      </c>
      <c r="T1488" s="1">
        <f t="shared" si="846"/>
        <v>4100</v>
      </c>
      <c r="U1488">
        <v>67.7</v>
      </c>
      <c r="V1488">
        <f>VALUE(U1488)*100000</f>
        <v>6770000</v>
      </c>
    </row>
    <row r="1489" spans="1:22" customFormat="1" hidden="1">
      <c r="A1489" t="s">
        <v>2639</v>
      </c>
      <c r="G1489" t="s">
        <v>32</v>
      </c>
      <c r="H1489" t="s">
        <v>2640</v>
      </c>
      <c r="I1489">
        <f>VALUE(LEFT(H1489,FIND(" ",H1489)-1))</f>
        <v>1307</v>
      </c>
      <c r="J1489" t="str">
        <f>TRIM(RIGHT(H1489,LEN(H1489)-FIND(" ",H1489)))</f>
        <v>sqft</v>
      </c>
      <c r="K1489" t="s">
        <v>2641</v>
      </c>
      <c r="L1489" t="s">
        <v>25</v>
      </c>
      <c r="N1489" t="s">
        <v>28</v>
      </c>
      <c r="Q1489">
        <v>2</v>
      </c>
      <c r="R1489">
        <v>2</v>
      </c>
      <c r="S1489" t="s">
        <v>2642</v>
      </c>
      <c r="T1489" s="1">
        <f t="shared" si="846"/>
        <v>4250</v>
      </c>
      <c r="U1489">
        <v>55.6</v>
      </c>
      <c r="V1489">
        <f>VALUE(U1489)*100000</f>
        <v>5560000</v>
      </c>
    </row>
    <row r="1490" spans="1:22" customFormat="1" hidden="1">
      <c r="A1490" t="s">
        <v>2643</v>
      </c>
      <c r="G1490" t="s">
        <v>32</v>
      </c>
      <c r="H1490" t="s">
        <v>2644</v>
      </c>
      <c r="I1490">
        <f>VALUE(LEFT(H1490,FIND(" ",H1490)-1))</f>
        <v>2063</v>
      </c>
      <c r="J1490" t="str">
        <f>TRIM(RIGHT(H1490,LEN(H1490)-FIND(" ",H1490)))</f>
        <v>sqft</v>
      </c>
      <c r="K1490" t="s">
        <v>28</v>
      </c>
      <c r="L1490" t="s">
        <v>146</v>
      </c>
      <c r="N1490" t="s">
        <v>25</v>
      </c>
      <c r="Q1490" t="s">
        <v>2645</v>
      </c>
      <c r="R1490">
        <v>3</v>
      </c>
      <c r="S1490" t="s">
        <v>2646</v>
      </c>
      <c r="T1490" s="1">
        <f t="shared" si="846"/>
        <v>4750</v>
      </c>
      <c r="U1490">
        <v>98</v>
      </c>
      <c r="V1490">
        <f>VALUE(U1490)*100000</f>
        <v>9800000</v>
      </c>
    </row>
    <row r="1491" spans="1:22" ht="15.75">
      <c r="A1491" s="24" t="s">
        <v>2647</v>
      </c>
      <c r="B1491" s="27" t="str">
        <f t="shared" ref="B1491:B1494" si="879">PROPER(TRIM(A1491))</f>
        <v>3 Apartment For Sale In Santvan Lexon, Palanpur Surat</v>
      </c>
      <c r="C1491" s="24" t="str">
        <f t="shared" ref="C1491:C1494" si="880">LEFT(B1491,FIND(" ",B1491)-1)</f>
        <v>3</v>
      </c>
      <c r="D1491" s="29" t="str">
        <f t="shared" ref="D1491:D1494" si="881">MID(B1491, FIND(" ", B1491)+1, FIND("For", B1491)-FIND(" ", B1491)-1)</f>
        <v xml:space="preserve">Apartment </v>
      </c>
      <c r="E1491" s="24" t="str">
        <f t="shared" ref="E1491:E1494" si="882">TRIM(MID(B1491, FIND("In", B1491)+3, FIND("Surat", B1491)-FIND("In", B1491)-3))</f>
        <v>Santvan Lexon, Palanpur</v>
      </c>
      <c r="F1491" s="24" t="str">
        <f t="shared" ref="F1491:F1494" si="883">"surat"</f>
        <v>surat</v>
      </c>
      <c r="G1491" s="24" t="s">
        <v>32</v>
      </c>
      <c r="H1491" s="24" t="s">
        <v>2635</v>
      </c>
      <c r="I1491" s="34">
        <f>VALUE(LEFT(H1491,FIND(" ",H1491)-1))</f>
        <v>1651</v>
      </c>
      <c r="J1491" s="24" t="str">
        <f>TRIM(RIGHT(H1491,LEN(H1491)-FIND(" ",H1491)))</f>
        <v>sqft</v>
      </c>
      <c r="K1491" s="24" t="s">
        <v>25</v>
      </c>
      <c r="L1491" s="24" t="s">
        <v>159</v>
      </c>
      <c r="M1491" s="24" t="str">
        <f t="shared" ref="M1491:M1494" si="884">IF(LEFT(L1491,5)="poss.","expected","ready")</f>
        <v>expected</v>
      </c>
      <c r="N1491" s="24" t="s">
        <v>35</v>
      </c>
      <c r="O1491" s="24" t="str">
        <f t="shared" ref="O1491:O1494" si="885">IFERROR(LEFT(N1491,FIND("out of",N1491)-1),N1491)</f>
        <v xml:space="preserve">6 </v>
      </c>
      <c r="P1491" s="29" t="str">
        <f t="shared" ref="P1491:P1494" si="886">IFERROR(RIGHT(N1491,LEN(N1491)-FIND("out of",N1491)-6),"")</f>
        <v>14</v>
      </c>
      <c r="Q1491" s="24" t="s">
        <v>28</v>
      </c>
      <c r="R1491" s="24" t="s">
        <v>44</v>
      </c>
      <c r="S1491" s="3" t="s">
        <v>2648</v>
      </c>
      <c r="T1491" s="32">
        <f t="shared" si="846"/>
        <v>4101</v>
      </c>
      <c r="U1491" s="24">
        <v>67.7</v>
      </c>
      <c r="V1491" s="27">
        <f>VALUE(U1491)*100000</f>
        <v>6770000</v>
      </c>
    </row>
    <row r="1492" spans="1:22" ht="15.75">
      <c r="A1492" s="24" t="s">
        <v>2649</v>
      </c>
      <c r="B1492" s="27" t="str">
        <f t="shared" si="879"/>
        <v>3 Apartment For Sale In Bamroli Surat</v>
      </c>
      <c r="C1492" s="24" t="str">
        <f t="shared" si="880"/>
        <v>3</v>
      </c>
      <c r="D1492" s="29" t="str">
        <f t="shared" si="881"/>
        <v xml:space="preserve">Apartment </v>
      </c>
      <c r="E1492" s="24" t="str">
        <f t="shared" si="882"/>
        <v>Bamroli</v>
      </c>
      <c r="F1492" s="24" t="str">
        <f t="shared" si="883"/>
        <v>surat</v>
      </c>
      <c r="G1492" s="24" t="s">
        <v>23</v>
      </c>
      <c r="H1492" s="24" t="s">
        <v>2650</v>
      </c>
      <c r="I1492" s="34">
        <f>VALUE(LEFT(H1492,FIND(" ",H1492)-1))</f>
        <v>929</v>
      </c>
      <c r="J1492" s="24" t="str">
        <f>TRIM(RIGHT(H1492,LEN(H1492)-FIND(" ",H1492)))</f>
        <v>sqft</v>
      </c>
      <c r="K1492" s="24" t="s">
        <v>25</v>
      </c>
      <c r="L1492" s="24" t="s">
        <v>87</v>
      </c>
      <c r="M1492" s="24" t="str">
        <f t="shared" si="884"/>
        <v>expected</v>
      </c>
      <c r="N1492" s="24" t="s">
        <v>42</v>
      </c>
      <c r="O1492" s="24" t="str">
        <f t="shared" si="885"/>
        <v xml:space="preserve">5 </v>
      </c>
      <c r="P1492" s="29" t="str">
        <f t="shared" si="886"/>
        <v>13</v>
      </c>
      <c r="Q1492" s="24" t="s">
        <v>28</v>
      </c>
      <c r="R1492" s="24" t="s">
        <v>44</v>
      </c>
      <c r="S1492" s="3" t="s">
        <v>2651</v>
      </c>
      <c r="T1492" s="32">
        <f t="shared" si="846"/>
        <v>3681</v>
      </c>
      <c r="U1492" s="24">
        <v>62.2</v>
      </c>
      <c r="V1492" s="27">
        <f>VALUE(U1492)*100000</f>
        <v>6220000</v>
      </c>
    </row>
    <row r="1493" spans="1:22" ht="15.75">
      <c r="A1493" s="24" t="s">
        <v>2649</v>
      </c>
      <c r="B1493" s="27" t="str">
        <f t="shared" si="879"/>
        <v>3 Apartment For Sale In Bamroli Surat</v>
      </c>
      <c r="C1493" s="24" t="str">
        <f t="shared" si="880"/>
        <v>3</v>
      </c>
      <c r="D1493" s="29" t="str">
        <f t="shared" si="881"/>
        <v xml:space="preserve">Apartment </v>
      </c>
      <c r="E1493" s="24" t="str">
        <f t="shared" si="882"/>
        <v>Bamroli</v>
      </c>
      <c r="F1493" s="24" t="str">
        <f t="shared" si="883"/>
        <v>surat</v>
      </c>
      <c r="G1493" s="24" t="s">
        <v>23</v>
      </c>
      <c r="H1493" s="24" t="s">
        <v>2652</v>
      </c>
      <c r="I1493" s="34">
        <f>VALUE(LEFT(H1493,FIND(" ",H1493)-1))</f>
        <v>832</v>
      </c>
      <c r="J1493" s="24" t="str">
        <f>TRIM(RIGHT(H1493,LEN(H1493)-FIND(" ",H1493)))</f>
        <v>sqft</v>
      </c>
      <c r="K1493" s="24" t="s">
        <v>25</v>
      </c>
      <c r="L1493" s="24" t="s">
        <v>2318</v>
      </c>
      <c r="M1493" s="24" t="str">
        <f t="shared" si="884"/>
        <v>expected</v>
      </c>
      <c r="N1493" s="24" t="s">
        <v>480</v>
      </c>
      <c r="O1493" s="24" t="str">
        <f t="shared" si="885"/>
        <v xml:space="preserve">8 </v>
      </c>
      <c r="P1493" s="29" t="str">
        <f t="shared" si="886"/>
        <v>14</v>
      </c>
      <c r="Q1493" s="24" t="s">
        <v>28</v>
      </c>
      <c r="R1493" s="24" t="s">
        <v>44</v>
      </c>
      <c r="S1493" s="3" t="s">
        <v>2653</v>
      </c>
      <c r="T1493" s="32">
        <f t="shared" si="846"/>
        <v>3749</v>
      </c>
      <c r="U1493" s="24">
        <v>69.400000000000006</v>
      </c>
      <c r="V1493" s="27">
        <f>VALUE(U1493)*100000</f>
        <v>6940000.0000000009</v>
      </c>
    </row>
    <row r="1494" spans="1:22" ht="15.75">
      <c r="A1494" s="24" t="s">
        <v>161</v>
      </c>
      <c r="B1494" s="3" t="str">
        <f t="shared" si="879"/>
        <v>3 Apartment For Sale In Palanpur Surat</v>
      </c>
      <c r="C1494" s="3" t="str">
        <f t="shared" si="880"/>
        <v>3</v>
      </c>
      <c r="D1494" s="4" t="str">
        <f t="shared" si="881"/>
        <v xml:space="preserve">Apartment </v>
      </c>
      <c r="E1494" s="3" t="str">
        <f t="shared" si="882"/>
        <v>Palanpur</v>
      </c>
      <c r="F1494" s="3" t="str">
        <f t="shared" si="883"/>
        <v>surat</v>
      </c>
      <c r="G1494" s="3" t="s">
        <v>32</v>
      </c>
      <c r="H1494" s="3" t="s">
        <v>2635</v>
      </c>
      <c r="I1494" s="9">
        <f>VALUE(LEFT(H1494,FIND(" ",H1494)-1))</f>
        <v>1651</v>
      </c>
      <c r="J1494" s="3" t="str">
        <f>TRIM(RIGHT(H1494,LEN(H1494)-FIND(" ",H1494)))</f>
        <v>sqft</v>
      </c>
      <c r="K1494" s="3" t="s">
        <v>25</v>
      </c>
      <c r="L1494" s="3" t="s">
        <v>41</v>
      </c>
      <c r="M1494" s="3" t="str">
        <f t="shared" si="884"/>
        <v>ready</v>
      </c>
      <c r="N1494" s="3" t="s">
        <v>35</v>
      </c>
      <c r="O1494" s="3" t="str">
        <f t="shared" si="885"/>
        <v xml:space="preserve">6 </v>
      </c>
      <c r="P1494" s="41" t="str">
        <f t="shared" si="886"/>
        <v>14</v>
      </c>
      <c r="Q1494" s="15" t="s">
        <v>28</v>
      </c>
      <c r="R1494" s="23" t="s">
        <v>44</v>
      </c>
      <c r="S1494" s="3" t="s">
        <v>2654</v>
      </c>
      <c r="T1494" s="32">
        <f t="shared" si="846"/>
        <v>4240</v>
      </c>
      <c r="U1494" s="24">
        <v>70</v>
      </c>
      <c r="V1494" s="27">
        <f>VALUE(U1494)*100000</f>
        <v>7000000</v>
      </c>
    </row>
    <row r="1495" spans="1:22" customFormat="1" hidden="1">
      <c r="A1495" t="s">
        <v>2655</v>
      </c>
      <c r="G1495" t="s">
        <v>23</v>
      </c>
      <c r="H1495" t="s">
        <v>2656</v>
      </c>
      <c r="I1495">
        <f>VALUE(LEFT(H1495,FIND(" ",H1495)-1))</f>
        <v>1764</v>
      </c>
      <c r="J1495" t="str">
        <f>TRIM(RIGHT(H1495,LEN(H1495)-FIND(" ",H1495)))</f>
        <v>sqft</v>
      </c>
      <c r="K1495" t="s">
        <v>28</v>
      </c>
      <c r="L1495" t="s">
        <v>2326</v>
      </c>
      <c r="N1495" t="s">
        <v>40</v>
      </c>
      <c r="Q1495" t="s">
        <v>44</v>
      </c>
      <c r="R1495" t="s">
        <v>382</v>
      </c>
      <c r="S1495" t="s">
        <v>2465</v>
      </c>
      <c r="T1495" s="1">
        <f t="shared" si="846"/>
        <v>3204</v>
      </c>
      <c r="U1495">
        <v>56.5</v>
      </c>
      <c r="V1495">
        <f>VALUE(U1495)*100000</f>
        <v>5650000</v>
      </c>
    </row>
    <row r="1496" spans="1:22" ht="15.75">
      <c r="A1496" s="24" t="s">
        <v>2045</v>
      </c>
      <c r="B1496" s="27" t="str">
        <f>PROPER(TRIM(A1496))</f>
        <v>2 Apartment For Sale In Pal Surat</v>
      </c>
      <c r="C1496" s="24" t="str">
        <f>LEFT(B1496,FIND(" ",B1496)-1)</f>
        <v>2</v>
      </c>
      <c r="D1496" s="29" t="str">
        <f>MID(B1496, FIND(" ", B1496)+1, FIND("For", B1496)-FIND(" ", B1496)-1)</f>
        <v xml:space="preserve">Apartment </v>
      </c>
      <c r="E1496" s="24" t="str">
        <f>TRIM(MID(B1496, FIND("In", B1496)+3, FIND("Surat", B1496)-FIND("In", B1496)-3))</f>
        <v>Pal</v>
      </c>
      <c r="F1496" s="24" t="str">
        <f>"surat"</f>
        <v>surat</v>
      </c>
      <c r="G1496" s="24" t="s">
        <v>32</v>
      </c>
      <c r="H1496" s="24" t="s">
        <v>2657</v>
      </c>
      <c r="I1496" s="34">
        <f>VALUE(LEFT(H1496,FIND(" ",H1496)-1))</f>
        <v>1351</v>
      </c>
      <c r="J1496" s="24" t="str">
        <f>TRIM(RIGHT(H1496,LEN(H1496)-FIND(" ",H1496)))</f>
        <v>sqft</v>
      </c>
      <c r="K1496" s="24" t="s">
        <v>25</v>
      </c>
      <c r="L1496" s="24" t="s">
        <v>153</v>
      </c>
      <c r="M1496" s="24" t="str">
        <f>IF(LEFT(L1496,5)="poss.","expected","ready")</f>
        <v>expected</v>
      </c>
      <c r="N1496" s="24" t="s">
        <v>42</v>
      </c>
      <c r="O1496" s="24" t="str">
        <f>IFERROR(LEFT(N1496,FIND("out of",N1496)-1),N1496)</f>
        <v xml:space="preserve">5 </v>
      </c>
      <c r="P1496" s="29" t="str">
        <f>IFERROR(RIGHT(N1496,LEN(N1496)-FIND("out of",N1496)-6),"")</f>
        <v>13</v>
      </c>
      <c r="Q1496" s="24" t="s">
        <v>28</v>
      </c>
      <c r="R1496" s="24" t="s">
        <v>36</v>
      </c>
      <c r="S1496" s="3" t="s">
        <v>392</v>
      </c>
      <c r="T1496" s="32">
        <f t="shared" si="846"/>
        <v>4251</v>
      </c>
      <c r="U1496" s="24">
        <v>57.4</v>
      </c>
      <c r="V1496" s="27">
        <f>VALUE(U1496)*100000</f>
        <v>5740000</v>
      </c>
    </row>
    <row r="1497" spans="1:22" customFormat="1" hidden="1">
      <c r="A1497" t="s">
        <v>58</v>
      </c>
      <c r="G1497" t="s">
        <v>32</v>
      </c>
      <c r="H1497" t="s">
        <v>815</v>
      </c>
      <c r="I1497">
        <f>VALUE(LEFT(H1497,FIND(" ",H1497)-1))</f>
        <v>1500</v>
      </c>
      <c r="J1497" t="str">
        <f>TRIM(RIGHT(H1497,LEN(H1497)-FIND(" ",H1497)))</f>
        <v>sqft</v>
      </c>
      <c r="K1497" t="s">
        <v>25</v>
      </c>
      <c r="L1497" t="s">
        <v>2312</v>
      </c>
      <c r="N1497" t="s">
        <v>262</v>
      </c>
      <c r="Q1497" t="s">
        <v>213</v>
      </c>
      <c r="R1497">
        <v>1</v>
      </c>
      <c r="S1497" t="s">
        <v>2658</v>
      </c>
      <c r="T1497" s="1">
        <f t="shared" si="846"/>
        <v>6191</v>
      </c>
      <c r="U1497">
        <v>92.9</v>
      </c>
      <c r="V1497">
        <f>VALUE(U1497)*100000</f>
        <v>9290000</v>
      </c>
    </row>
    <row r="1498" spans="1:22" ht="15.75">
      <c r="A1498" s="24" t="s">
        <v>161</v>
      </c>
      <c r="B1498" s="27" t="str">
        <f t="shared" ref="B1498:B1502" si="887">PROPER(TRIM(A1498))</f>
        <v>3 Apartment For Sale In Palanpur Surat</v>
      </c>
      <c r="C1498" s="24" t="str">
        <f t="shared" ref="C1498:C1502" si="888">LEFT(B1498,FIND(" ",B1498)-1)</f>
        <v>3</v>
      </c>
      <c r="D1498" s="29" t="str">
        <f t="shared" ref="D1498:D1502" si="889">MID(B1498, FIND(" ", B1498)+1, FIND("For", B1498)-FIND(" ", B1498)-1)</f>
        <v xml:space="preserve">Apartment </v>
      </c>
      <c r="E1498" s="24" t="str">
        <f t="shared" ref="E1498:E1502" si="890">TRIM(MID(B1498, FIND("In", B1498)+3, FIND("Surat", B1498)-FIND("In", B1498)-3))</f>
        <v>Palanpur</v>
      </c>
      <c r="F1498" s="24" t="str">
        <f t="shared" ref="F1498:F1502" si="891">"surat"</f>
        <v>surat</v>
      </c>
      <c r="G1498" s="24" t="s">
        <v>23</v>
      </c>
      <c r="H1498" s="24" t="s">
        <v>435</v>
      </c>
      <c r="I1498" s="34">
        <f>VALUE(LEFT(H1498,FIND(" ",H1498)-1))</f>
        <v>925</v>
      </c>
      <c r="J1498" s="24" t="str">
        <f>TRIM(RIGHT(H1498,LEN(H1498)-FIND(" ",H1498)))</f>
        <v>sqft</v>
      </c>
      <c r="K1498" s="24" t="s">
        <v>25</v>
      </c>
      <c r="L1498" s="24" t="s">
        <v>55</v>
      </c>
      <c r="M1498" s="24" t="str">
        <f t="shared" ref="M1498:M1502" si="892">IF(LEFT(L1498,5)="poss.","expected","ready")</f>
        <v>expected</v>
      </c>
      <c r="N1498" s="24" t="s">
        <v>68</v>
      </c>
      <c r="O1498" s="24" t="str">
        <f t="shared" ref="O1498:O1502" si="893">IFERROR(LEFT(N1498,FIND("out of",N1498)-1),N1498)</f>
        <v xml:space="preserve">3 </v>
      </c>
      <c r="P1498" s="29" t="str">
        <f t="shared" ref="P1498:P1502" si="894">IFERROR(RIGHT(N1498,LEN(N1498)-FIND("out of",N1498)-6),"")</f>
        <v>14</v>
      </c>
      <c r="Q1498" s="24" t="s">
        <v>28</v>
      </c>
      <c r="R1498" s="24" t="s">
        <v>44</v>
      </c>
      <c r="S1498" s="3" t="s">
        <v>1459</v>
      </c>
      <c r="T1498" s="32">
        <f t="shared" si="846"/>
        <v>3400</v>
      </c>
      <c r="U1498" s="24">
        <v>57.1</v>
      </c>
      <c r="V1498" s="27">
        <f>VALUE(U1498)*100000</f>
        <v>5710000</v>
      </c>
    </row>
    <row r="1499" spans="1:22" ht="15.75">
      <c r="A1499" s="22" t="s">
        <v>133</v>
      </c>
      <c r="B1499" s="27" t="str">
        <f t="shared" si="887"/>
        <v>2 Apartment For Sale In Palanpur Surat</v>
      </c>
      <c r="C1499" s="24" t="str">
        <f t="shared" si="888"/>
        <v>2</v>
      </c>
      <c r="D1499" s="29" t="str">
        <f t="shared" si="889"/>
        <v xml:space="preserve">Apartment </v>
      </c>
      <c r="E1499" s="24" t="str">
        <f t="shared" si="890"/>
        <v>Palanpur</v>
      </c>
      <c r="F1499" s="24" t="str">
        <f t="shared" si="891"/>
        <v>surat</v>
      </c>
      <c r="G1499" s="24" t="s">
        <v>23</v>
      </c>
      <c r="H1499" s="24" t="s">
        <v>210</v>
      </c>
      <c r="I1499" s="34">
        <f>VALUE(LEFT(H1499,FIND(" ",H1499)-1))</f>
        <v>721</v>
      </c>
      <c r="J1499" s="24" t="str">
        <f>TRIM(RIGHT(H1499,LEN(H1499)-FIND(" ",H1499)))</f>
        <v>sqft</v>
      </c>
      <c r="K1499" s="24" t="s">
        <v>25</v>
      </c>
      <c r="L1499" s="24" t="s">
        <v>1540</v>
      </c>
      <c r="M1499" s="24" t="str">
        <f t="shared" si="892"/>
        <v>expected</v>
      </c>
      <c r="N1499" s="24" t="s">
        <v>134</v>
      </c>
      <c r="O1499" s="24" t="str">
        <f t="shared" si="893"/>
        <v xml:space="preserve">7 </v>
      </c>
      <c r="P1499" s="29" t="str">
        <f t="shared" si="894"/>
        <v>14</v>
      </c>
      <c r="Q1499" s="24" t="s">
        <v>28</v>
      </c>
      <c r="R1499" s="24" t="s">
        <v>44</v>
      </c>
      <c r="S1499" s="3" t="s">
        <v>2659</v>
      </c>
      <c r="T1499" s="32">
        <f t="shared" si="846"/>
        <v>4249</v>
      </c>
      <c r="U1499" s="24">
        <v>55.7</v>
      </c>
      <c r="V1499" s="27">
        <f>VALUE(U1499)*100000</f>
        <v>5570000</v>
      </c>
    </row>
    <row r="1500" spans="1:22" ht="15.75">
      <c r="A1500" s="24" t="s">
        <v>2647</v>
      </c>
      <c r="B1500" s="27" t="str">
        <f t="shared" si="887"/>
        <v>3 Apartment For Sale In Santvan Lexon, Palanpur Surat</v>
      </c>
      <c r="C1500" s="24" t="str">
        <f t="shared" si="888"/>
        <v>3</v>
      </c>
      <c r="D1500" s="29" t="str">
        <f t="shared" si="889"/>
        <v xml:space="preserve">Apartment </v>
      </c>
      <c r="E1500" s="24" t="str">
        <f t="shared" si="890"/>
        <v>Santvan Lexon, Palanpur</v>
      </c>
      <c r="F1500" s="24" t="str">
        <f t="shared" si="891"/>
        <v>surat</v>
      </c>
      <c r="G1500" s="24" t="s">
        <v>32</v>
      </c>
      <c r="H1500" s="24" t="s">
        <v>2635</v>
      </c>
      <c r="I1500" s="34">
        <f>VALUE(LEFT(H1500,FIND(" ",H1500)-1))</f>
        <v>1651</v>
      </c>
      <c r="J1500" s="24" t="str">
        <f>TRIM(RIGHT(H1500,LEN(H1500)-FIND(" ",H1500)))</f>
        <v>sqft</v>
      </c>
      <c r="K1500" s="24" t="s">
        <v>25</v>
      </c>
      <c r="L1500" s="24" t="s">
        <v>2349</v>
      </c>
      <c r="M1500" s="24" t="str">
        <f t="shared" si="892"/>
        <v>expected</v>
      </c>
      <c r="N1500" s="24" t="s">
        <v>42</v>
      </c>
      <c r="O1500" s="24" t="str">
        <f t="shared" si="893"/>
        <v xml:space="preserve">5 </v>
      </c>
      <c r="P1500" s="29" t="str">
        <f t="shared" si="894"/>
        <v>13</v>
      </c>
      <c r="Q1500" s="24" t="s">
        <v>28</v>
      </c>
      <c r="R1500" s="24" t="s">
        <v>44</v>
      </c>
      <c r="S1500" s="3" t="s">
        <v>2638</v>
      </c>
      <c r="T1500" s="32">
        <f t="shared" si="846"/>
        <v>4100</v>
      </c>
      <c r="U1500" s="24">
        <v>67.7</v>
      </c>
      <c r="V1500" s="27">
        <f>VALUE(U1500)*100000</f>
        <v>6770000</v>
      </c>
    </row>
    <row r="1501" spans="1:22" ht="15.75">
      <c r="A1501" s="24" t="s">
        <v>2647</v>
      </c>
      <c r="B1501" s="27" t="str">
        <f t="shared" si="887"/>
        <v>3 Apartment For Sale In Santvan Lexon, Palanpur Surat</v>
      </c>
      <c r="C1501" s="24" t="str">
        <f t="shared" si="888"/>
        <v>3</v>
      </c>
      <c r="D1501" s="29" t="str">
        <f t="shared" si="889"/>
        <v xml:space="preserve">Apartment </v>
      </c>
      <c r="E1501" s="24" t="str">
        <f t="shared" si="890"/>
        <v>Santvan Lexon, Palanpur</v>
      </c>
      <c r="F1501" s="24" t="str">
        <f t="shared" si="891"/>
        <v>surat</v>
      </c>
      <c r="G1501" s="24" t="s">
        <v>32</v>
      </c>
      <c r="H1501" s="24" t="s">
        <v>2660</v>
      </c>
      <c r="I1501" s="34">
        <f>VALUE(LEFT(H1501,FIND(" ",H1501)-1))</f>
        <v>1861</v>
      </c>
      <c r="J1501" s="24" t="str">
        <f>TRIM(RIGHT(H1501,LEN(H1501)-FIND(" ",H1501)))</f>
        <v>sqft</v>
      </c>
      <c r="K1501" s="24" t="s">
        <v>25</v>
      </c>
      <c r="L1501" s="24" t="s">
        <v>217</v>
      </c>
      <c r="M1501" s="24" t="str">
        <f t="shared" si="892"/>
        <v>expected</v>
      </c>
      <c r="N1501" s="24" t="s">
        <v>42</v>
      </c>
      <c r="O1501" s="24" t="str">
        <f t="shared" si="893"/>
        <v xml:space="preserve">5 </v>
      </c>
      <c r="P1501" s="29" t="str">
        <f t="shared" si="894"/>
        <v>13</v>
      </c>
      <c r="Q1501" s="24" t="s">
        <v>28</v>
      </c>
      <c r="R1501" s="24" t="s">
        <v>44</v>
      </c>
      <c r="S1501" s="3" t="s">
        <v>2642</v>
      </c>
      <c r="T1501" s="32">
        <f t="shared" si="846"/>
        <v>4250</v>
      </c>
      <c r="U1501" s="24">
        <v>79.099999999999994</v>
      </c>
      <c r="V1501" s="27">
        <f>VALUE(U1501)*100000</f>
        <v>7909999.9999999991</v>
      </c>
    </row>
    <row r="1502" spans="1:22" ht="15.75">
      <c r="A1502" s="24" t="s">
        <v>2647</v>
      </c>
      <c r="B1502" s="27" t="str">
        <f t="shared" si="887"/>
        <v>3 Apartment For Sale In Santvan Lexon, Palanpur Surat</v>
      </c>
      <c r="C1502" s="24" t="str">
        <f t="shared" si="888"/>
        <v>3</v>
      </c>
      <c r="D1502" s="29" t="str">
        <f t="shared" si="889"/>
        <v xml:space="preserve">Apartment </v>
      </c>
      <c r="E1502" s="24" t="str">
        <f t="shared" si="890"/>
        <v>Santvan Lexon, Palanpur</v>
      </c>
      <c r="F1502" s="24" t="str">
        <f t="shared" si="891"/>
        <v>surat</v>
      </c>
      <c r="G1502" s="24" t="s">
        <v>23</v>
      </c>
      <c r="H1502" s="24" t="s">
        <v>99</v>
      </c>
      <c r="I1502" s="34">
        <f>VALUE(LEFT(H1502,FIND(" ",H1502)-1))</f>
        <v>1000</v>
      </c>
      <c r="J1502" s="24" t="str">
        <f>TRIM(RIGHT(H1502,LEN(H1502)-FIND(" ",H1502)))</f>
        <v>sqft</v>
      </c>
      <c r="K1502" s="24" t="s">
        <v>40</v>
      </c>
      <c r="L1502" s="24" t="s">
        <v>217</v>
      </c>
      <c r="M1502" s="24" t="str">
        <f t="shared" si="892"/>
        <v>expected</v>
      </c>
      <c r="N1502" s="24" t="s">
        <v>143</v>
      </c>
      <c r="O1502" s="24" t="str">
        <f t="shared" si="893"/>
        <v xml:space="preserve">9 </v>
      </c>
      <c r="P1502" s="29" t="str">
        <f t="shared" si="894"/>
        <v>14</v>
      </c>
      <c r="Q1502" s="24" t="s">
        <v>28</v>
      </c>
      <c r="R1502" s="24" t="s">
        <v>36</v>
      </c>
      <c r="S1502" s="3" t="s">
        <v>240</v>
      </c>
      <c r="T1502" s="32">
        <f t="shared" si="846"/>
        <v>3951</v>
      </c>
      <c r="U1502" s="24">
        <v>65.2</v>
      </c>
      <c r="V1502" s="27">
        <f>VALUE(U1502)*100000</f>
        <v>6520000</v>
      </c>
    </row>
    <row r="1503" spans="1:22" customFormat="1" hidden="1">
      <c r="A1503" t="s">
        <v>2661</v>
      </c>
      <c r="G1503" t="s">
        <v>23</v>
      </c>
      <c r="H1503" t="s">
        <v>2662</v>
      </c>
      <c r="I1503">
        <f>VALUE(LEFT(H1503,FIND(" ",H1503)-1))</f>
        <v>2900</v>
      </c>
      <c r="J1503" t="str">
        <f>TRIM(RIGHT(H1503,LEN(H1503)-FIND(" ",H1503)))</f>
        <v>sqft</v>
      </c>
      <c r="K1503" t="s">
        <v>28</v>
      </c>
      <c r="L1503" t="s">
        <v>1540</v>
      </c>
      <c r="N1503" t="s">
        <v>25</v>
      </c>
      <c r="Q1503" t="s">
        <v>88</v>
      </c>
      <c r="R1503" t="s">
        <v>382</v>
      </c>
      <c r="T1503" s="1" t="e">
        <f t="shared" si="846"/>
        <v>#VALUE!</v>
      </c>
      <c r="U1503">
        <v>80.5</v>
      </c>
      <c r="V1503">
        <f>VALUE(U1503)*100000</f>
        <v>8050000</v>
      </c>
    </row>
    <row r="1504" spans="1:22" ht="15.75">
      <c r="A1504" s="24" t="s">
        <v>2663</v>
      </c>
      <c r="B1504" s="27" t="str">
        <f t="shared" ref="B1504:B1505" si="895">PROPER(TRIM(A1504))</f>
        <v>4 Builder Floor For Sale In Varachha Main Road Surat</v>
      </c>
      <c r="C1504" s="24" t="str">
        <f t="shared" ref="C1504:C1505" si="896">LEFT(B1504,FIND(" ",B1504)-1)</f>
        <v>4</v>
      </c>
      <c r="D1504" s="32" t="str">
        <f t="shared" ref="D1504:D1505" si="897">MID(B1504, FIND(" ", B1504)+1, FIND("For", B1504)-FIND(" ", B1504)-1)</f>
        <v xml:space="preserve">Builder Floor </v>
      </c>
      <c r="E1504" s="24" t="str">
        <f t="shared" ref="E1504:E1505" si="898">TRIM(MID(B1504, FIND("In", B1504)+3, FIND("Surat", B1504)-FIND("In", B1504)-3))</f>
        <v>Varachha Main Road</v>
      </c>
      <c r="F1504" s="24" t="str">
        <f t="shared" ref="F1504:F1505" si="899">"surat"</f>
        <v>surat</v>
      </c>
      <c r="G1504" s="27" t="s">
        <v>32</v>
      </c>
      <c r="H1504" s="24" t="s">
        <v>99</v>
      </c>
      <c r="I1504" s="34">
        <f>VALUE(LEFT(H1504,FIND(" ",H1504)-1))</f>
        <v>1000</v>
      </c>
      <c r="J1504" s="24" t="str">
        <f>TRIM(RIGHT(H1504,LEN(H1504)-FIND(" ",H1504)))</f>
        <v>sqft</v>
      </c>
      <c r="K1504" s="24" t="s">
        <v>40</v>
      </c>
      <c r="L1504" s="24" t="s">
        <v>41</v>
      </c>
      <c r="M1504" s="24" t="str">
        <f t="shared" ref="M1504:M1505" si="900">IF(LEFT(L1504,5)="poss.","expected","ready")</f>
        <v>ready</v>
      </c>
      <c r="N1504" s="24" t="s">
        <v>239</v>
      </c>
      <c r="O1504" s="24" t="str">
        <f t="shared" ref="O1504:O1505" si="901">IFERROR(LEFT(N1504,FIND("out of",N1504)-1),N1504)</f>
        <v xml:space="preserve">2 </v>
      </c>
      <c r="P1504" s="29" t="str">
        <f t="shared" ref="P1504:P1505" si="902">IFERROR(RIGHT(N1504,LEN(N1504)-FIND("out of",N1504)-6),"")</f>
        <v>4</v>
      </c>
      <c r="Q1504" s="24" t="s">
        <v>28</v>
      </c>
      <c r="R1504" s="24" t="s">
        <v>586</v>
      </c>
      <c r="S1504" s="3" t="s">
        <v>305</v>
      </c>
      <c r="T1504" s="32">
        <f t="shared" si="846"/>
        <v>9000</v>
      </c>
      <c r="U1504" s="24">
        <v>90</v>
      </c>
      <c r="V1504" s="27">
        <f>VALUE(U1504)*100000</f>
        <v>9000000</v>
      </c>
    </row>
    <row r="1505" spans="1:22" ht="15.75">
      <c r="A1505" s="24" t="s">
        <v>2664</v>
      </c>
      <c r="B1505" s="27" t="str">
        <f t="shared" si="895"/>
        <v>3 House For Sale In Dindoli Surat</v>
      </c>
      <c r="C1505" s="24" t="str">
        <f t="shared" si="896"/>
        <v>3</v>
      </c>
      <c r="D1505" s="32" t="str">
        <f t="shared" si="897"/>
        <v xml:space="preserve">House </v>
      </c>
      <c r="E1505" s="24" t="str">
        <f t="shared" si="898"/>
        <v>Dindoli</v>
      </c>
      <c r="F1505" s="24" t="str">
        <f t="shared" si="899"/>
        <v>surat</v>
      </c>
      <c r="G1505" s="27" t="s">
        <v>23</v>
      </c>
      <c r="H1505" s="24" t="s">
        <v>201</v>
      </c>
      <c r="I1505" s="34">
        <f>VALUE(LEFT(H1505,FIND(" ",H1505)-1))</f>
        <v>1600</v>
      </c>
      <c r="J1505" s="24" t="str">
        <f>TRIM(RIGHT(H1505,LEN(H1505)-FIND(" ",H1505)))</f>
        <v>sqft</v>
      </c>
      <c r="K1505" s="24" t="s">
        <v>40</v>
      </c>
      <c r="L1505" s="24" t="s">
        <v>41</v>
      </c>
      <c r="M1505" s="24" t="str">
        <f t="shared" si="900"/>
        <v>ready</v>
      </c>
      <c r="N1505" s="24" t="s">
        <v>75</v>
      </c>
      <c r="O1505" s="24" t="str">
        <f t="shared" si="901"/>
        <v xml:space="preserve">1 </v>
      </c>
      <c r="P1505" s="29" t="str">
        <f t="shared" si="902"/>
        <v>1</v>
      </c>
      <c r="Q1505" s="24" t="s">
        <v>28</v>
      </c>
      <c r="R1505" s="24" t="s">
        <v>44</v>
      </c>
      <c r="S1505" s="3" t="s">
        <v>156</v>
      </c>
      <c r="T1505" s="32">
        <f t="shared" si="846"/>
        <v>2800</v>
      </c>
      <c r="U1505" s="24">
        <v>70</v>
      </c>
      <c r="V1505" s="27">
        <f>VALUE(U1505)*100000</f>
        <v>7000000</v>
      </c>
    </row>
    <row r="1506" spans="1:22" customFormat="1" hidden="1">
      <c r="A1506" t="s">
        <v>2665</v>
      </c>
      <c r="G1506" t="s">
        <v>23</v>
      </c>
      <c r="H1506" t="s">
        <v>2666</v>
      </c>
      <c r="I1506">
        <f>VALUE(LEFT(H1506,FIND(" ",H1506)-1))</f>
        <v>1755</v>
      </c>
      <c r="J1506" t="str">
        <f>TRIM(RIGHT(H1506,LEN(H1506)-FIND(" ",H1506)))</f>
        <v>sqft</v>
      </c>
      <c r="K1506" t="s">
        <v>28</v>
      </c>
      <c r="L1506" t="s">
        <v>41</v>
      </c>
      <c r="N1506" t="s">
        <v>40</v>
      </c>
      <c r="Q1506" t="s">
        <v>29</v>
      </c>
      <c r="R1506" t="s">
        <v>139</v>
      </c>
      <c r="S1506" t="s">
        <v>1423</v>
      </c>
      <c r="T1506" s="1">
        <f t="shared" si="846"/>
        <v>3989</v>
      </c>
      <c r="U1506">
        <v>70</v>
      </c>
      <c r="V1506">
        <f>VALUE(U1506)*100000</f>
        <v>7000000</v>
      </c>
    </row>
    <row r="1507" spans="1:22" ht="15.75">
      <c r="A1507" s="24" t="s">
        <v>2667</v>
      </c>
      <c r="B1507" s="27" t="str">
        <f>PROPER(TRIM(A1507))</f>
        <v>3 House For Sale In Hajira Surat</v>
      </c>
      <c r="C1507" s="24" t="str">
        <f>LEFT(B1507,FIND(" ",B1507)-1)</f>
        <v>3</v>
      </c>
      <c r="D1507" s="32" t="str">
        <f>MID(B1507, FIND(" ", B1507)+1, FIND("For", B1507)-FIND(" ", B1507)-1)</f>
        <v xml:space="preserve">House </v>
      </c>
      <c r="E1507" s="24" t="str">
        <f>TRIM(MID(B1507, FIND("In", B1507)+3, FIND("Surat", B1507)-FIND("In", B1507)-3))</f>
        <v>Hajira</v>
      </c>
      <c r="F1507" s="24" t="str">
        <f>"surat"</f>
        <v>surat</v>
      </c>
      <c r="G1507" s="27" t="s">
        <v>23</v>
      </c>
      <c r="H1507" s="24" t="s">
        <v>277</v>
      </c>
      <c r="I1507" s="34">
        <f>VALUE(LEFT(H1507,FIND(" ",H1507)-1))</f>
        <v>850</v>
      </c>
      <c r="J1507" s="24" t="str">
        <f>TRIM(RIGHT(H1507,LEN(H1507)-FIND(" ",H1507)))</f>
        <v>sqft</v>
      </c>
      <c r="K1507" s="24" t="s">
        <v>40</v>
      </c>
      <c r="L1507" s="24" t="s">
        <v>41</v>
      </c>
      <c r="M1507" s="24" t="str">
        <f>IF(LEFT(L1507,5)="poss.","expected","ready")</f>
        <v>ready</v>
      </c>
      <c r="N1507" s="24" t="s">
        <v>175</v>
      </c>
      <c r="O1507" s="24" t="str">
        <f>IFERROR(LEFT(N1507,FIND("out of",N1507)-1),N1507)</f>
        <v xml:space="preserve">1 </v>
      </c>
      <c r="P1507" s="29" t="str">
        <f>IFERROR(RIGHT(N1507,LEN(N1507)-FIND("out of",N1507)-6),"")</f>
        <v>2</v>
      </c>
      <c r="Q1507" s="24" t="s">
        <v>28</v>
      </c>
      <c r="R1507" s="24" t="s">
        <v>44</v>
      </c>
      <c r="S1507" s="3" t="s">
        <v>2668</v>
      </c>
      <c r="T1507" s="32">
        <f t="shared" si="846"/>
        <v>7353</v>
      </c>
      <c r="U1507" s="24">
        <v>75</v>
      </c>
      <c r="V1507" s="27">
        <f>VALUE(U1507)*100000</f>
        <v>7500000</v>
      </c>
    </row>
    <row r="1508" spans="1:22" customFormat="1" hidden="1">
      <c r="A1508" t="s">
        <v>2669</v>
      </c>
      <c r="G1508" t="s">
        <v>32</v>
      </c>
      <c r="H1508" t="s">
        <v>2670</v>
      </c>
      <c r="I1508">
        <f>VALUE(LEFT(H1508,FIND(" ",H1508)-1))</f>
        <v>1820</v>
      </c>
      <c r="J1508" t="str">
        <f>TRIM(RIGHT(H1508,LEN(H1508)-FIND(" ",H1508)))</f>
        <v>sqft</v>
      </c>
      <c r="K1508" t="s">
        <v>40</v>
      </c>
      <c r="L1508" t="s">
        <v>41</v>
      </c>
      <c r="N1508" t="s">
        <v>116</v>
      </c>
      <c r="Q1508" t="s">
        <v>83</v>
      </c>
      <c r="R1508">
        <v>3</v>
      </c>
      <c r="S1508" t="s">
        <v>591</v>
      </c>
      <c r="T1508" s="1">
        <f t="shared" si="846"/>
        <v>3846</v>
      </c>
      <c r="U1508">
        <v>70</v>
      </c>
      <c r="V1508">
        <f>VALUE(U1508)*100000</f>
        <v>7000000</v>
      </c>
    </row>
    <row r="1509" spans="1:22" ht="15.75">
      <c r="A1509" s="24" t="s">
        <v>31</v>
      </c>
      <c r="B1509" s="40" t="str">
        <f t="shared" ref="B1509:B1510" si="903">PROPER(TRIM(A1509))</f>
        <v>2 Apartment For Sale In Althan Surat</v>
      </c>
      <c r="C1509" s="24" t="str">
        <f t="shared" ref="C1509:C1510" si="904">LEFT(B1509,FIND(" ",B1509)-1)</f>
        <v>2</v>
      </c>
      <c r="D1509" s="35" t="str">
        <f t="shared" ref="D1509:D1510" si="905">MID(B1509, FIND(" ", B1509)+1, FIND("For", B1509)-FIND(" ", B1509)-1)</f>
        <v xml:space="preserve">Apartment </v>
      </c>
      <c r="E1509" s="24" t="str">
        <f t="shared" ref="E1509:E1510" si="906">TRIM(MID(B1509, FIND("In", B1509)+3, FIND("Surat", B1509)-FIND("In", B1509)-3))</f>
        <v>Althan</v>
      </c>
      <c r="F1509" s="28" t="str">
        <f t="shared" ref="F1509:F1510" si="907">"surat"</f>
        <v>surat</v>
      </c>
      <c r="G1509" s="24" t="s">
        <v>23</v>
      </c>
      <c r="H1509" s="27" t="s">
        <v>554</v>
      </c>
      <c r="I1509" s="34">
        <f>VALUE(LEFT(H1509,FIND(" ",H1509)-1))</f>
        <v>900</v>
      </c>
      <c r="J1509" s="24" t="str">
        <f>TRIM(RIGHT(H1509,LEN(H1509)-FIND(" ",H1509)))</f>
        <v>sqft</v>
      </c>
      <c r="K1509" s="24" t="s">
        <v>40</v>
      </c>
      <c r="L1509" s="24" t="s">
        <v>41</v>
      </c>
      <c r="M1509" s="24" t="str">
        <f t="shared" ref="M1509:M1510" si="908">IF(LEFT(L1509,5)="poss.","expected","ready")</f>
        <v>ready</v>
      </c>
      <c r="N1509" s="24" t="s">
        <v>893</v>
      </c>
      <c r="O1509" s="24" t="str">
        <f t="shared" ref="O1509:O1510" si="909">IFERROR(LEFT(N1509,FIND("out of",N1509)-1),N1509)</f>
        <v xml:space="preserve">1 </v>
      </c>
      <c r="P1509" s="29" t="str">
        <f t="shared" ref="P1509:P1510" si="910">IFERROR(RIGHT(N1509,LEN(N1509)-FIND("out of",N1509)-6),"")</f>
        <v>9</v>
      </c>
      <c r="Q1509" s="24" t="s">
        <v>43</v>
      </c>
      <c r="R1509" s="24" t="s">
        <v>44</v>
      </c>
      <c r="S1509" s="3" t="s">
        <v>2671</v>
      </c>
      <c r="T1509" s="29">
        <f t="shared" si="846"/>
        <v>4333</v>
      </c>
      <c r="U1509" s="3">
        <v>52</v>
      </c>
      <c r="V1509" s="24">
        <f>VALUE(U1509)*100000</f>
        <v>5200000</v>
      </c>
    </row>
    <row r="1510" spans="1:22" ht="15.75">
      <c r="A1510" s="24" t="s">
        <v>2672</v>
      </c>
      <c r="B1510" s="27" t="str">
        <f t="shared" si="903"/>
        <v>3 Apartment For Sale In Bhimrad Surat</v>
      </c>
      <c r="C1510" s="31" t="str">
        <f t="shared" si="904"/>
        <v>3</v>
      </c>
      <c r="D1510" s="29" t="str">
        <f t="shared" si="905"/>
        <v xml:space="preserve">Apartment </v>
      </c>
      <c r="E1510" s="27" t="str">
        <f t="shared" si="906"/>
        <v>Bhimrad</v>
      </c>
      <c r="F1510" s="28" t="str">
        <f t="shared" si="907"/>
        <v>surat</v>
      </c>
      <c r="G1510" s="24" t="s">
        <v>32</v>
      </c>
      <c r="H1510" s="27" t="s">
        <v>2673</v>
      </c>
      <c r="I1510" s="34">
        <f>VALUE(LEFT(H1510,FIND(" ",H1510)-1))</f>
        <v>1773</v>
      </c>
      <c r="J1510" s="24" t="str">
        <f>TRIM(RIGHT(H1510,LEN(H1510)-FIND(" ",H1510)))</f>
        <v>sqft</v>
      </c>
      <c r="K1510" s="24" t="s">
        <v>25</v>
      </c>
      <c r="L1510" s="24" t="s">
        <v>41</v>
      </c>
      <c r="M1510" s="24" t="str">
        <f t="shared" si="908"/>
        <v>ready</v>
      </c>
      <c r="N1510" s="24" t="s">
        <v>480</v>
      </c>
      <c r="O1510" s="24" t="str">
        <f t="shared" si="909"/>
        <v xml:space="preserve">8 </v>
      </c>
      <c r="P1510" s="29" t="str">
        <f t="shared" si="910"/>
        <v>14</v>
      </c>
      <c r="Q1510" s="24" t="s">
        <v>28</v>
      </c>
      <c r="R1510" s="24" t="s">
        <v>44</v>
      </c>
      <c r="S1510" s="3" t="s">
        <v>2642</v>
      </c>
      <c r="T1510" s="29">
        <f t="shared" si="846"/>
        <v>4250</v>
      </c>
      <c r="U1510" s="3">
        <v>75.400000000000006</v>
      </c>
      <c r="V1510" s="24">
        <f>VALUE(U1510)*100000</f>
        <v>7540000.0000000009</v>
      </c>
    </row>
    <row r="1511" spans="1:22" customFormat="1" hidden="1">
      <c r="A1511" t="s">
        <v>200</v>
      </c>
      <c r="G1511" t="s">
        <v>23</v>
      </c>
      <c r="H1511" t="s">
        <v>2674</v>
      </c>
      <c r="I1511">
        <f>VALUE(LEFT(H1511,FIND(" ",H1511)-1))</f>
        <v>1030</v>
      </c>
      <c r="J1511" t="str">
        <f>TRIM(RIGHT(H1511,LEN(H1511)-FIND(" ",H1511)))</f>
        <v>sqft</v>
      </c>
      <c r="K1511" t="s">
        <v>28</v>
      </c>
      <c r="L1511" t="s">
        <v>41</v>
      </c>
      <c r="N1511" t="s">
        <v>25</v>
      </c>
      <c r="Q1511" t="s">
        <v>44</v>
      </c>
      <c r="R1511" t="s">
        <v>171</v>
      </c>
      <c r="S1511" t="s">
        <v>2675</v>
      </c>
      <c r="T1511" s="1">
        <f t="shared" si="846"/>
        <v>4210</v>
      </c>
      <c r="U1511">
        <v>74.5</v>
      </c>
      <c r="V1511">
        <f>VALUE(U1511)*100000</f>
        <v>7450000</v>
      </c>
    </row>
    <row r="1512" spans="1:22" ht="15.75">
      <c r="A1512" s="24" t="s">
        <v>2647</v>
      </c>
      <c r="B1512" s="27" t="str">
        <f t="shared" ref="B1512:B1515" si="911">PROPER(TRIM(A1512))</f>
        <v>3 Apartment For Sale In Santvan Lexon, Palanpur Surat</v>
      </c>
      <c r="C1512" s="31" t="str">
        <f t="shared" ref="C1512:C1515" si="912">LEFT(B1512,FIND(" ",B1512)-1)</f>
        <v>3</v>
      </c>
      <c r="D1512" s="29" t="str">
        <f t="shared" ref="D1512:D1515" si="913">MID(B1512, FIND(" ", B1512)+1, FIND("For", B1512)-FIND(" ", B1512)-1)</f>
        <v xml:space="preserve">Apartment </v>
      </c>
      <c r="E1512" s="27" t="str">
        <f t="shared" ref="E1512:E1515" si="914">TRIM(MID(B1512, FIND("In", B1512)+3, FIND("Surat", B1512)-FIND("In", B1512)-3))</f>
        <v>Santvan Lexon, Palanpur</v>
      </c>
      <c r="F1512" s="28" t="str">
        <f t="shared" ref="F1512:F1515" si="915">"surat"</f>
        <v>surat</v>
      </c>
      <c r="G1512" s="24" t="s">
        <v>32</v>
      </c>
      <c r="H1512" s="31" t="s">
        <v>2635</v>
      </c>
      <c r="I1512" s="34">
        <f>VALUE(LEFT(H1512,FIND(" ",H1512)-1))</f>
        <v>1651</v>
      </c>
      <c r="J1512" s="40" t="str">
        <f>TRIM(RIGHT(H1512,LEN(H1512)-FIND(" ",H1512)))</f>
        <v>sqft</v>
      </c>
      <c r="K1512" s="24" t="s">
        <v>25</v>
      </c>
      <c r="L1512" s="24" t="s">
        <v>217</v>
      </c>
      <c r="M1512" s="24" t="str">
        <f t="shared" ref="M1512:M1515" si="916">IF(LEFT(L1512,5)="poss.","expected","ready")</f>
        <v>expected</v>
      </c>
      <c r="N1512" s="24" t="s">
        <v>633</v>
      </c>
      <c r="O1512" s="24" t="str">
        <f t="shared" ref="O1512:O1515" si="917">IFERROR(LEFT(N1512,FIND("out of",N1512)-1),N1512)</f>
        <v xml:space="preserve">5 </v>
      </c>
      <c r="P1512" s="29" t="str">
        <f t="shared" ref="P1512:P1515" si="918">IFERROR(RIGHT(N1512,LEN(N1512)-FIND("out of",N1512)-6),"")</f>
        <v>14</v>
      </c>
      <c r="Q1512" s="24" t="s">
        <v>28</v>
      </c>
      <c r="R1512" s="24" t="s">
        <v>36</v>
      </c>
      <c r="S1512" s="3" t="s">
        <v>1516</v>
      </c>
      <c r="T1512" s="29">
        <f t="shared" si="846"/>
        <v>4200</v>
      </c>
      <c r="U1512" s="3">
        <v>69.3</v>
      </c>
      <c r="V1512" s="24">
        <f>VALUE(U1512)*100000</f>
        <v>6930000</v>
      </c>
    </row>
    <row r="1513" spans="1:22" ht="15.75">
      <c r="A1513" s="24" t="s">
        <v>161</v>
      </c>
      <c r="B1513" s="27" t="str">
        <f t="shared" si="911"/>
        <v>3 Apartment For Sale In Palanpur Surat</v>
      </c>
      <c r="C1513" s="31" t="str">
        <f t="shared" si="912"/>
        <v>3</v>
      </c>
      <c r="D1513" s="29" t="str">
        <f t="shared" si="913"/>
        <v xml:space="preserve">Apartment </v>
      </c>
      <c r="E1513" s="27" t="str">
        <f t="shared" si="914"/>
        <v>Palanpur</v>
      </c>
      <c r="F1513" s="28" t="str">
        <f t="shared" si="915"/>
        <v>surat</v>
      </c>
      <c r="G1513" s="24" t="s">
        <v>32</v>
      </c>
      <c r="H1513" s="42" t="s">
        <v>1645</v>
      </c>
      <c r="I1513" s="43">
        <f>VALUE(LEFT(H1513,FIND(" ",H1513)-1))</f>
        <v>1540</v>
      </c>
      <c r="J1513" s="24" t="str">
        <f>TRIM(RIGHT(H1513,LEN(H1513)-FIND(" ",H1513)))</f>
        <v>sqft</v>
      </c>
      <c r="K1513" s="27" t="s">
        <v>40</v>
      </c>
      <c r="L1513" s="24" t="s">
        <v>41</v>
      </c>
      <c r="M1513" s="24" t="str">
        <f t="shared" si="916"/>
        <v>ready</v>
      </c>
      <c r="N1513" s="24" t="s">
        <v>68</v>
      </c>
      <c r="O1513" s="24" t="str">
        <f t="shared" si="917"/>
        <v xml:space="preserve">3 </v>
      </c>
      <c r="P1513" s="29" t="str">
        <f t="shared" si="918"/>
        <v>14</v>
      </c>
      <c r="Q1513" s="24" t="s">
        <v>83</v>
      </c>
      <c r="R1513" s="24" t="s">
        <v>88</v>
      </c>
      <c r="S1513" s="3" t="s">
        <v>598</v>
      </c>
      <c r="T1513" s="29">
        <f t="shared" si="846"/>
        <v>3896</v>
      </c>
      <c r="U1513" s="3">
        <v>60</v>
      </c>
      <c r="V1513" s="24">
        <f>VALUE(U1513)*100000</f>
        <v>6000000</v>
      </c>
    </row>
    <row r="1514" spans="1:22" ht="15.75">
      <c r="A1514" s="24" t="s">
        <v>2676</v>
      </c>
      <c r="B1514" s="27" t="str">
        <f t="shared" si="911"/>
        <v>2 Apartment For Sale In Vesu Surat</v>
      </c>
      <c r="C1514" s="31" t="str">
        <f t="shared" si="912"/>
        <v>2</v>
      </c>
      <c r="D1514" s="29" t="str">
        <f t="shared" si="913"/>
        <v xml:space="preserve">Apartment </v>
      </c>
      <c r="E1514" s="27" t="str">
        <f t="shared" si="914"/>
        <v>Vesu</v>
      </c>
      <c r="F1514" s="28" t="str">
        <f t="shared" si="915"/>
        <v>surat</v>
      </c>
      <c r="G1514" s="28" t="s">
        <v>32</v>
      </c>
      <c r="H1514" s="28" t="s">
        <v>2677</v>
      </c>
      <c r="I1514" s="43">
        <f>VALUE(LEFT(H1514,FIND(" ",H1514)-1))</f>
        <v>1389</v>
      </c>
      <c r="J1514" s="24" t="str">
        <f>TRIM(RIGHT(H1514,LEN(H1514)-FIND(" ",H1514)))</f>
        <v>sqft</v>
      </c>
      <c r="K1514" s="27" t="s">
        <v>25</v>
      </c>
      <c r="L1514" s="24" t="s">
        <v>146</v>
      </c>
      <c r="M1514" s="24" t="str">
        <f t="shared" si="916"/>
        <v>expected</v>
      </c>
      <c r="N1514" s="24" t="s">
        <v>818</v>
      </c>
      <c r="O1514" s="24" t="str">
        <f t="shared" si="917"/>
        <v xml:space="preserve">8 </v>
      </c>
      <c r="P1514" s="29" t="str">
        <f t="shared" si="918"/>
        <v>13</v>
      </c>
      <c r="Q1514" s="24" t="s">
        <v>28</v>
      </c>
      <c r="R1514" s="24" t="s">
        <v>44</v>
      </c>
      <c r="S1514" s="3" t="s">
        <v>2678</v>
      </c>
      <c r="T1514" s="29">
        <f t="shared" si="846"/>
        <v>4860</v>
      </c>
      <c r="U1514" s="3">
        <v>67.5</v>
      </c>
      <c r="V1514" s="24">
        <f>VALUE(U1514)*100000</f>
        <v>6750000</v>
      </c>
    </row>
    <row r="1515" spans="1:22" ht="15.75">
      <c r="A1515" s="24" t="s">
        <v>2679</v>
      </c>
      <c r="B1515" s="27" t="str">
        <f t="shared" si="911"/>
        <v>2 Apartment For Sale In Gauravpath Road Surat</v>
      </c>
      <c r="C1515" s="31" t="str">
        <f t="shared" si="912"/>
        <v>2</v>
      </c>
      <c r="D1515" s="29" t="str">
        <f t="shared" si="913"/>
        <v xml:space="preserve">Apartment </v>
      </c>
      <c r="E1515" s="27" t="str">
        <f t="shared" si="914"/>
        <v>Gauravpath Road</v>
      </c>
      <c r="F1515" s="28" t="str">
        <f t="shared" si="915"/>
        <v>surat</v>
      </c>
      <c r="G1515" s="28" t="s">
        <v>23</v>
      </c>
      <c r="H1515" s="28" t="s">
        <v>2680</v>
      </c>
      <c r="I1515" s="43">
        <f>VALUE(LEFT(H1515,FIND(" ",H1515)-1))</f>
        <v>665</v>
      </c>
      <c r="J1515" s="24" t="str">
        <f>TRIM(RIGHT(H1515,LEN(H1515)-FIND(" ",H1515)))</f>
        <v>sqft</v>
      </c>
      <c r="K1515" s="27" t="s">
        <v>40</v>
      </c>
      <c r="L1515" s="24" t="s">
        <v>2349</v>
      </c>
      <c r="M1515" s="24" t="str">
        <f t="shared" si="916"/>
        <v>expected</v>
      </c>
      <c r="N1515" s="24" t="s">
        <v>972</v>
      </c>
      <c r="O1515" s="24" t="str">
        <f t="shared" si="917"/>
        <v xml:space="preserve">4 </v>
      </c>
      <c r="P1515" s="29" t="str">
        <f t="shared" si="918"/>
        <v>13</v>
      </c>
      <c r="Q1515" s="24" t="s">
        <v>28</v>
      </c>
      <c r="R1515" s="24" t="s">
        <v>36</v>
      </c>
      <c r="S1515" s="3" t="s">
        <v>2681</v>
      </c>
      <c r="T1515" s="29">
        <f t="shared" si="846"/>
        <v>4257</v>
      </c>
      <c r="U1515" s="3">
        <v>51.5</v>
      </c>
      <c r="V1515" s="24">
        <f>VALUE(U1515)*100000</f>
        <v>5150000</v>
      </c>
    </row>
    <row r="1516" spans="1:22" customFormat="1" hidden="1">
      <c r="A1516" t="s">
        <v>2682</v>
      </c>
      <c r="G1516" t="s">
        <v>23</v>
      </c>
      <c r="H1516" t="s">
        <v>1574</v>
      </c>
      <c r="I1516">
        <f>VALUE(LEFT(H1516,FIND(" ",H1516)-1))</f>
        <v>1800</v>
      </c>
      <c r="J1516" t="str">
        <f>TRIM(RIGHT(H1516,LEN(H1516)-FIND(" ",H1516)))</f>
        <v>sqft</v>
      </c>
      <c r="K1516" t="s">
        <v>28</v>
      </c>
      <c r="L1516" t="s">
        <v>138</v>
      </c>
      <c r="N1516" t="s">
        <v>25</v>
      </c>
      <c r="Q1516" t="s">
        <v>44</v>
      </c>
      <c r="R1516" t="s">
        <v>139</v>
      </c>
      <c r="S1516" t="s">
        <v>470</v>
      </c>
      <c r="T1516" s="1">
        <f t="shared" si="846"/>
        <v>2778</v>
      </c>
      <c r="U1516">
        <v>50</v>
      </c>
      <c r="V1516">
        <f>VALUE(U1516)*100000</f>
        <v>5000000</v>
      </c>
    </row>
    <row r="1517" spans="1:22" ht="15.75">
      <c r="A1517" s="24" t="s">
        <v>2676</v>
      </c>
      <c r="B1517" s="27" t="str">
        <f t="shared" ref="B1517:B1519" si="919">PROPER(TRIM(A1517))</f>
        <v>2 Apartment For Sale In Vesu Surat</v>
      </c>
      <c r="C1517" s="31" t="str">
        <f t="shared" ref="C1517:C1519" si="920">LEFT(B1517,FIND(" ",B1517)-1)</f>
        <v>2</v>
      </c>
      <c r="D1517" s="29" t="str">
        <f t="shared" ref="D1517:D1519" si="921">MID(B1517, FIND(" ", B1517)+1, FIND("For", B1517)-FIND(" ", B1517)-1)</f>
        <v xml:space="preserve">Apartment </v>
      </c>
      <c r="E1517" s="27" t="str">
        <f t="shared" ref="E1517:E1519" si="922">TRIM(MID(B1517, FIND("In", B1517)+3, FIND("Surat", B1517)-FIND("In", B1517)-3))</f>
        <v>Vesu</v>
      </c>
      <c r="F1517" s="28" t="str">
        <f t="shared" ref="F1517:F1519" si="923">"surat"</f>
        <v>surat</v>
      </c>
      <c r="G1517" s="28" t="s">
        <v>32</v>
      </c>
      <c r="H1517" s="28" t="s">
        <v>2677</v>
      </c>
      <c r="I1517" s="43">
        <f>VALUE(LEFT(H1517,FIND(" ",H1517)-1))</f>
        <v>1389</v>
      </c>
      <c r="J1517" s="24" t="str">
        <f>TRIM(RIGHT(H1517,LEN(H1517)-FIND(" ",H1517)))</f>
        <v>sqft</v>
      </c>
      <c r="K1517" s="27" t="s">
        <v>25</v>
      </c>
      <c r="L1517" s="24" t="s">
        <v>55</v>
      </c>
      <c r="M1517" s="24" t="str">
        <f t="shared" ref="M1517:M1519" si="924">IF(LEFT(L1517,5)="poss.","expected","ready")</f>
        <v>expected</v>
      </c>
      <c r="N1517" s="24" t="s">
        <v>42</v>
      </c>
      <c r="O1517" s="24" t="str">
        <f t="shared" ref="O1517:O1519" si="925">IFERROR(LEFT(N1517,FIND("out of",N1517)-1),N1517)</f>
        <v xml:space="preserve">5 </v>
      </c>
      <c r="P1517" s="29" t="str">
        <f t="shared" ref="P1517:P1519" si="926">IFERROR(RIGHT(N1517,LEN(N1517)-FIND("out of",N1517)-6),"")</f>
        <v>13</v>
      </c>
      <c r="Q1517" s="24" t="s">
        <v>28</v>
      </c>
      <c r="R1517" s="24" t="s">
        <v>36</v>
      </c>
      <c r="S1517" s="3" t="s">
        <v>2500</v>
      </c>
      <c r="T1517" s="29">
        <f t="shared" si="846"/>
        <v>4851</v>
      </c>
      <c r="U1517" s="3">
        <v>67.400000000000006</v>
      </c>
      <c r="V1517" s="24">
        <f>VALUE(U1517)*100000</f>
        <v>6740000.0000000009</v>
      </c>
    </row>
    <row r="1518" spans="1:22" ht="15.75">
      <c r="A1518" s="24" t="s">
        <v>2683</v>
      </c>
      <c r="B1518" s="27" t="str">
        <f t="shared" si="919"/>
        <v>3 Apartment For Sale In Piplod Surat</v>
      </c>
      <c r="C1518" s="3" t="str">
        <f t="shared" si="920"/>
        <v>3</v>
      </c>
      <c r="D1518" s="29" t="str">
        <f t="shared" si="921"/>
        <v xml:space="preserve">Apartment </v>
      </c>
      <c r="E1518" s="27" t="str">
        <f t="shared" si="922"/>
        <v>Piplod</v>
      </c>
      <c r="F1518" s="28" t="str">
        <f t="shared" si="923"/>
        <v>surat</v>
      </c>
      <c r="G1518" s="28" t="s">
        <v>32</v>
      </c>
      <c r="H1518" s="28" t="s">
        <v>433</v>
      </c>
      <c r="I1518" s="43">
        <f>VALUE(LEFT(H1518,FIND(" ",H1518)-1))</f>
        <v>1050</v>
      </c>
      <c r="J1518" s="24" t="str">
        <f>TRIM(RIGHT(H1518,LEN(H1518)-FIND(" ",H1518)))</f>
        <v>sqft</v>
      </c>
      <c r="K1518" s="3" t="s">
        <v>40</v>
      </c>
      <c r="L1518" s="3" t="s">
        <v>41</v>
      </c>
      <c r="M1518" s="3" t="str">
        <f t="shared" si="924"/>
        <v>ready</v>
      </c>
      <c r="N1518" s="3" t="s">
        <v>665</v>
      </c>
      <c r="O1518" s="3" t="str">
        <f t="shared" si="925"/>
        <v xml:space="preserve">7 </v>
      </c>
      <c r="P1518" s="41" t="str">
        <f t="shared" si="926"/>
        <v>12</v>
      </c>
      <c r="Q1518" s="15" t="s">
        <v>83</v>
      </c>
      <c r="R1518" s="23" t="s">
        <v>44</v>
      </c>
      <c r="S1518" s="3" t="s">
        <v>2684</v>
      </c>
      <c r="T1518" s="4">
        <f t="shared" si="846"/>
        <v>5238</v>
      </c>
      <c r="U1518" s="3">
        <v>55</v>
      </c>
      <c r="V1518" s="24">
        <f>VALUE(U1518)*100000</f>
        <v>5500000</v>
      </c>
    </row>
    <row r="1519" spans="1:22" ht="15.75">
      <c r="A1519" s="24" t="s">
        <v>31</v>
      </c>
      <c r="B1519" s="27" t="str">
        <f t="shared" si="919"/>
        <v>2 Apartment For Sale In Althan Surat</v>
      </c>
      <c r="C1519" s="3" t="str">
        <f t="shared" si="920"/>
        <v>2</v>
      </c>
      <c r="D1519" s="29" t="str">
        <f t="shared" si="921"/>
        <v xml:space="preserve">Apartment </v>
      </c>
      <c r="E1519" s="27" t="str">
        <f t="shared" si="922"/>
        <v>Althan</v>
      </c>
      <c r="F1519" s="28" t="str">
        <f t="shared" si="923"/>
        <v>surat</v>
      </c>
      <c r="G1519" s="28" t="s">
        <v>32</v>
      </c>
      <c r="H1519" s="28" t="s">
        <v>145</v>
      </c>
      <c r="I1519" s="43">
        <f>VALUE(LEFT(H1519,FIND(" ",H1519)-1))</f>
        <v>1305</v>
      </c>
      <c r="J1519" s="24" t="str">
        <f>TRIM(RIGHT(H1519,LEN(H1519)-FIND(" ",H1519)))</f>
        <v>sqft</v>
      </c>
      <c r="K1519" s="3" t="s">
        <v>25</v>
      </c>
      <c r="L1519" s="3" t="s">
        <v>2320</v>
      </c>
      <c r="M1519" s="3" t="str">
        <f t="shared" si="924"/>
        <v>expected</v>
      </c>
      <c r="N1519" s="3" t="s">
        <v>972</v>
      </c>
      <c r="O1519" s="3" t="str">
        <f t="shared" si="925"/>
        <v xml:space="preserve">4 </v>
      </c>
      <c r="P1519" s="29" t="str">
        <f t="shared" si="926"/>
        <v>13</v>
      </c>
      <c r="Q1519" s="14" t="s">
        <v>28</v>
      </c>
      <c r="R1519" s="24" t="s">
        <v>44</v>
      </c>
      <c r="S1519" s="3" t="s">
        <v>2396</v>
      </c>
      <c r="T1519" s="4">
        <f t="shared" si="846"/>
        <v>3851</v>
      </c>
      <c r="U1519" s="3">
        <v>50.3</v>
      </c>
      <c r="V1519" s="24">
        <f>VALUE(U1519)*100000</f>
        <v>5030000</v>
      </c>
    </row>
    <row r="1520" spans="1:22" customFormat="1" hidden="1">
      <c r="A1520" t="s">
        <v>2685</v>
      </c>
      <c r="G1520" t="s">
        <v>23</v>
      </c>
      <c r="H1520" t="s">
        <v>294</v>
      </c>
      <c r="I1520">
        <f>VALUE(LEFT(H1520,FIND(" ",H1520)-1))</f>
        <v>1300</v>
      </c>
      <c r="J1520" t="str">
        <f>TRIM(RIGHT(H1520,LEN(H1520)-FIND(" ",H1520)))</f>
        <v>sqft</v>
      </c>
      <c r="K1520" t="s">
        <v>40</v>
      </c>
      <c r="L1520" t="s">
        <v>41</v>
      </c>
      <c r="N1520" t="s">
        <v>2686</v>
      </c>
      <c r="Q1520" t="s">
        <v>83</v>
      </c>
      <c r="R1520" t="s">
        <v>44</v>
      </c>
      <c r="T1520" s="1" t="e">
        <f t="shared" si="846"/>
        <v>#VALUE!</v>
      </c>
      <c r="U1520">
        <v>66.3</v>
      </c>
      <c r="V1520">
        <f>VALUE(U1520)*100000</f>
        <v>6630000</v>
      </c>
    </row>
    <row r="1521" spans="1:22" customFormat="1" hidden="1">
      <c r="A1521" t="s">
        <v>2687</v>
      </c>
      <c r="G1521" t="s">
        <v>168</v>
      </c>
      <c r="H1521" t="s">
        <v>862</v>
      </c>
      <c r="I1521">
        <f>VALUE(LEFT(H1521,FIND(" ",H1521)-1))</f>
        <v>855</v>
      </c>
      <c r="J1521" t="str">
        <f>TRIM(RIGHT(H1521,LEN(H1521)-FIND(" ",H1521)))</f>
        <v>sqft</v>
      </c>
      <c r="K1521" t="s">
        <v>566</v>
      </c>
      <c r="L1521" t="s">
        <v>40</v>
      </c>
      <c r="N1521">
        <v>3</v>
      </c>
      <c r="S1521" t="s">
        <v>2688</v>
      </c>
      <c r="T1521" s="1">
        <f t="shared" si="846"/>
        <v>9357</v>
      </c>
      <c r="U1521">
        <v>80</v>
      </c>
      <c r="V1521">
        <f>VALUE(U1521)*100000</f>
        <v>8000000</v>
      </c>
    </row>
    <row r="1522" spans="1:22" customFormat="1" hidden="1">
      <c r="A1522" t="s">
        <v>2588</v>
      </c>
      <c r="G1522" t="s">
        <v>32</v>
      </c>
      <c r="H1522" t="s">
        <v>111</v>
      </c>
      <c r="I1522">
        <f>VALUE(LEFT(H1522,FIND(" ",H1522)-1))</f>
        <v>950</v>
      </c>
      <c r="J1522" t="str">
        <f>TRIM(RIGHT(H1522,LEN(H1522)-FIND(" ",H1522)))</f>
        <v>sqft</v>
      </c>
      <c r="K1522" t="s">
        <v>40</v>
      </c>
      <c r="L1522" t="s">
        <v>41</v>
      </c>
      <c r="N1522" t="s">
        <v>175</v>
      </c>
      <c r="Q1522">
        <v>1</v>
      </c>
      <c r="S1522" t="s">
        <v>2689</v>
      </c>
      <c r="T1522" s="1">
        <f t="shared" si="846"/>
        <v>10526</v>
      </c>
      <c r="U1522" t="s">
        <v>2690</v>
      </c>
      <c r="V1522" t="e">
        <f>VALUE(U1522)*100000</f>
        <v>#VALUE!</v>
      </c>
    </row>
    <row r="1523" spans="1:22" ht="15.75">
      <c r="A1523" s="24" t="s">
        <v>157</v>
      </c>
      <c r="B1523" s="27" t="str">
        <f t="shared" ref="B1523:B1531" si="927">PROPER(TRIM(A1523))</f>
        <v>2 Apartment For Sale In Godadara Surat</v>
      </c>
      <c r="C1523" s="3" t="str">
        <f t="shared" ref="C1523:C1531" si="928">LEFT(B1523,FIND(" ",B1523)-1)</f>
        <v>2</v>
      </c>
      <c r="D1523" s="29" t="str">
        <f t="shared" ref="D1523:D1531" si="929">MID(B1523, FIND(" ", B1523)+1, FIND("For", B1523)-FIND(" ", B1523)-1)</f>
        <v xml:space="preserve">Apartment </v>
      </c>
      <c r="E1523" s="27" t="str">
        <f t="shared" ref="E1523:E1531" si="930">TRIM(MID(B1523, FIND("In", B1523)+3, FIND("Surat", B1523)-FIND("In", B1523)-3))</f>
        <v>Godadara</v>
      </c>
      <c r="F1523" s="28" t="str">
        <f t="shared" ref="F1523:F1531" si="931">"surat"</f>
        <v>surat</v>
      </c>
      <c r="G1523" s="28" t="s">
        <v>32</v>
      </c>
      <c r="H1523" s="28" t="s">
        <v>2691</v>
      </c>
      <c r="I1523" s="43">
        <f>VALUE(LEFT(H1523,FIND(" ",H1523)-1))</f>
        <v>1445</v>
      </c>
      <c r="J1523" s="24" t="str">
        <f>TRIM(RIGHT(H1523,LEN(H1523)-FIND(" ",H1523)))</f>
        <v>sqft</v>
      </c>
      <c r="K1523" s="3" t="s">
        <v>25</v>
      </c>
      <c r="L1523" s="3" t="s">
        <v>217</v>
      </c>
      <c r="M1523" s="3" t="str">
        <f t="shared" ref="M1523:M1531" si="932">IF(LEFT(L1523,5)="poss.","expected","ready")</f>
        <v>expected</v>
      </c>
      <c r="N1523" s="3" t="s">
        <v>134</v>
      </c>
      <c r="O1523" s="3" t="str">
        <f t="shared" ref="O1523:O1531" si="933">IFERROR(LEFT(N1523,FIND("out of",N1523)-1),N1523)</f>
        <v xml:space="preserve">7 </v>
      </c>
      <c r="P1523" s="29" t="str">
        <f t="shared" ref="P1523:P1531" si="934">IFERROR(RIGHT(N1523,LEN(N1523)-FIND("out of",N1523)-6),"")</f>
        <v>14</v>
      </c>
      <c r="Q1523" s="14" t="s">
        <v>28</v>
      </c>
      <c r="R1523" s="24" t="s">
        <v>44</v>
      </c>
      <c r="S1523" s="3" t="s">
        <v>160</v>
      </c>
      <c r="T1523" s="4">
        <f t="shared" si="846"/>
        <v>3500</v>
      </c>
      <c r="U1523" s="3">
        <v>50.6</v>
      </c>
      <c r="V1523" s="24">
        <f>VALUE(U1523)*100000</f>
        <v>5060000</v>
      </c>
    </row>
    <row r="1524" spans="1:22" ht="15.75">
      <c r="A1524" s="24" t="s">
        <v>126</v>
      </c>
      <c r="B1524" s="27" t="str">
        <f t="shared" si="927"/>
        <v>3 Apartment For Sale In Jahangirabad Surat</v>
      </c>
      <c r="C1524" s="3" t="str">
        <f t="shared" si="928"/>
        <v>3</v>
      </c>
      <c r="D1524" s="29" t="str">
        <f t="shared" si="929"/>
        <v xml:space="preserve">Apartment </v>
      </c>
      <c r="E1524" s="27" t="str">
        <f t="shared" si="930"/>
        <v>Jahangirabad</v>
      </c>
      <c r="F1524" s="28" t="str">
        <f t="shared" si="931"/>
        <v>surat</v>
      </c>
      <c r="G1524" s="28" t="s">
        <v>32</v>
      </c>
      <c r="H1524" s="28" t="s">
        <v>2692</v>
      </c>
      <c r="I1524" s="43">
        <f>VALUE(LEFT(H1524,FIND(" ",H1524)-1))</f>
        <v>1750</v>
      </c>
      <c r="J1524" s="24" t="str">
        <f>TRIM(RIGHT(H1524,LEN(H1524)-FIND(" ",H1524)))</f>
        <v>sqft</v>
      </c>
      <c r="K1524" s="3" t="s">
        <v>25</v>
      </c>
      <c r="L1524" s="3" t="s">
        <v>41</v>
      </c>
      <c r="M1524" s="3" t="str">
        <f t="shared" si="932"/>
        <v>ready</v>
      </c>
      <c r="N1524" s="3" t="s">
        <v>972</v>
      </c>
      <c r="O1524" s="3" t="str">
        <f t="shared" si="933"/>
        <v xml:space="preserve">4 </v>
      </c>
      <c r="P1524" s="29" t="str">
        <f t="shared" si="934"/>
        <v>13</v>
      </c>
      <c r="Q1524" s="14" t="s">
        <v>28</v>
      </c>
      <c r="R1524" s="24" t="s">
        <v>44</v>
      </c>
      <c r="S1524" s="3" t="s">
        <v>2693</v>
      </c>
      <c r="T1524" s="4">
        <f t="shared" si="846"/>
        <v>3486</v>
      </c>
      <c r="U1524" s="3">
        <v>61</v>
      </c>
      <c r="V1524" s="24">
        <f>VALUE(U1524)*100000</f>
        <v>6100000</v>
      </c>
    </row>
    <row r="1525" spans="1:22" ht="15.75">
      <c r="A1525" s="24" t="s">
        <v>2045</v>
      </c>
      <c r="B1525" s="27" t="str">
        <f t="shared" si="927"/>
        <v>2 Apartment For Sale In Pal Surat</v>
      </c>
      <c r="C1525" s="3" t="str">
        <f t="shared" si="928"/>
        <v>2</v>
      </c>
      <c r="D1525" s="29" t="str">
        <f t="shared" si="929"/>
        <v xml:space="preserve">Apartment </v>
      </c>
      <c r="E1525" s="27" t="str">
        <f t="shared" si="930"/>
        <v>Pal</v>
      </c>
      <c r="F1525" s="28" t="str">
        <f t="shared" si="931"/>
        <v>surat</v>
      </c>
      <c r="G1525" s="28" t="s">
        <v>32</v>
      </c>
      <c r="H1525" s="28" t="s">
        <v>189</v>
      </c>
      <c r="I1525" s="43">
        <f>VALUE(LEFT(H1525,FIND(" ",H1525)-1))</f>
        <v>1326</v>
      </c>
      <c r="J1525" s="24" t="str">
        <f>TRIM(RIGHT(H1525,LEN(H1525)-FIND(" ",H1525)))</f>
        <v>sqft</v>
      </c>
      <c r="K1525" s="3" t="s">
        <v>40</v>
      </c>
      <c r="L1525" s="3" t="s">
        <v>41</v>
      </c>
      <c r="M1525" s="3" t="str">
        <f t="shared" si="932"/>
        <v>ready</v>
      </c>
      <c r="N1525" s="3" t="s">
        <v>2694</v>
      </c>
      <c r="O1525" s="3" t="str">
        <f t="shared" si="933"/>
        <v xml:space="preserve">1 </v>
      </c>
      <c r="P1525" s="29" t="str">
        <f t="shared" si="934"/>
        <v>15</v>
      </c>
      <c r="Q1525" s="14" t="s">
        <v>28</v>
      </c>
      <c r="R1525" s="24" t="s">
        <v>259</v>
      </c>
      <c r="S1525" s="3" t="s">
        <v>591</v>
      </c>
      <c r="T1525" s="4">
        <f t="shared" si="846"/>
        <v>3846</v>
      </c>
      <c r="U1525" s="3">
        <v>51</v>
      </c>
      <c r="V1525" s="24">
        <f>VALUE(U1525)*100000</f>
        <v>5100000</v>
      </c>
    </row>
    <row r="1526" spans="1:22" ht="15.75">
      <c r="A1526" s="24" t="s">
        <v>133</v>
      </c>
      <c r="B1526" s="27" t="str">
        <f t="shared" si="927"/>
        <v>2 Apartment For Sale In Palanpur Surat</v>
      </c>
      <c r="C1526" s="3" t="str">
        <f t="shared" si="928"/>
        <v>2</v>
      </c>
      <c r="D1526" s="29" t="str">
        <f t="shared" si="929"/>
        <v xml:space="preserve">Apartment </v>
      </c>
      <c r="E1526" s="27" t="str">
        <f t="shared" si="930"/>
        <v>Palanpur</v>
      </c>
      <c r="F1526" s="28" t="str">
        <f t="shared" si="931"/>
        <v>surat</v>
      </c>
      <c r="G1526" s="28" t="s">
        <v>32</v>
      </c>
      <c r="H1526" s="28" t="s">
        <v>1700</v>
      </c>
      <c r="I1526" s="43">
        <f>VALUE(LEFT(H1526,FIND(" ",H1526)-1))</f>
        <v>1209</v>
      </c>
      <c r="J1526" s="24" t="str">
        <f>TRIM(RIGHT(H1526,LEN(H1526)-FIND(" ",H1526)))</f>
        <v>sqft</v>
      </c>
      <c r="K1526" s="3" t="s">
        <v>25</v>
      </c>
      <c r="L1526" s="3" t="s">
        <v>41</v>
      </c>
      <c r="M1526" s="3" t="str">
        <f t="shared" si="932"/>
        <v>ready</v>
      </c>
      <c r="N1526" s="3" t="s">
        <v>143</v>
      </c>
      <c r="O1526" s="3" t="str">
        <f t="shared" si="933"/>
        <v xml:space="preserve">9 </v>
      </c>
      <c r="P1526" s="29" t="str">
        <f t="shared" si="934"/>
        <v>14</v>
      </c>
      <c r="Q1526" s="14" t="s">
        <v>28</v>
      </c>
      <c r="R1526" s="24" t="s">
        <v>36</v>
      </c>
      <c r="S1526" s="3" t="s">
        <v>1516</v>
      </c>
      <c r="T1526" s="4">
        <f t="shared" si="846"/>
        <v>4200</v>
      </c>
      <c r="U1526" s="3">
        <v>50.8</v>
      </c>
      <c r="V1526" s="3">
        <f>VALUE(U1526)*100000</f>
        <v>5080000</v>
      </c>
    </row>
    <row r="1527" spans="1:22" ht="15.75">
      <c r="A1527" s="24" t="s">
        <v>2695</v>
      </c>
      <c r="B1527" s="27" t="str">
        <f t="shared" si="927"/>
        <v>3 Apartment For Sale In Pal Surat</v>
      </c>
      <c r="C1527" s="3" t="str">
        <f t="shared" si="928"/>
        <v>3</v>
      </c>
      <c r="D1527" s="29" t="str">
        <f t="shared" si="929"/>
        <v xml:space="preserve">Apartment </v>
      </c>
      <c r="E1527" s="27" t="str">
        <f t="shared" si="930"/>
        <v>Pal</v>
      </c>
      <c r="F1527" s="28" t="str">
        <f t="shared" si="931"/>
        <v>surat</v>
      </c>
      <c r="G1527" s="28" t="s">
        <v>32</v>
      </c>
      <c r="H1527" s="28" t="s">
        <v>2696</v>
      </c>
      <c r="I1527" s="43">
        <f>VALUE(LEFT(H1527,FIND(" ",H1527)-1))</f>
        <v>1630</v>
      </c>
      <c r="J1527" s="24" t="str">
        <f>TRIM(RIGHT(H1527,LEN(H1527)-FIND(" ",H1527)))</f>
        <v>sqft</v>
      </c>
      <c r="K1527" s="3" t="s">
        <v>40</v>
      </c>
      <c r="L1527" s="3" t="s">
        <v>41</v>
      </c>
      <c r="M1527" s="3" t="str">
        <f t="shared" si="932"/>
        <v>ready</v>
      </c>
      <c r="N1527" s="3" t="s">
        <v>718</v>
      </c>
      <c r="O1527" s="3" t="str">
        <f t="shared" si="933"/>
        <v xml:space="preserve">2 </v>
      </c>
      <c r="P1527" s="4" t="str">
        <f t="shared" si="934"/>
        <v>12</v>
      </c>
      <c r="Q1527" s="16" t="s">
        <v>28</v>
      </c>
      <c r="R1527" s="24" t="s">
        <v>36</v>
      </c>
      <c r="S1527" s="3" t="s">
        <v>2697</v>
      </c>
      <c r="T1527" s="4">
        <f t="shared" si="846"/>
        <v>3129</v>
      </c>
      <c r="U1527" s="3">
        <v>51</v>
      </c>
      <c r="V1527" s="3">
        <f>VALUE(U1527)*100000</f>
        <v>5100000</v>
      </c>
    </row>
    <row r="1528" spans="1:22" ht="15.75">
      <c r="A1528" s="23" t="s">
        <v>1086</v>
      </c>
      <c r="B1528" s="27" t="str">
        <f t="shared" si="927"/>
        <v>3 Apartment For Sale In Adajan Surat</v>
      </c>
      <c r="C1528" s="3" t="str">
        <f t="shared" si="928"/>
        <v>3</v>
      </c>
      <c r="D1528" s="29" t="str">
        <f t="shared" si="929"/>
        <v xml:space="preserve">Apartment </v>
      </c>
      <c r="E1528" s="27" t="str">
        <f t="shared" si="930"/>
        <v>Adajan</v>
      </c>
      <c r="F1528" s="28" t="str">
        <f t="shared" si="931"/>
        <v>surat</v>
      </c>
      <c r="G1528" s="28" t="s">
        <v>32</v>
      </c>
      <c r="H1528" s="28" t="s">
        <v>2698</v>
      </c>
      <c r="I1528" s="43">
        <f>VALUE(LEFT(H1528,FIND(" ",H1528)-1))</f>
        <v>1767</v>
      </c>
      <c r="J1528" s="24" t="str">
        <f>TRIM(RIGHT(H1528,LEN(H1528)-FIND(" ",H1528)))</f>
        <v>sqft</v>
      </c>
      <c r="K1528" s="3" t="s">
        <v>40</v>
      </c>
      <c r="L1528" s="3" t="s">
        <v>41</v>
      </c>
      <c r="M1528" s="3" t="str">
        <f t="shared" si="932"/>
        <v>ready</v>
      </c>
      <c r="N1528" s="3" t="s">
        <v>1580</v>
      </c>
      <c r="O1528" s="3" t="str">
        <f t="shared" si="933"/>
        <v xml:space="preserve">4 </v>
      </c>
      <c r="P1528" s="4" t="str">
        <f t="shared" si="934"/>
        <v>12</v>
      </c>
      <c r="Q1528" s="16" t="s">
        <v>83</v>
      </c>
      <c r="R1528" s="24" t="s">
        <v>44</v>
      </c>
      <c r="S1528" s="3" t="s">
        <v>2699</v>
      </c>
      <c r="T1528" s="4">
        <f t="shared" si="846"/>
        <v>4471</v>
      </c>
      <c r="U1528" s="3">
        <v>79</v>
      </c>
      <c r="V1528" s="3">
        <f>VALUE(U1528)*100000</f>
        <v>7900000</v>
      </c>
    </row>
    <row r="1529" spans="1:22" ht="15.75">
      <c r="A1529" s="24" t="s">
        <v>2695</v>
      </c>
      <c r="B1529" s="27" t="str">
        <f t="shared" si="927"/>
        <v>3 Apartment For Sale In Pal Surat</v>
      </c>
      <c r="C1529" s="3" t="str">
        <f t="shared" si="928"/>
        <v>3</v>
      </c>
      <c r="D1529" s="29" t="str">
        <f t="shared" si="929"/>
        <v xml:space="preserve">Apartment </v>
      </c>
      <c r="E1529" s="27" t="str">
        <f t="shared" si="930"/>
        <v>Pal</v>
      </c>
      <c r="F1529" s="28" t="str">
        <f t="shared" si="931"/>
        <v>surat</v>
      </c>
      <c r="G1529" s="28" t="s">
        <v>23</v>
      </c>
      <c r="H1529" s="28" t="s">
        <v>50</v>
      </c>
      <c r="I1529" s="43">
        <f>VALUE(LEFT(H1529,FIND(" ",H1529)-1))</f>
        <v>1250</v>
      </c>
      <c r="J1529" s="24" t="str">
        <f>TRIM(RIGHT(H1529,LEN(H1529)-FIND(" ",H1529)))</f>
        <v>sqft</v>
      </c>
      <c r="K1529" s="3" t="s">
        <v>40</v>
      </c>
      <c r="L1529" s="3" t="s">
        <v>41</v>
      </c>
      <c r="M1529" s="3" t="str">
        <f t="shared" si="932"/>
        <v>ready</v>
      </c>
      <c r="N1529" s="3" t="s">
        <v>665</v>
      </c>
      <c r="O1529" s="3" t="str">
        <f t="shared" si="933"/>
        <v xml:space="preserve">7 </v>
      </c>
      <c r="P1529" s="4" t="str">
        <f t="shared" si="934"/>
        <v>12</v>
      </c>
      <c r="Q1529" s="16" t="s">
        <v>43</v>
      </c>
      <c r="R1529" s="24" t="s">
        <v>36</v>
      </c>
      <c r="S1529" s="3" t="s">
        <v>2700</v>
      </c>
      <c r="T1529" s="4">
        <f t="shared" si="846"/>
        <v>4550</v>
      </c>
      <c r="U1529" s="3">
        <v>91</v>
      </c>
      <c r="V1529" s="3">
        <f>VALUE(U1529)*100000</f>
        <v>9100000</v>
      </c>
    </row>
    <row r="1530" spans="1:22" ht="15.75">
      <c r="A1530" s="24" t="s">
        <v>2647</v>
      </c>
      <c r="B1530" s="27" t="str">
        <f t="shared" si="927"/>
        <v>3 Apartment For Sale In Santvan Lexon, Palanpur Surat</v>
      </c>
      <c r="C1530" s="3" t="str">
        <f t="shared" si="928"/>
        <v>3</v>
      </c>
      <c r="D1530" s="29" t="str">
        <f t="shared" si="929"/>
        <v xml:space="preserve">Apartment </v>
      </c>
      <c r="E1530" s="27" t="str">
        <f t="shared" si="930"/>
        <v>Santvan Lexon, Palanpur</v>
      </c>
      <c r="F1530" s="28" t="str">
        <f t="shared" si="931"/>
        <v>surat</v>
      </c>
      <c r="G1530" s="28" t="s">
        <v>32</v>
      </c>
      <c r="H1530" s="28" t="s">
        <v>2635</v>
      </c>
      <c r="I1530" s="43">
        <f>VALUE(LEFT(H1530,FIND(" ",H1530)-1))</f>
        <v>1651</v>
      </c>
      <c r="J1530" s="24" t="str">
        <f>TRIM(RIGHT(H1530,LEN(H1530)-FIND(" ",H1530)))</f>
        <v>sqft</v>
      </c>
      <c r="K1530" s="3" t="s">
        <v>25</v>
      </c>
      <c r="L1530" s="3" t="s">
        <v>2636</v>
      </c>
      <c r="M1530" s="3" t="str">
        <f t="shared" si="932"/>
        <v>expected</v>
      </c>
      <c r="N1530" s="3" t="s">
        <v>165</v>
      </c>
      <c r="O1530" s="3" t="str">
        <f t="shared" si="933"/>
        <v xml:space="preserve">7 </v>
      </c>
      <c r="P1530" s="4" t="str">
        <f t="shared" si="934"/>
        <v>13</v>
      </c>
      <c r="Q1530" s="16" t="s">
        <v>28</v>
      </c>
      <c r="R1530" s="24" t="s">
        <v>44</v>
      </c>
      <c r="S1530" s="3" t="s">
        <v>2638</v>
      </c>
      <c r="T1530" s="4">
        <f t="shared" si="846"/>
        <v>4100</v>
      </c>
      <c r="U1530" s="3">
        <v>67.7</v>
      </c>
      <c r="V1530" s="3">
        <f>VALUE(U1530)*100000</f>
        <v>6770000</v>
      </c>
    </row>
    <row r="1531" spans="1:22" ht="15.75">
      <c r="A1531" s="24" t="s">
        <v>2683</v>
      </c>
      <c r="B1531" s="27" t="str">
        <f t="shared" si="927"/>
        <v>3 Apartment For Sale In Piplod Surat</v>
      </c>
      <c r="C1531" s="3" t="str">
        <f t="shared" si="928"/>
        <v>3</v>
      </c>
      <c r="D1531" s="29" t="str">
        <f t="shared" si="929"/>
        <v xml:space="preserve">Apartment </v>
      </c>
      <c r="E1531" s="27" t="str">
        <f t="shared" si="930"/>
        <v>Piplod</v>
      </c>
      <c r="F1531" s="28" t="str">
        <f t="shared" si="931"/>
        <v>surat</v>
      </c>
      <c r="G1531" s="28" t="s">
        <v>23</v>
      </c>
      <c r="H1531" s="28" t="s">
        <v>142</v>
      </c>
      <c r="I1531" s="43">
        <f>VALUE(LEFT(H1531,FIND(" ",H1531)-1))</f>
        <v>1105</v>
      </c>
      <c r="J1531" s="24" t="str">
        <f>TRIM(RIGHT(H1531,LEN(H1531)-FIND(" ",H1531)))</f>
        <v>sqft</v>
      </c>
      <c r="K1531" s="3" t="s">
        <v>40</v>
      </c>
      <c r="L1531" s="3" t="s">
        <v>41</v>
      </c>
      <c r="M1531" s="3" t="str">
        <f t="shared" si="932"/>
        <v>ready</v>
      </c>
      <c r="N1531" s="3" t="s">
        <v>60</v>
      </c>
      <c r="O1531" s="3" t="str">
        <f t="shared" si="933"/>
        <v xml:space="preserve">7 </v>
      </c>
      <c r="P1531" s="4" t="str">
        <f t="shared" si="934"/>
        <v>10</v>
      </c>
      <c r="Q1531" s="6" t="s">
        <v>28</v>
      </c>
      <c r="R1531" s="3" t="s">
        <v>44</v>
      </c>
      <c r="S1531" s="3" t="s">
        <v>2701</v>
      </c>
      <c r="T1531" s="4">
        <f t="shared" si="846"/>
        <v>4956</v>
      </c>
      <c r="U1531" s="3">
        <v>84.5</v>
      </c>
      <c r="V1531" s="3">
        <f>VALUE(U1531)*100000</f>
        <v>8450000</v>
      </c>
    </row>
    <row r="1532" spans="1:22" customFormat="1" hidden="1">
      <c r="A1532" t="s">
        <v>299</v>
      </c>
      <c r="G1532" t="s">
        <v>23</v>
      </c>
      <c r="H1532" t="s">
        <v>1196</v>
      </c>
      <c r="I1532">
        <f>VALUE(LEFT(H1532,FIND(" ",H1532)-1))</f>
        <v>240</v>
      </c>
      <c r="J1532" t="str">
        <f>TRIM(RIGHT(H1532,LEN(H1532)-FIND(" ",H1532)))</f>
        <v>sqft</v>
      </c>
      <c r="K1532" t="s">
        <v>40</v>
      </c>
      <c r="L1532" t="s">
        <v>41</v>
      </c>
      <c r="N1532" t="s">
        <v>308</v>
      </c>
      <c r="Q1532" t="s">
        <v>213</v>
      </c>
      <c r="S1532" t="s">
        <v>2702</v>
      </c>
      <c r="T1532" s="1">
        <f t="shared" si="846"/>
        <v>12708</v>
      </c>
      <c r="U1532">
        <v>61</v>
      </c>
      <c r="V1532">
        <f>VALUE(U1532)*100000</f>
        <v>6100000</v>
      </c>
    </row>
    <row r="1533" spans="1:22" ht="15.75">
      <c r="A1533" s="24" t="s">
        <v>2703</v>
      </c>
      <c r="B1533" s="27" t="str">
        <f t="shared" ref="B1533:B1535" si="935">PROPER(TRIM(A1533))</f>
        <v>2 Apartment For Sale In Citylight Area Surat</v>
      </c>
      <c r="C1533" s="3" t="str">
        <f t="shared" ref="C1533:C1535" si="936">LEFT(B1533,FIND(" ",B1533)-1)</f>
        <v>2</v>
      </c>
      <c r="D1533" s="29" t="str">
        <f t="shared" ref="D1533:D1535" si="937">MID(B1533, FIND(" ", B1533)+1, FIND("For", B1533)-FIND(" ", B1533)-1)</f>
        <v xml:space="preserve">Apartment </v>
      </c>
      <c r="E1533" s="27" t="str">
        <f t="shared" ref="E1533:E1535" si="938">TRIM(MID(B1533, FIND("In", B1533)+3, FIND("Surat", B1533)-FIND("In", B1533)-3))</f>
        <v>Citylight Area</v>
      </c>
      <c r="F1533" s="28" t="str">
        <f t="shared" ref="F1533:F1535" si="939">"surat"</f>
        <v>surat</v>
      </c>
      <c r="G1533" s="28" t="s">
        <v>32</v>
      </c>
      <c r="H1533" s="28" t="s">
        <v>2704</v>
      </c>
      <c r="I1533" s="43">
        <f>VALUE(LEFT(H1533,FIND(" ",H1533)-1))</f>
        <v>1354</v>
      </c>
      <c r="J1533" s="24" t="str">
        <f>TRIM(RIGHT(H1533,LEN(H1533)-FIND(" ",H1533)))</f>
        <v>sqft</v>
      </c>
      <c r="K1533" s="3" t="s">
        <v>40</v>
      </c>
      <c r="L1533" s="3" t="s">
        <v>41</v>
      </c>
      <c r="M1533" s="3" t="str">
        <f t="shared" ref="M1533:M1535" si="940">IF(LEFT(L1533,5)="poss.","expected","ready")</f>
        <v>ready</v>
      </c>
      <c r="N1533" s="3" t="s">
        <v>147</v>
      </c>
      <c r="O1533" s="3" t="str">
        <f t="shared" ref="O1533:O1535" si="941">IFERROR(LEFT(N1533,FIND("out of",N1533)-1),N1533)</f>
        <v xml:space="preserve">5 </v>
      </c>
      <c r="P1533" s="4" t="str">
        <f t="shared" ref="P1533:P1535" si="942">IFERROR(RIGHT(N1533,LEN(N1533)-FIND("out of",N1533)-6),"")</f>
        <v>12</v>
      </c>
      <c r="Q1533" s="6" t="s">
        <v>83</v>
      </c>
      <c r="R1533" s="3" t="s">
        <v>44</v>
      </c>
      <c r="S1533" s="3" t="s">
        <v>2705</v>
      </c>
      <c r="T1533" s="4">
        <f t="shared" ref="T1533:T1596" si="943">VALUE(SUBSTITUTE(SUBSTITUTE(S1533,"â‚¹",""),"per sqft",""))</f>
        <v>3988</v>
      </c>
      <c r="U1533" s="3">
        <v>54</v>
      </c>
      <c r="V1533" s="3">
        <f>VALUE(U1533)*100000</f>
        <v>5400000</v>
      </c>
    </row>
    <row r="1534" spans="1:22" ht="15.75">
      <c r="A1534" s="24" t="s">
        <v>85</v>
      </c>
      <c r="B1534" s="27" t="str">
        <f t="shared" si="935"/>
        <v>3 Apartment For Sale In Dindoli Surat</v>
      </c>
      <c r="C1534" s="3" t="str">
        <f t="shared" si="936"/>
        <v>3</v>
      </c>
      <c r="D1534" s="29" t="str">
        <f t="shared" si="937"/>
        <v xml:space="preserve">Apartment </v>
      </c>
      <c r="E1534" s="27" t="str">
        <f t="shared" si="938"/>
        <v>Dindoli</v>
      </c>
      <c r="F1534" s="28" t="str">
        <f t="shared" si="939"/>
        <v>surat</v>
      </c>
      <c r="G1534" s="28" t="s">
        <v>32</v>
      </c>
      <c r="H1534" s="28" t="s">
        <v>198</v>
      </c>
      <c r="I1534" s="43">
        <f>VALUE(LEFT(H1534,FIND(" ",H1534)-1))</f>
        <v>1900</v>
      </c>
      <c r="J1534" s="24" t="str">
        <f>TRIM(RIGHT(H1534,LEN(H1534)-FIND(" ",H1534)))</f>
        <v>sqft</v>
      </c>
      <c r="K1534" s="3" t="s">
        <v>25</v>
      </c>
      <c r="L1534" s="3" t="s">
        <v>217</v>
      </c>
      <c r="M1534" s="3" t="str">
        <f t="shared" si="940"/>
        <v>expected</v>
      </c>
      <c r="N1534" s="3" t="s">
        <v>134</v>
      </c>
      <c r="O1534" s="3" t="str">
        <f t="shared" si="941"/>
        <v xml:space="preserve">7 </v>
      </c>
      <c r="P1534" s="4" t="str">
        <f t="shared" si="942"/>
        <v>14</v>
      </c>
      <c r="Q1534" s="6" t="s">
        <v>28</v>
      </c>
      <c r="R1534" s="3" t="s">
        <v>44</v>
      </c>
      <c r="S1534" s="3" t="s">
        <v>156</v>
      </c>
      <c r="T1534" s="4">
        <f t="shared" si="943"/>
        <v>2800</v>
      </c>
      <c r="U1534" s="3">
        <v>53.2</v>
      </c>
      <c r="V1534" s="3">
        <f>VALUE(U1534)*100000</f>
        <v>5320000</v>
      </c>
    </row>
    <row r="1535" spans="1:22" ht="15.75">
      <c r="A1535" s="24" t="s">
        <v>133</v>
      </c>
      <c r="B1535" s="27" t="str">
        <f t="shared" si="935"/>
        <v>2 Apartment For Sale In Palanpur Surat</v>
      </c>
      <c r="C1535" s="3" t="str">
        <f t="shared" si="936"/>
        <v>2</v>
      </c>
      <c r="D1535" s="29" t="str">
        <f t="shared" si="937"/>
        <v xml:space="preserve">Apartment </v>
      </c>
      <c r="E1535" s="27" t="str">
        <f t="shared" si="938"/>
        <v>Palanpur</v>
      </c>
      <c r="F1535" s="28" t="str">
        <f t="shared" si="939"/>
        <v>surat</v>
      </c>
      <c r="G1535" s="28" t="s">
        <v>32</v>
      </c>
      <c r="H1535" s="28" t="s">
        <v>2289</v>
      </c>
      <c r="I1535" s="43">
        <f>VALUE(LEFT(H1535,FIND(" ",H1535)-1))</f>
        <v>1320</v>
      </c>
      <c r="J1535" s="24" t="str">
        <f>TRIM(RIGHT(H1535,LEN(H1535)-FIND(" ",H1535)))</f>
        <v>sqft</v>
      </c>
      <c r="K1535" s="3" t="s">
        <v>25</v>
      </c>
      <c r="L1535" s="3" t="s">
        <v>2706</v>
      </c>
      <c r="M1535" s="3" t="str">
        <f t="shared" si="940"/>
        <v>expected</v>
      </c>
      <c r="N1535" s="3" t="s">
        <v>2707</v>
      </c>
      <c r="O1535" s="3" t="str">
        <f t="shared" si="941"/>
        <v xml:space="preserve">10 </v>
      </c>
      <c r="P1535" s="4" t="str">
        <f t="shared" si="942"/>
        <v>20</v>
      </c>
      <c r="Q1535" s="6" t="s">
        <v>28</v>
      </c>
      <c r="R1535" s="3" t="s">
        <v>36</v>
      </c>
      <c r="S1535" s="3" t="s">
        <v>2708</v>
      </c>
      <c r="T1535" s="4">
        <f t="shared" si="943"/>
        <v>3973</v>
      </c>
      <c r="U1535" s="3">
        <v>52.4</v>
      </c>
      <c r="V1535" s="3">
        <f>VALUE(U1535)*100000</f>
        <v>5240000</v>
      </c>
    </row>
    <row r="1536" spans="1:22" customFormat="1" hidden="1">
      <c r="A1536" t="s">
        <v>2709</v>
      </c>
      <c r="G1536" t="s">
        <v>23</v>
      </c>
      <c r="H1536" t="s">
        <v>2710</v>
      </c>
      <c r="I1536">
        <f>VALUE(LEFT(H1536,FIND(" ",H1536)-1))</f>
        <v>93</v>
      </c>
      <c r="J1536" t="str">
        <f>TRIM(RIGHT(H1536,LEN(H1536)-FIND(" ",H1536)))</f>
        <v>sqyrd</v>
      </c>
      <c r="K1536" t="s">
        <v>43</v>
      </c>
      <c r="L1536" t="s">
        <v>41</v>
      </c>
      <c r="N1536" t="s">
        <v>40</v>
      </c>
      <c r="Q1536" t="s">
        <v>44</v>
      </c>
      <c r="R1536" t="s">
        <v>382</v>
      </c>
      <c r="T1536" s="1" t="e">
        <f t="shared" si="943"/>
        <v>#VALUE!</v>
      </c>
      <c r="U1536">
        <v>80</v>
      </c>
      <c r="V1536">
        <f>VALUE(U1536)*100000</f>
        <v>8000000</v>
      </c>
    </row>
    <row r="1537" spans="1:22" customFormat="1" hidden="1">
      <c r="A1537" t="s">
        <v>2711</v>
      </c>
      <c r="G1537" t="s">
        <v>23</v>
      </c>
      <c r="H1537" t="s">
        <v>738</v>
      </c>
      <c r="I1537">
        <f>VALUE(LEFT(H1537,FIND(" ",H1537)-1))</f>
        <v>1450</v>
      </c>
      <c r="J1537" t="str">
        <f>TRIM(RIGHT(H1537,LEN(H1537)-FIND(" ",H1537)))</f>
        <v>sqft</v>
      </c>
      <c r="K1537" t="s">
        <v>40</v>
      </c>
      <c r="L1537" t="s">
        <v>41</v>
      </c>
      <c r="N1537" t="s">
        <v>1683</v>
      </c>
      <c r="Q1537" t="s">
        <v>83</v>
      </c>
      <c r="R1537">
        <v>3</v>
      </c>
      <c r="S1537" t="s">
        <v>2712</v>
      </c>
      <c r="T1537" s="1">
        <f t="shared" si="943"/>
        <v>4114</v>
      </c>
      <c r="U1537">
        <v>72</v>
      </c>
      <c r="V1537">
        <f>VALUE(U1537)*100000</f>
        <v>7200000</v>
      </c>
    </row>
    <row r="1538" spans="1:22" ht="15.75">
      <c r="A1538" s="24" t="s">
        <v>2676</v>
      </c>
      <c r="B1538" s="27" t="str">
        <f>PROPER(TRIM(A1538))</f>
        <v>2 Apartment For Sale In Vesu Surat</v>
      </c>
      <c r="C1538" s="3" t="str">
        <f>LEFT(B1538,FIND(" ",B1538)-1)</f>
        <v>2</v>
      </c>
      <c r="D1538" s="29" t="str">
        <f>MID(B1538, FIND(" ", B1538)+1, FIND("For", B1538)-FIND(" ", B1538)-1)</f>
        <v xml:space="preserve">Apartment </v>
      </c>
      <c r="E1538" s="27" t="str">
        <f>TRIM(MID(B1538, FIND("In", B1538)+3, FIND("Surat", B1538)-FIND("In", B1538)-3))</f>
        <v>Vesu</v>
      </c>
      <c r="F1538" s="28" t="str">
        <f>"surat"</f>
        <v>surat</v>
      </c>
      <c r="G1538" s="28" t="s">
        <v>32</v>
      </c>
      <c r="H1538" s="28" t="s">
        <v>2713</v>
      </c>
      <c r="I1538" s="43">
        <f>VALUE(LEFT(H1538,FIND(" ",H1538)-1))</f>
        <v>1310</v>
      </c>
      <c r="J1538" s="24" t="str">
        <f>TRIM(RIGHT(H1538,LEN(H1538)-FIND(" ",H1538)))</f>
        <v>sqft</v>
      </c>
      <c r="K1538" s="3" t="s">
        <v>40</v>
      </c>
      <c r="L1538" s="3" t="s">
        <v>41</v>
      </c>
      <c r="M1538" s="3" t="str">
        <f>IF(LEFT(L1538,5)="poss.","expected","ready")</f>
        <v>ready</v>
      </c>
      <c r="N1538" s="3" t="s">
        <v>2714</v>
      </c>
      <c r="O1538" s="3" t="str">
        <f>IFERROR(LEFT(N1538,FIND("out of",N1538)-1),N1538)</f>
        <v xml:space="preserve">13 </v>
      </c>
      <c r="P1538" s="4" t="str">
        <f>IFERROR(RIGHT(N1538,LEN(N1538)-FIND("out of",N1538)-6),"")</f>
        <v>15</v>
      </c>
      <c r="Q1538" s="6" t="s">
        <v>83</v>
      </c>
      <c r="R1538" s="3" t="s">
        <v>382</v>
      </c>
      <c r="S1538" s="3" t="s">
        <v>2715</v>
      </c>
      <c r="T1538" s="4">
        <f t="shared" si="943"/>
        <v>6031</v>
      </c>
      <c r="U1538" s="3">
        <v>79</v>
      </c>
      <c r="V1538" s="3">
        <f>VALUE(U1538)*100000</f>
        <v>7900000</v>
      </c>
    </row>
    <row r="1539" spans="1:22" customFormat="1" hidden="1">
      <c r="A1539" t="s">
        <v>2716</v>
      </c>
      <c r="G1539" t="s">
        <v>23</v>
      </c>
      <c r="H1539" t="s">
        <v>1913</v>
      </c>
      <c r="I1539">
        <f>VALUE(LEFT(H1539,FIND(" ",H1539)-1))</f>
        <v>80</v>
      </c>
      <c r="J1539" t="str">
        <f>TRIM(RIGHT(H1539,LEN(H1539)-FIND(" ",H1539)))</f>
        <v>sqm</v>
      </c>
      <c r="K1539" t="s">
        <v>43</v>
      </c>
      <c r="L1539" t="s">
        <v>41</v>
      </c>
      <c r="N1539" t="s">
        <v>40</v>
      </c>
      <c r="Q1539" t="s">
        <v>44</v>
      </c>
      <c r="R1539" t="s">
        <v>131</v>
      </c>
      <c r="S1539" t="s">
        <v>2717</v>
      </c>
      <c r="T1539" s="1">
        <f t="shared" si="943"/>
        <v>9900</v>
      </c>
      <c r="U1539">
        <v>99</v>
      </c>
      <c r="V1539">
        <f>VALUE(U1539)*100000</f>
        <v>9900000</v>
      </c>
    </row>
    <row r="1540" spans="1:22" ht="15.75">
      <c r="A1540" s="24" t="s">
        <v>161</v>
      </c>
      <c r="B1540" s="27" t="str">
        <f t="shared" ref="B1540:B1541" si="944">PROPER(TRIM(A1540))</f>
        <v>3 Apartment For Sale In Palanpur Surat</v>
      </c>
      <c r="C1540" s="3" t="str">
        <f t="shared" ref="C1540:C1541" si="945">LEFT(B1540,FIND(" ",B1540)-1)</f>
        <v>3</v>
      </c>
      <c r="D1540" s="29" t="str">
        <f t="shared" ref="D1540:D1541" si="946">MID(B1540, FIND(" ", B1540)+1, FIND("For", B1540)-FIND(" ", B1540)-1)</f>
        <v xml:space="preserve">Apartment </v>
      </c>
      <c r="E1540" s="27" t="str">
        <f t="shared" ref="E1540:E1541" si="947">TRIM(MID(B1540, FIND("In", B1540)+3, FIND("Surat", B1540)-FIND("In", B1540)-3))</f>
        <v>Palanpur</v>
      </c>
      <c r="F1540" s="28" t="str">
        <f t="shared" ref="F1540:F1541" si="948">"surat"</f>
        <v>surat</v>
      </c>
      <c r="G1540" s="28" t="s">
        <v>32</v>
      </c>
      <c r="H1540" s="28" t="s">
        <v>2660</v>
      </c>
      <c r="I1540" s="43">
        <f>VALUE(LEFT(H1540,FIND(" ",H1540)-1))</f>
        <v>1861</v>
      </c>
      <c r="J1540" s="24" t="str">
        <f>TRIM(RIGHT(H1540,LEN(H1540)-FIND(" ",H1540)))</f>
        <v>sqft</v>
      </c>
      <c r="K1540" s="3" t="s">
        <v>25</v>
      </c>
      <c r="L1540" s="3" t="s">
        <v>242</v>
      </c>
      <c r="M1540" s="3" t="str">
        <f t="shared" ref="M1540:M1541" si="949">IF(LEFT(L1540,5)="poss.","expected","ready")</f>
        <v>expected</v>
      </c>
      <c r="N1540" s="3" t="s">
        <v>165</v>
      </c>
      <c r="O1540" s="3" t="str">
        <f t="shared" ref="O1540:O1541" si="950">IFERROR(LEFT(N1540,FIND("out of",N1540)-1),N1540)</f>
        <v xml:space="preserve">7 </v>
      </c>
      <c r="P1540" s="4" t="str">
        <f t="shared" ref="P1540:P1541" si="951">IFERROR(RIGHT(N1540,LEN(N1540)-FIND("out of",N1540)-6),"")</f>
        <v>13</v>
      </c>
      <c r="Q1540" s="6" t="s">
        <v>28</v>
      </c>
      <c r="R1540" s="3" t="s">
        <v>44</v>
      </c>
      <c r="S1540" s="3" t="s">
        <v>2718</v>
      </c>
      <c r="T1540" s="4">
        <f t="shared" si="943"/>
        <v>4299</v>
      </c>
      <c r="U1540" s="3">
        <v>80</v>
      </c>
      <c r="V1540" s="3">
        <f>VALUE(U1540)*100000</f>
        <v>8000000</v>
      </c>
    </row>
    <row r="1541" spans="1:22" ht="15.75">
      <c r="A1541" s="24" t="s">
        <v>2719</v>
      </c>
      <c r="B1541" s="27" t="str">
        <f t="shared" si="944"/>
        <v>2 Apartment For Sale In Sanctum Surat</v>
      </c>
      <c r="C1541" s="3" t="str">
        <f t="shared" si="945"/>
        <v>2</v>
      </c>
      <c r="D1541" s="29" t="str">
        <f t="shared" si="946"/>
        <v xml:space="preserve">Apartment </v>
      </c>
      <c r="E1541" s="27" t="str">
        <f t="shared" si="947"/>
        <v>Sanctum</v>
      </c>
      <c r="F1541" s="28" t="str">
        <f t="shared" si="948"/>
        <v>surat</v>
      </c>
      <c r="G1541" s="28" t="s">
        <v>32</v>
      </c>
      <c r="H1541" s="28" t="s">
        <v>2720</v>
      </c>
      <c r="I1541" s="43">
        <f>VALUE(LEFT(H1541,FIND(" ",H1541)-1))</f>
        <v>1340</v>
      </c>
      <c r="J1541" s="24" t="str">
        <f>TRIM(RIGHT(H1541,LEN(H1541)-FIND(" ",H1541)))</f>
        <v>sqft</v>
      </c>
      <c r="K1541" s="3" t="s">
        <v>40</v>
      </c>
      <c r="L1541" s="3" t="s">
        <v>41</v>
      </c>
      <c r="M1541" s="3" t="str">
        <f t="shared" si="949"/>
        <v>ready</v>
      </c>
      <c r="N1541" s="3" t="s">
        <v>2721</v>
      </c>
      <c r="O1541" s="3" t="str">
        <f t="shared" si="950"/>
        <v xml:space="preserve">1 </v>
      </c>
      <c r="P1541" s="4" t="str">
        <f t="shared" si="951"/>
        <v>14</v>
      </c>
      <c r="Q1541" s="6" t="s">
        <v>43</v>
      </c>
      <c r="R1541" s="3" t="s">
        <v>44</v>
      </c>
      <c r="S1541" s="3" t="s">
        <v>1780</v>
      </c>
      <c r="T1541" s="4">
        <f t="shared" si="943"/>
        <v>4179</v>
      </c>
      <c r="U1541" s="3">
        <v>56</v>
      </c>
      <c r="V1541" s="3">
        <f>VALUE(U1541)*100000</f>
        <v>5600000</v>
      </c>
    </row>
    <row r="1542" spans="1:22" customFormat="1" hidden="1">
      <c r="A1542" t="s">
        <v>2722</v>
      </c>
      <c r="G1542" t="s">
        <v>23</v>
      </c>
      <c r="H1542" t="s">
        <v>1032</v>
      </c>
      <c r="I1542">
        <f>VALUE(LEFT(H1542,FIND(" ",H1542)-1))</f>
        <v>70</v>
      </c>
      <c r="J1542" t="str">
        <f>TRIM(RIGHT(H1542,LEN(H1542)-FIND(" ",H1542)))</f>
        <v>sqyrd</v>
      </c>
      <c r="K1542" t="s">
        <v>28</v>
      </c>
      <c r="L1542" t="s">
        <v>41</v>
      </c>
      <c r="N1542" t="s">
        <v>25</v>
      </c>
      <c r="Q1542" t="s">
        <v>44</v>
      </c>
      <c r="R1542" t="s">
        <v>1461</v>
      </c>
      <c r="T1542" s="1" t="e">
        <f t="shared" si="943"/>
        <v>#VALUE!</v>
      </c>
      <c r="U1542">
        <v>85</v>
      </c>
      <c r="V1542">
        <f>VALUE(U1542)*100000</f>
        <v>8500000</v>
      </c>
    </row>
    <row r="1543" spans="1:22" ht="15.75">
      <c r="A1543" s="24" t="s">
        <v>2723</v>
      </c>
      <c r="B1543" s="27" t="str">
        <f t="shared" ref="B1543:B1544" si="952">PROPER(TRIM(A1543))</f>
        <v>2 House For Sale In Adajan Surat</v>
      </c>
      <c r="C1543" s="3" t="str">
        <f t="shared" ref="C1543:C1544" si="953">LEFT(B1543,FIND(" ",B1543)-1)</f>
        <v>2</v>
      </c>
      <c r="D1543" s="29" t="str">
        <f t="shared" ref="D1543:D1544" si="954">MID(B1543, FIND(" ", B1543)+1, FIND("For", B1543)-FIND(" ", B1543)-1)</f>
        <v xml:space="preserve">House </v>
      </c>
      <c r="E1543" s="27" t="str">
        <f t="shared" ref="E1543:E1544" si="955">TRIM(MID(B1543, FIND("In", B1543)+3, FIND("Surat", B1543)-FIND("In", B1543)-3))</f>
        <v>Adajan</v>
      </c>
      <c r="F1543" s="28" t="str">
        <f t="shared" ref="F1543:F1544" si="956">"surat"</f>
        <v>surat</v>
      </c>
      <c r="G1543" s="28" t="s">
        <v>23</v>
      </c>
      <c r="H1543" s="28" t="s">
        <v>815</v>
      </c>
      <c r="I1543" s="43">
        <f>VALUE(LEFT(H1543,FIND(" ",H1543)-1))</f>
        <v>1500</v>
      </c>
      <c r="J1543" s="24" t="str">
        <f>TRIM(RIGHT(H1543,LEN(H1543)-FIND(" ",H1543)))</f>
        <v>sqft</v>
      </c>
      <c r="K1543" s="3" t="s">
        <v>40</v>
      </c>
      <c r="L1543" s="3" t="s">
        <v>41</v>
      </c>
      <c r="M1543" s="3" t="str">
        <f t="shared" ref="M1543:M1544" si="957">IF(LEFT(L1543,5)="poss.","expected","ready")</f>
        <v>ready</v>
      </c>
      <c r="N1543" s="3" t="s">
        <v>175</v>
      </c>
      <c r="O1543" s="3" t="str">
        <f t="shared" ref="O1543:O1544" si="958">IFERROR(LEFT(N1543,FIND("out of",N1543)-1),N1543)</f>
        <v xml:space="preserve">1 </v>
      </c>
      <c r="P1543" s="4" t="str">
        <f t="shared" ref="P1543:P1544" si="959">IFERROR(RIGHT(N1543,LEN(N1543)-FIND("out of",N1543)-6),"")</f>
        <v>2</v>
      </c>
      <c r="Q1543" s="6" t="s">
        <v>43</v>
      </c>
      <c r="R1543" s="3" t="s">
        <v>274</v>
      </c>
      <c r="S1543" s="3" t="s">
        <v>2724</v>
      </c>
      <c r="T1543" s="4">
        <f t="shared" si="943"/>
        <v>13393</v>
      </c>
      <c r="U1543" s="3">
        <v>75</v>
      </c>
      <c r="V1543" s="3">
        <f>VALUE(U1543)*100000</f>
        <v>7500000</v>
      </c>
    </row>
    <row r="1544" spans="1:22" ht="15.75">
      <c r="A1544" s="24" t="s">
        <v>2725</v>
      </c>
      <c r="B1544" s="27" t="str">
        <f t="shared" si="952"/>
        <v>3 Apartment For Sale In Vesu Surat</v>
      </c>
      <c r="C1544" s="3" t="str">
        <f t="shared" si="953"/>
        <v>3</v>
      </c>
      <c r="D1544" s="29" t="str">
        <f t="shared" si="954"/>
        <v xml:space="preserve">Apartment </v>
      </c>
      <c r="E1544" s="27" t="str">
        <f t="shared" si="955"/>
        <v>Vesu</v>
      </c>
      <c r="F1544" s="28" t="str">
        <f t="shared" si="956"/>
        <v>surat</v>
      </c>
      <c r="G1544" s="28" t="s">
        <v>23</v>
      </c>
      <c r="H1544" s="28" t="s">
        <v>1074</v>
      </c>
      <c r="I1544" s="43">
        <f>VALUE(LEFT(H1544,FIND(" ",H1544)-1))</f>
        <v>935</v>
      </c>
      <c r="J1544" s="24" t="str">
        <f>TRIM(RIGHT(H1544,LEN(H1544)-FIND(" ",H1544)))</f>
        <v>sqft</v>
      </c>
      <c r="K1544" s="3" t="s">
        <v>25</v>
      </c>
      <c r="L1544" s="3" t="s">
        <v>41</v>
      </c>
      <c r="M1544" s="3" t="str">
        <f t="shared" si="957"/>
        <v>ready</v>
      </c>
      <c r="N1544" s="3" t="s">
        <v>818</v>
      </c>
      <c r="O1544" s="3" t="str">
        <f t="shared" si="958"/>
        <v xml:space="preserve">8 </v>
      </c>
      <c r="P1544" s="4" t="str">
        <f t="shared" si="959"/>
        <v>13</v>
      </c>
      <c r="Q1544" s="6" t="s">
        <v>28</v>
      </c>
      <c r="R1544" s="3" t="s">
        <v>88</v>
      </c>
      <c r="S1544" s="3" t="s">
        <v>2726</v>
      </c>
      <c r="T1544" s="4">
        <f t="shared" si="943"/>
        <v>4888</v>
      </c>
      <c r="U1544" s="3">
        <v>83.1</v>
      </c>
      <c r="V1544" s="3">
        <f>VALUE(U1544)*100000</f>
        <v>8309999.9999999991</v>
      </c>
    </row>
    <row r="1545" spans="1:22" customFormat="1" hidden="1">
      <c r="A1545" t="s">
        <v>1534</v>
      </c>
      <c r="G1545" t="s">
        <v>23</v>
      </c>
      <c r="H1545" t="s">
        <v>2727</v>
      </c>
      <c r="I1545">
        <f>VALUE(LEFT(H1545,FIND(" ",H1545)-1))</f>
        <v>701</v>
      </c>
      <c r="J1545" t="str">
        <f>TRIM(RIGHT(H1545,LEN(H1545)-FIND(" ",H1545)))</f>
        <v>sqft</v>
      </c>
      <c r="K1545" t="s">
        <v>28</v>
      </c>
      <c r="L1545" t="s">
        <v>41</v>
      </c>
      <c r="N1545" t="s">
        <v>25</v>
      </c>
      <c r="Q1545" t="s">
        <v>88</v>
      </c>
      <c r="R1545" t="s">
        <v>139</v>
      </c>
      <c r="S1545" t="s">
        <v>2728</v>
      </c>
      <c r="T1545" s="1">
        <f t="shared" si="943"/>
        <v>4070</v>
      </c>
      <c r="U1545">
        <v>51.9</v>
      </c>
      <c r="V1545">
        <f>VALUE(U1545)*100000</f>
        <v>5190000</v>
      </c>
    </row>
    <row r="1546" spans="1:22" ht="15.75">
      <c r="A1546" s="24" t="s">
        <v>2045</v>
      </c>
      <c r="B1546" s="27" t="str">
        <f t="shared" ref="B1546:B1548" si="960">PROPER(TRIM(A1546))</f>
        <v>2 Apartment For Sale In Pal Surat</v>
      </c>
      <c r="C1546" s="3" t="str">
        <f t="shared" ref="C1546:C1548" si="961">LEFT(B1546,FIND(" ",B1546)-1)</f>
        <v>2</v>
      </c>
      <c r="D1546" s="29" t="str">
        <f t="shared" ref="D1546:D1548" si="962">MID(B1546, FIND(" ", B1546)+1, FIND("For", B1546)-FIND(" ", B1546)-1)</f>
        <v xml:space="preserve">Apartment </v>
      </c>
      <c r="E1546" s="27" t="str">
        <f t="shared" ref="E1546:E1548" si="963">TRIM(MID(B1546, FIND("In", B1546)+3, FIND("Surat", B1546)-FIND("In", B1546)-3))</f>
        <v>Pal</v>
      </c>
      <c r="F1546" s="28" t="str">
        <f t="shared" ref="F1546:F1548" si="964">"surat"</f>
        <v>surat</v>
      </c>
      <c r="G1546" s="28" t="s">
        <v>32</v>
      </c>
      <c r="H1546" s="28" t="s">
        <v>78</v>
      </c>
      <c r="I1546" s="43">
        <f>VALUE(LEFT(H1546,FIND(" ",H1546)-1))</f>
        <v>1650</v>
      </c>
      <c r="J1546" s="24" t="str">
        <f>TRIM(RIGHT(H1546,LEN(H1546)-FIND(" ",H1546)))</f>
        <v>sqft</v>
      </c>
      <c r="K1546" s="3" t="s">
        <v>40</v>
      </c>
      <c r="L1546" s="3" t="s">
        <v>41</v>
      </c>
      <c r="M1546" s="3" t="str">
        <f t="shared" ref="M1546:M1548" si="965">IF(LEFT(L1546,5)="poss.","expected","ready")</f>
        <v>ready</v>
      </c>
      <c r="N1546" s="3" t="s">
        <v>885</v>
      </c>
      <c r="O1546" s="3" t="str">
        <f t="shared" ref="O1546:O1548" si="966">IFERROR(LEFT(N1546,FIND("out of",N1546)-1),N1546)</f>
        <v xml:space="preserve">2 </v>
      </c>
      <c r="P1546" s="4" t="str">
        <f t="shared" ref="P1546:P1548" si="967">IFERROR(RIGHT(N1546,LEN(N1546)-FIND("out of",N1546)-6),"")</f>
        <v>13</v>
      </c>
      <c r="Q1546" s="6" t="s">
        <v>28</v>
      </c>
      <c r="R1546" s="3" t="s">
        <v>44</v>
      </c>
      <c r="S1546" s="3" t="s">
        <v>2729</v>
      </c>
      <c r="T1546" s="4">
        <f t="shared" si="943"/>
        <v>4242</v>
      </c>
      <c r="U1546" s="3">
        <v>70</v>
      </c>
      <c r="V1546" s="3">
        <f>VALUE(U1546)*100000</f>
        <v>7000000</v>
      </c>
    </row>
    <row r="1547" spans="1:22" ht="15.75">
      <c r="A1547" s="24" t="s">
        <v>2730</v>
      </c>
      <c r="B1547" s="27" t="str">
        <f t="shared" si="960"/>
        <v>2 Apartment For Sale In Parley Point Surat</v>
      </c>
      <c r="C1547" s="3" t="str">
        <f t="shared" si="961"/>
        <v>2</v>
      </c>
      <c r="D1547" s="29" t="str">
        <f t="shared" si="962"/>
        <v xml:space="preserve">Apartment </v>
      </c>
      <c r="E1547" s="27" t="str">
        <f t="shared" si="963"/>
        <v>Parley Point</v>
      </c>
      <c r="F1547" s="28" t="str">
        <f t="shared" si="964"/>
        <v>surat</v>
      </c>
      <c r="G1547" s="28" t="s">
        <v>23</v>
      </c>
      <c r="H1547" s="28" t="s">
        <v>277</v>
      </c>
      <c r="I1547" s="43">
        <f>VALUE(LEFT(H1547,FIND(" ",H1547)-1))</f>
        <v>850</v>
      </c>
      <c r="J1547" s="24" t="str">
        <f>TRIM(RIGHT(H1547,LEN(H1547)-FIND(" ",H1547)))</f>
        <v>sqft</v>
      </c>
      <c r="K1547" s="3" t="s">
        <v>40</v>
      </c>
      <c r="L1547" s="3" t="s">
        <v>41</v>
      </c>
      <c r="M1547" s="3" t="str">
        <f t="shared" si="965"/>
        <v>ready</v>
      </c>
      <c r="N1547" s="3" t="s">
        <v>806</v>
      </c>
      <c r="O1547" s="3" t="str">
        <f t="shared" si="966"/>
        <v xml:space="preserve">6 </v>
      </c>
      <c r="P1547" s="4" t="str">
        <f t="shared" si="967"/>
        <v>12</v>
      </c>
      <c r="Q1547" s="6" t="s">
        <v>43</v>
      </c>
      <c r="R1547" s="3" t="s">
        <v>44</v>
      </c>
      <c r="S1547" s="3" t="s">
        <v>2731</v>
      </c>
      <c r="T1547" s="4">
        <f t="shared" si="943"/>
        <v>4385</v>
      </c>
      <c r="U1547" s="3">
        <v>57</v>
      </c>
      <c r="V1547" s="3">
        <f>VALUE(U1547)*100000</f>
        <v>5700000</v>
      </c>
    </row>
    <row r="1548" spans="1:22" ht="15.75">
      <c r="A1548" s="24" t="s">
        <v>2045</v>
      </c>
      <c r="B1548" s="27" t="str">
        <f t="shared" si="960"/>
        <v>2 Apartment For Sale In Pal Surat</v>
      </c>
      <c r="C1548" s="3" t="str">
        <f t="shared" si="961"/>
        <v>2</v>
      </c>
      <c r="D1548" s="29" t="str">
        <f t="shared" si="962"/>
        <v xml:space="preserve">Apartment </v>
      </c>
      <c r="E1548" s="27" t="str">
        <f t="shared" si="963"/>
        <v>Pal</v>
      </c>
      <c r="F1548" s="28" t="str">
        <f t="shared" si="964"/>
        <v>surat</v>
      </c>
      <c r="G1548" s="28" t="s">
        <v>32</v>
      </c>
      <c r="H1548" s="28" t="s">
        <v>2732</v>
      </c>
      <c r="I1548" s="43">
        <f>VALUE(LEFT(H1548,FIND(" ",H1548)-1))</f>
        <v>1206</v>
      </c>
      <c r="J1548" s="24" t="str">
        <f>TRIM(RIGHT(H1548,LEN(H1548)-FIND(" ",H1548)))</f>
        <v>sqft</v>
      </c>
      <c r="K1548" s="3" t="s">
        <v>25</v>
      </c>
      <c r="L1548" s="3" t="s">
        <v>2706</v>
      </c>
      <c r="M1548" s="3" t="str">
        <f t="shared" si="965"/>
        <v>expected</v>
      </c>
      <c r="N1548" s="3" t="s">
        <v>35</v>
      </c>
      <c r="O1548" s="3" t="str">
        <f t="shared" si="966"/>
        <v xml:space="preserve">6 </v>
      </c>
      <c r="P1548" s="4" t="str">
        <f t="shared" si="967"/>
        <v>14</v>
      </c>
      <c r="Q1548" s="6" t="s">
        <v>28</v>
      </c>
      <c r="R1548" s="3" t="s">
        <v>44</v>
      </c>
      <c r="S1548" s="3" t="s">
        <v>2733</v>
      </c>
      <c r="T1548" s="4">
        <f t="shared" si="943"/>
        <v>4271</v>
      </c>
      <c r="U1548" s="3">
        <v>51.5</v>
      </c>
      <c r="V1548" s="3">
        <f>VALUE(U1548)*100000</f>
        <v>5150000</v>
      </c>
    </row>
    <row r="1549" spans="1:22" customFormat="1" hidden="1">
      <c r="A1549" t="s">
        <v>1644</v>
      </c>
      <c r="G1549" t="s">
        <v>32</v>
      </c>
      <c r="H1549" t="s">
        <v>2734</v>
      </c>
      <c r="I1549">
        <f>VALUE(LEFT(H1549,FIND(" ",H1549)-1))</f>
        <v>1375</v>
      </c>
      <c r="J1549" t="str">
        <f>TRIM(RIGHT(H1549,LEN(H1549)-FIND(" ",H1549)))</f>
        <v>sqft</v>
      </c>
      <c r="L1549" t="s">
        <v>41</v>
      </c>
      <c r="N1549" t="s">
        <v>40</v>
      </c>
      <c r="S1549" t="s">
        <v>1622</v>
      </c>
      <c r="T1549" s="1">
        <f t="shared" si="943"/>
        <v>4364</v>
      </c>
      <c r="U1549">
        <v>60</v>
      </c>
      <c r="V1549">
        <f>VALUE(U1549)*100000</f>
        <v>6000000</v>
      </c>
    </row>
    <row r="1550" spans="1:22" ht="15.75">
      <c r="A1550" s="24" t="s">
        <v>647</v>
      </c>
      <c r="B1550" s="27" t="str">
        <f>PROPER(TRIM(A1550))</f>
        <v>2 Apartment For Sale In Piplod Surat</v>
      </c>
      <c r="C1550" s="3" t="str">
        <f>LEFT(B1550,FIND(" ",B1550)-1)</f>
        <v>2</v>
      </c>
      <c r="D1550" s="29" t="str">
        <f>MID(B1550, FIND(" ", B1550)+1, FIND("For", B1550)-FIND(" ", B1550)-1)</f>
        <v xml:space="preserve">Apartment </v>
      </c>
      <c r="E1550" s="27" t="str">
        <f>TRIM(MID(B1550, FIND("In", B1550)+3, FIND("Surat", B1550)-FIND("In", B1550)-3))</f>
        <v>Piplod</v>
      </c>
      <c r="F1550" s="28" t="str">
        <f>"surat"</f>
        <v>surat</v>
      </c>
      <c r="G1550" s="28" t="s">
        <v>32</v>
      </c>
      <c r="H1550" s="28" t="s">
        <v>1940</v>
      </c>
      <c r="I1550" s="43">
        <f>VALUE(LEFT(H1550,FIND(" ",H1550)-1))</f>
        <v>1380</v>
      </c>
      <c r="J1550" s="24" t="str">
        <f>TRIM(RIGHT(H1550,LEN(H1550)-FIND(" ",H1550)))</f>
        <v>sqft</v>
      </c>
      <c r="K1550" s="3" t="s">
        <v>40</v>
      </c>
      <c r="L1550" s="3" t="s">
        <v>41</v>
      </c>
      <c r="M1550" s="3" t="str">
        <f>IF(LEFT(L1550,5)="poss.","expected","ready")</f>
        <v>ready</v>
      </c>
      <c r="N1550" s="3" t="s">
        <v>60</v>
      </c>
      <c r="O1550" s="3" t="str">
        <f>IFERROR(LEFT(N1550,FIND("out of",N1550)-1),N1550)</f>
        <v xml:space="preserve">7 </v>
      </c>
      <c r="P1550" s="4" t="str">
        <f>IFERROR(RIGHT(N1550,LEN(N1550)-FIND("out of",N1550)-6),"")</f>
        <v>10</v>
      </c>
      <c r="Q1550" s="6" t="s">
        <v>43</v>
      </c>
      <c r="R1550" s="3" t="s">
        <v>382</v>
      </c>
      <c r="S1550" s="3" t="s">
        <v>2735</v>
      </c>
      <c r="T1550" s="4">
        <f t="shared" si="943"/>
        <v>4348</v>
      </c>
      <c r="U1550" s="3">
        <v>60</v>
      </c>
      <c r="V1550" s="3">
        <f>VALUE(U1550)*100000</f>
        <v>6000000</v>
      </c>
    </row>
    <row r="1551" spans="1:22" customFormat="1" hidden="1">
      <c r="A1551" t="s">
        <v>2736</v>
      </c>
      <c r="G1551" t="s">
        <v>32</v>
      </c>
      <c r="H1551" t="s">
        <v>394</v>
      </c>
      <c r="I1551">
        <f>VALUE(LEFT(H1551,FIND(" ",H1551)-1))</f>
        <v>945</v>
      </c>
      <c r="J1551" t="str">
        <f>TRIM(RIGHT(H1551,LEN(H1551)-FIND(" ",H1551)))</f>
        <v>sqft</v>
      </c>
      <c r="K1551" t="s">
        <v>40</v>
      </c>
      <c r="L1551" t="s">
        <v>41</v>
      </c>
      <c r="N1551" t="s">
        <v>298</v>
      </c>
      <c r="Q1551" t="s">
        <v>43</v>
      </c>
      <c r="R1551">
        <v>2</v>
      </c>
      <c r="S1551" t="s">
        <v>2737</v>
      </c>
      <c r="T1551" s="1">
        <f t="shared" si="943"/>
        <v>5503</v>
      </c>
      <c r="U1551">
        <v>52</v>
      </c>
      <c r="V1551">
        <f>VALUE(U1551)*100000</f>
        <v>5200000</v>
      </c>
    </row>
    <row r="1552" spans="1:22" customFormat="1" hidden="1">
      <c r="A1552" t="s">
        <v>2738</v>
      </c>
      <c r="G1552" t="s">
        <v>32</v>
      </c>
      <c r="H1552" t="s">
        <v>245</v>
      </c>
      <c r="I1552">
        <f>VALUE(LEFT(H1552,FIND(" ",H1552)-1))</f>
        <v>550</v>
      </c>
      <c r="J1552" t="str">
        <f>TRIM(RIGHT(H1552,LEN(H1552)-FIND(" ",H1552)))</f>
        <v>sqft</v>
      </c>
      <c r="K1552" t="s">
        <v>40</v>
      </c>
      <c r="L1552" t="s">
        <v>41</v>
      </c>
      <c r="N1552" t="s">
        <v>298</v>
      </c>
      <c r="Q1552" t="s">
        <v>192</v>
      </c>
      <c r="R1552">
        <v>1</v>
      </c>
      <c r="S1552" t="s">
        <v>2739</v>
      </c>
      <c r="T1552" s="1">
        <f t="shared" si="943"/>
        <v>14727</v>
      </c>
      <c r="U1552">
        <v>81</v>
      </c>
      <c r="V1552">
        <f>VALUE(U1552)*100000</f>
        <v>8100000</v>
      </c>
    </row>
    <row r="1553" spans="1:22" ht="15.75">
      <c r="A1553" s="24" t="s">
        <v>2740</v>
      </c>
      <c r="B1553" s="27" t="str">
        <f t="shared" ref="B1553:B1555" si="968">PROPER(TRIM(A1553))</f>
        <v>3 House For Sale In Kamrej Surat</v>
      </c>
      <c r="C1553" s="3" t="str">
        <f t="shared" ref="C1553:C1555" si="969">LEFT(B1553,FIND(" ",B1553)-1)</f>
        <v>3</v>
      </c>
      <c r="D1553" s="29" t="str">
        <f t="shared" ref="D1553:D1555" si="970">MID(B1553, FIND(" ", B1553)+1, FIND("For", B1553)-FIND(" ", B1553)-1)</f>
        <v xml:space="preserve">House </v>
      </c>
      <c r="E1553" s="3" t="str">
        <f t="shared" ref="E1553:E1555" si="971">TRIM(MID(B1553, FIND("In", B1553)+3, FIND("Surat", B1553)-FIND("In", B1553)-3))</f>
        <v>Kamrej</v>
      </c>
      <c r="F1553" s="3" t="str">
        <f t="shared" ref="F1553:F1555" si="972">"surat"</f>
        <v>surat</v>
      </c>
      <c r="G1553" s="3" t="s">
        <v>23</v>
      </c>
      <c r="H1553" s="28" t="s">
        <v>2741</v>
      </c>
      <c r="I1553" s="43">
        <f>VALUE(LEFT(H1553,FIND(" ",H1553)-1))</f>
        <v>160</v>
      </c>
      <c r="J1553" s="24" t="str">
        <f>TRIM(RIGHT(H1553,LEN(H1553)-FIND(" ",H1553)))</f>
        <v>sqm</v>
      </c>
      <c r="K1553" s="3" t="s">
        <v>40</v>
      </c>
      <c r="L1553" s="3" t="s">
        <v>41</v>
      </c>
      <c r="M1553" s="3" t="str">
        <f t="shared" ref="M1553:M1555" si="973">IF(LEFT(L1553,5)="poss.","expected","ready")</f>
        <v>ready</v>
      </c>
      <c r="N1553" s="3" t="s">
        <v>75</v>
      </c>
      <c r="O1553" s="3" t="str">
        <f t="shared" ref="O1553:O1555" si="974">IFERROR(LEFT(N1553,FIND("out of",N1553)-1),N1553)</f>
        <v xml:space="preserve">1 </v>
      </c>
      <c r="P1553" s="4" t="str">
        <f t="shared" ref="P1553:P1555" si="975">IFERROR(RIGHT(N1553,LEN(N1553)-FIND("out of",N1553)-6),"")</f>
        <v>1</v>
      </c>
      <c r="Q1553" s="6" t="s">
        <v>83</v>
      </c>
      <c r="R1553" s="3" t="s">
        <v>44</v>
      </c>
      <c r="S1553" s="3" t="s">
        <v>2742</v>
      </c>
      <c r="T1553" s="4">
        <f t="shared" si="943"/>
        <v>7905</v>
      </c>
      <c r="U1553" s="3">
        <v>74</v>
      </c>
      <c r="V1553" s="3">
        <f>VALUE(U1553)*100000</f>
        <v>7400000</v>
      </c>
    </row>
    <row r="1554" spans="1:22" ht="15.75">
      <c r="A1554" s="24" t="s">
        <v>1086</v>
      </c>
      <c r="B1554" s="27" t="str">
        <f t="shared" si="968"/>
        <v>3 Apartment For Sale In Adajan Surat</v>
      </c>
      <c r="C1554" s="3" t="str">
        <f t="shared" si="969"/>
        <v>3</v>
      </c>
      <c r="D1554" s="29" t="str">
        <f t="shared" si="970"/>
        <v xml:space="preserve">Apartment </v>
      </c>
      <c r="E1554" s="3" t="str">
        <f t="shared" si="971"/>
        <v>Adajan</v>
      </c>
      <c r="F1554" s="3" t="str">
        <f t="shared" si="972"/>
        <v>surat</v>
      </c>
      <c r="G1554" s="3" t="s">
        <v>23</v>
      </c>
      <c r="H1554" s="28" t="s">
        <v>2670</v>
      </c>
      <c r="I1554" s="43">
        <f>VALUE(LEFT(H1554,FIND(" ",H1554)-1))</f>
        <v>1820</v>
      </c>
      <c r="J1554" s="24" t="str">
        <f>TRIM(RIGHT(H1554,LEN(H1554)-FIND(" ",H1554)))</f>
        <v>sqft</v>
      </c>
      <c r="K1554" s="3" t="s">
        <v>25</v>
      </c>
      <c r="L1554" s="3" t="s">
        <v>41</v>
      </c>
      <c r="M1554" s="3" t="str">
        <f t="shared" si="973"/>
        <v>ready</v>
      </c>
      <c r="N1554" s="3" t="s">
        <v>116</v>
      </c>
      <c r="O1554" s="3" t="str">
        <f t="shared" si="974"/>
        <v xml:space="preserve">1 </v>
      </c>
      <c r="P1554" s="4" t="str">
        <f t="shared" si="975"/>
        <v>7</v>
      </c>
      <c r="Q1554" s="6" t="s">
        <v>83</v>
      </c>
      <c r="R1554" s="3" t="s">
        <v>274</v>
      </c>
      <c r="S1554" s="3" t="s">
        <v>591</v>
      </c>
      <c r="T1554" s="4">
        <f t="shared" si="943"/>
        <v>3846</v>
      </c>
      <c r="U1554" s="3">
        <v>70</v>
      </c>
      <c r="V1554" s="3">
        <f>VALUE(U1554)*100000</f>
        <v>7000000</v>
      </c>
    </row>
    <row r="1555" spans="1:22" ht="15.75">
      <c r="A1555" s="24" t="s">
        <v>2743</v>
      </c>
      <c r="B1555" s="27" t="str">
        <f t="shared" si="968"/>
        <v>2 Apartment For Sale In Santvan Lexon, Palanpur Surat</v>
      </c>
      <c r="C1555" s="3" t="str">
        <f t="shared" si="969"/>
        <v>2</v>
      </c>
      <c r="D1555" s="29" t="str">
        <f t="shared" si="970"/>
        <v xml:space="preserve">Apartment </v>
      </c>
      <c r="E1555" s="3" t="str">
        <f t="shared" si="971"/>
        <v>Santvan Lexon, Palanpur</v>
      </c>
      <c r="F1555" s="3" t="str">
        <f t="shared" si="972"/>
        <v>surat</v>
      </c>
      <c r="G1555" s="3" t="s">
        <v>32</v>
      </c>
      <c r="H1555" s="28" t="s">
        <v>2289</v>
      </c>
      <c r="I1555" s="43">
        <f>VALUE(LEFT(H1555,FIND(" ",H1555)-1))</f>
        <v>1320</v>
      </c>
      <c r="J1555" s="24" t="str">
        <f>TRIM(RIGHT(H1555,LEN(H1555)-FIND(" ",H1555)))</f>
        <v>sqft</v>
      </c>
      <c r="K1555" s="3" t="s">
        <v>40</v>
      </c>
      <c r="L1555" s="3" t="s">
        <v>55</v>
      </c>
      <c r="M1555" s="3" t="str">
        <f t="shared" si="973"/>
        <v>expected</v>
      </c>
      <c r="N1555" s="3" t="s">
        <v>2744</v>
      </c>
      <c r="O1555" s="3" t="str">
        <f t="shared" si="974"/>
        <v xml:space="preserve">20 </v>
      </c>
      <c r="P1555" s="4" t="str">
        <f t="shared" si="975"/>
        <v>21</v>
      </c>
      <c r="Q1555" s="6" t="s">
        <v>28</v>
      </c>
      <c r="R1555" s="3" t="s">
        <v>2637</v>
      </c>
      <c r="S1555" s="3" t="s">
        <v>568</v>
      </c>
      <c r="T1555" s="4">
        <f t="shared" si="943"/>
        <v>4167</v>
      </c>
      <c r="U1555" s="3">
        <v>55</v>
      </c>
      <c r="V1555" s="3">
        <f>VALUE(U1555)*100000</f>
        <v>5500000</v>
      </c>
    </row>
    <row r="1556" spans="1:22" customFormat="1" hidden="1">
      <c r="A1556" t="s">
        <v>2745</v>
      </c>
      <c r="G1556" t="s">
        <v>168</v>
      </c>
      <c r="H1556" t="s">
        <v>2746</v>
      </c>
      <c r="I1556">
        <f>VALUE(LEFT(H1556,FIND(" ",H1556)-1))</f>
        <v>962</v>
      </c>
      <c r="J1556" t="str">
        <f>TRIM(RIGHT(H1556,LEN(H1556)-FIND(" ",H1556)))</f>
        <v>sqft</v>
      </c>
      <c r="K1556" t="s">
        <v>40</v>
      </c>
      <c r="L1556" t="s">
        <v>2747</v>
      </c>
      <c r="N1556" t="s">
        <v>139</v>
      </c>
      <c r="Q1556">
        <v>1</v>
      </c>
      <c r="R1556">
        <v>1</v>
      </c>
      <c r="S1556" t="s">
        <v>2748</v>
      </c>
      <c r="T1556" s="1">
        <f t="shared" si="943"/>
        <v>10395</v>
      </c>
      <c r="U1556" t="s">
        <v>2690</v>
      </c>
      <c r="V1556" t="e">
        <f>VALUE(U1556)*100000</f>
        <v>#VALUE!</v>
      </c>
    </row>
    <row r="1557" spans="1:22" ht="15.75">
      <c r="A1557" s="24" t="s">
        <v>2749</v>
      </c>
      <c r="B1557" s="27" t="str">
        <f>PROPER(TRIM(A1557))</f>
        <v>3 Apartment For Sale In Parley Point Surat</v>
      </c>
      <c r="C1557" s="3" t="str">
        <f>LEFT(B1557,FIND(" ",B1557)-1)</f>
        <v>3</v>
      </c>
      <c r="D1557" s="29" t="str">
        <f>MID(B1557, FIND(" ", B1557)+1, FIND("For", B1557)-FIND(" ", B1557)-1)</f>
        <v xml:space="preserve">Apartment </v>
      </c>
      <c r="E1557" s="3" t="str">
        <f>TRIM(MID(B1557, FIND("In", B1557)+3, FIND("Surat", B1557)-FIND("In", B1557)-3))</f>
        <v>Parley Point</v>
      </c>
      <c r="F1557" s="3" t="str">
        <f>"surat"</f>
        <v>surat</v>
      </c>
      <c r="G1557" s="3" t="s">
        <v>23</v>
      </c>
      <c r="H1557" s="3" t="s">
        <v>2750</v>
      </c>
      <c r="I1557" s="43">
        <f>VALUE(LEFT(H1557,FIND(" ",H1557)-1))</f>
        <v>1425</v>
      </c>
      <c r="J1557" s="24" t="str">
        <f>TRIM(RIGHT(H1557,LEN(H1557)-FIND(" ",H1557)))</f>
        <v>sqft</v>
      </c>
      <c r="K1557" s="3" t="s">
        <v>40</v>
      </c>
      <c r="L1557" s="3" t="s">
        <v>41</v>
      </c>
      <c r="M1557" s="3" t="str">
        <f>IF(LEFT(L1557,5)="poss.","expected","ready")</f>
        <v>ready</v>
      </c>
      <c r="N1557" s="3" t="s">
        <v>234</v>
      </c>
      <c r="O1557" s="3" t="str">
        <f>IFERROR(LEFT(N1557,FIND("out of",N1557)-1),N1557)</f>
        <v xml:space="preserve">6 </v>
      </c>
      <c r="P1557" s="4" t="str">
        <f>IFERROR(RIGHT(N1557,LEN(N1557)-FIND("out of",N1557)-6),"")</f>
        <v>10</v>
      </c>
      <c r="Q1557" s="6" t="s">
        <v>83</v>
      </c>
      <c r="R1557" s="3" t="s">
        <v>44</v>
      </c>
      <c r="S1557" s="3" t="s">
        <v>2751</v>
      </c>
      <c r="T1557" s="4">
        <f t="shared" si="943"/>
        <v>5217</v>
      </c>
      <c r="U1557" s="3">
        <v>90</v>
      </c>
      <c r="V1557" s="3">
        <f>VALUE(U1557)*100000</f>
        <v>9000000</v>
      </c>
    </row>
    <row r="1558" spans="1:22" customFormat="1" hidden="1">
      <c r="A1558" t="s">
        <v>2752</v>
      </c>
      <c r="G1558" t="s">
        <v>32</v>
      </c>
      <c r="H1558" t="s">
        <v>47</v>
      </c>
      <c r="I1558">
        <f>VALUE(LEFT(H1558,FIND(" ",H1558)-1))</f>
        <v>700</v>
      </c>
      <c r="J1558" t="str">
        <f>TRIM(RIGHT(H1558,LEN(H1558)-FIND(" ",H1558)))</f>
        <v>sqft</v>
      </c>
      <c r="K1558" t="s">
        <v>40</v>
      </c>
      <c r="L1558" t="s">
        <v>41</v>
      </c>
      <c r="N1558" t="s">
        <v>298</v>
      </c>
      <c r="Q1558" t="s">
        <v>83</v>
      </c>
      <c r="R1558" t="s">
        <v>44</v>
      </c>
      <c r="S1558" t="s">
        <v>625</v>
      </c>
      <c r="T1558" s="1">
        <f t="shared" si="943"/>
        <v>8571</v>
      </c>
      <c r="U1558">
        <v>60</v>
      </c>
      <c r="V1558">
        <f>VALUE(U1558)*100000</f>
        <v>6000000</v>
      </c>
    </row>
    <row r="1559" spans="1:22" customFormat="1" hidden="1">
      <c r="A1559" t="s">
        <v>2753</v>
      </c>
      <c r="G1559" t="s">
        <v>23</v>
      </c>
      <c r="H1559" t="s">
        <v>1574</v>
      </c>
      <c r="I1559">
        <f>VALUE(LEFT(H1559,FIND(" ",H1559)-1))</f>
        <v>1800</v>
      </c>
      <c r="J1559" t="str">
        <f>TRIM(RIGHT(H1559,LEN(H1559)-FIND(" ",H1559)))</f>
        <v>sqft</v>
      </c>
      <c r="K1559" t="s">
        <v>43</v>
      </c>
      <c r="L1559" t="s">
        <v>41</v>
      </c>
      <c r="N1559" t="s">
        <v>40</v>
      </c>
      <c r="Q1559">
        <v>2</v>
      </c>
      <c r="R1559">
        <v>1</v>
      </c>
      <c r="S1559" t="s">
        <v>2754</v>
      </c>
      <c r="T1559" s="1">
        <f t="shared" si="943"/>
        <v>4193</v>
      </c>
      <c r="U1559">
        <v>78.5</v>
      </c>
      <c r="V1559">
        <f>VALUE(U1559)*100000</f>
        <v>7850000</v>
      </c>
    </row>
    <row r="1560" spans="1:22" ht="15.75">
      <c r="A1560" s="24" t="s">
        <v>647</v>
      </c>
      <c r="B1560" s="3" t="str">
        <f t="shared" ref="B1560:B1562" si="976">PROPER(TRIM(A1560))</f>
        <v>2 Apartment For Sale In Piplod Surat</v>
      </c>
      <c r="C1560" s="3" t="str">
        <f t="shared" ref="C1560:C1562" si="977">LEFT(B1560,FIND(" ",B1560)-1)</f>
        <v>2</v>
      </c>
      <c r="D1560" s="29" t="str">
        <f t="shared" ref="D1560:D1562" si="978">MID(B1560, FIND(" ", B1560)+1, FIND("For", B1560)-FIND(" ", B1560)-1)</f>
        <v xml:space="preserve">Apartment </v>
      </c>
      <c r="E1560" s="3" t="str">
        <f t="shared" ref="E1560:E1562" si="979">TRIM(MID(B1560, FIND("In", B1560)+3, FIND("Surat", B1560)-FIND("In", B1560)-3))</f>
        <v>Piplod</v>
      </c>
      <c r="F1560" s="3" t="str">
        <f t="shared" ref="F1560:F1562" si="980">"surat"</f>
        <v>surat</v>
      </c>
      <c r="G1560" s="3" t="s">
        <v>32</v>
      </c>
      <c r="H1560" s="3" t="s">
        <v>1264</v>
      </c>
      <c r="I1560" s="9">
        <f>VALUE(LEFT(H1560,FIND(" ",H1560)-1))</f>
        <v>1350</v>
      </c>
      <c r="J1560" s="24" t="str">
        <f>TRIM(RIGHT(H1560,LEN(H1560)-FIND(" ",H1560)))</f>
        <v>sqft</v>
      </c>
      <c r="K1560" s="3" t="s">
        <v>40</v>
      </c>
      <c r="L1560" s="3" t="s">
        <v>41</v>
      </c>
      <c r="M1560" s="3" t="str">
        <f t="shared" ref="M1560:M1562" si="981">IF(LEFT(L1560,5)="poss.","expected","ready")</f>
        <v>ready</v>
      </c>
      <c r="N1560" s="3" t="s">
        <v>288</v>
      </c>
      <c r="O1560" s="3" t="str">
        <f t="shared" ref="O1560:O1562" si="982">IFERROR(LEFT(N1560,FIND("out of",N1560)-1),N1560)</f>
        <v xml:space="preserve">1 </v>
      </c>
      <c r="P1560" s="4" t="str">
        <f t="shared" ref="P1560:P1562" si="983">IFERROR(RIGHT(N1560,LEN(N1560)-FIND("out of",N1560)-6),"")</f>
        <v>3</v>
      </c>
      <c r="Q1560" s="6" t="s">
        <v>28</v>
      </c>
      <c r="R1560" s="3" t="s">
        <v>44</v>
      </c>
      <c r="S1560" s="3" t="s">
        <v>2755</v>
      </c>
      <c r="T1560" s="4">
        <f t="shared" si="943"/>
        <v>5926</v>
      </c>
      <c r="U1560" s="3">
        <v>80</v>
      </c>
      <c r="V1560" s="3">
        <f>VALUE(U1560)*100000</f>
        <v>8000000</v>
      </c>
    </row>
    <row r="1561" spans="1:22" ht="15.75">
      <c r="A1561" s="24" t="s">
        <v>2756</v>
      </c>
      <c r="B1561" s="3" t="str">
        <f t="shared" si="976"/>
        <v>3 Apartment For Sale In Western City, Adajan Surat</v>
      </c>
      <c r="C1561" s="3" t="str">
        <f t="shared" si="977"/>
        <v>3</v>
      </c>
      <c r="D1561" s="29" t="str">
        <f t="shared" si="978"/>
        <v xml:space="preserve">Apartment </v>
      </c>
      <c r="E1561" s="3" t="str">
        <f t="shared" si="979"/>
        <v>Western City, Adajan</v>
      </c>
      <c r="F1561" s="3" t="str">
        <f t="shared" si="980"/>
        <v>surat</v>
      </c>
      <c r="G1561" s="3" t="s">
        <v>32</v>
      </c>
      <c r="H1561" s="3" t="s">
        <v>2757</v>
      </c>
      <c r="I1561" s="9">
        <f>VALUE(LEFT(H1561,FIND(" ",H1561)-1))</f>
        <v>1585</v>
      </c>
      <c r="J1561" s="24" t="str">
        <f>TRIM(RIGHT(H1561,LEN(H1561)-FIND(" ",H1561)))</f>
        <v>sqft</v>
      </c>
      <c r="K1561" s="3" t="s">
        <v>40</v>
      </c>
      <c r="L1561" s="3" t="s">
        <v>41</v>
      </c>
      <c r="M1561" s="3" t="str">
        <f t="shared" si="981"/>
        <v>ready</v>
      </c>
      <c r="N1561" s="3" t="s">
        <v>116</v>
      </c>
      <c r="O1561" s="3" t="str">
        <f t="shared" si="982"/>
        <v xml:space="preserve">1 </v>
      </c>
      <c r="P1561" s="4" t="str">
        <f t="shared" si="983"/>
        <v>7</v>
      </c>
      <c r="Q1561" s="6" t="s">
        <v>83</v>
      </c>
      <c r="R1561" s="3" t="s">
        <v>44</v>
      </c>
      <c r="S1561" s="3" t="s">
        <v>2648</v>
      </c>
      <c r="T1561" s="4">
        <f t="shared" si="943"/>
        <v>4101</v>
      </c>
      <c r="U1561" s="3">
        <v>65</v>
      </c>
      <c r="V1561" s="3">
        <f>VALUE(U1561)*100000</f>
        <v>6500000</v>
      </c>
    </row>
    <row r="1562" spans="1:22" ht="15.75">
      <c r="A1562" s="24" t="s">
        <v>2758</v>
      </c>
      <c r="B1562" s="3" t="str">
        <f t="shared" si="976"/>
        <v>2 Apartment For Sale In Western Heights, Pal Surat</v>
      </c>
      <c r="C1562" s="3" t="str">
        <f t="shared" si="977"/>
        <v>2</v>
      </c>
      <c r="D1562" s="29" t="str">
        <f t="shared" si="978"/>
        <v xml:space="preserve">Apartment </v>
      </c>
      <c r="E1562" s="3" t="str">
        <f t="shared" si="979"/>
        <v>Western Heights, Pal</v>
      </c>
      <c r="F1562" s="3" t="str">
        <f t="shared" si="980"/>
        <v>surat</v>
      </c>
      <c r="G1562" s="3" t="s">
        <v>32</v>
      </c>
      <c r="H1562" s="3" t="s">
        <v>466</v>
      </c>
      <c r="I1562" s="9">
        <f>VALUE(LEFT(H1562,FIND(" ",H1562)-1))</f>
        <v>1280</v>
      </c>
      <c r="J1562" s="24" t="str">
        <f>TRIM(RIGHT(H1562,LEN(H1562)-FIND(" ",H1562)))</f>
        <v>sqft</v>
      </c>
      <c r="K1562" s="3" t="s">
        <v>40</v>
      </c>
      <c r="L1562" s="3" t="s">
        <v>41</v>
      </c>
      <c r="M1562" s="3" t="str">
        <f t="shared" si="981"/>
        <v>ready</v>
      </c>
      <c r="N1562" s="3" t="s">
        <v>42</v>
      </c>
      <c r="O1562" s="3" t="str">
        <f t="shared" si="982"/>
        <v xml:space="preserve">5 </v>
      </c>
      <c r="P1562" s="4" t="str">
        <f t="shared" si="983"/>
        <v>13</v>
      </c>
      <c r="Q1562" s="6" t="s">
        <v>43</v>
      </c>
      <c r="R1562" s="3" t="s">
        <v>44</v>
      </c>
      <c r="S1562" s="3" t="s">
        <v>2759</v>
      </c>
      <c r="T1562" s="4">
        <f t="shared" si="943"/>
        <v>3984</v>
      </c>
      <c r="U1562" s="3">
        <v>51</v>
      </c>
      <c r="V1562" s="3">
        <f>VALUE(U1562)*100000</f>
        <v>5100000</v>
      </c>
    </row>
    <row r="1563" spans="1:22" customFormat="1" hidden="1">
      <c r="A1563" t="s">
        <v>2760</v>
      </c>
      <c r="G1563" t="s">
        <v>23</v>
      </c>
      <c r="H1563" t="s">
        <v>95</v>
      </c>
      <c r="I1563">
        <f>VALUE(LEFT(H1563,FIND(" ",H1563)-1))</f>
        <v>800</v>
      </c>
      <c r="J1563" t="str">
        <f>TRIM(RIGHT(H1563,LEN(H1563)-FIND(" ",H1563)))</f>
        <v>sqft</v>
      </c>
      <c r="K1563" t="s">
        <v>83</v>
      </c>
      <c r="L1563" t="s">
        <v>41</v>
      </c>
      <c r="N1563" t="s">
        <v>40</v>
      </c>
      <c r="Q1563" t="s">
        <v>36</v>
      </c>
      <c r="R1563" t="s">
        <v>171</v>
      </c>
      <c r="S1563" t="s">
        <v>2761</v>
      </c>
      <c r="T1563" s="1">
        <f t="shared" si="943"/>
        <v>4365</v>
      </c>
      <c r="U1563">
        <v>55</v>
      </c>
      <c r="V1563">
        <f>VALUE(U1563)*100000</f>
        <v>5500000</v>
      </c>
    </row>
    <row r="1564" spans="1:22" customFormat="1" hidden="1">
      <c r="A1564" t="s">
        <v>2086</v>
      </c>
      <c r="G1564" t="s">
        <v>32</v>
      </c>
      <c r="H1564" t="s">
        <v>366</v>
      </c>
      <c r="I1564">
        <f>VALUE(LEFT(H1564,FIND(" ",H1564)-1))</f>
        <v>440</v>
      </c>
      <c r="J1564" t="str">
        <f>TRIM(RIGHT(H1564,LEN(H1564)-FIND(" ",H1564)))</f>
        <v>sqft</v>
      </c>
      <c r="K1564" t="s">
        <v>40</v>
      </c>
      <c r="L1564" t="s">
        <v>41</v>
      </c>
      <c r="N1564" t="s">
        <v>401</v>
      </c>
      <c r="Q1564" t="s">
        <v>2762</v>
      </c>
      <c r="S1564" t="s">
        <v>2763</v>
      </c>
      <c r="T1564" s="1">
        <f t="shared" si="943"/>
        <v>15023</v>
      </c>
      <c r="U1564">
        <v>66.099999999999994</v>
      </c>
      <c r="V1564">
        <f>VALUE(U1564)*100000</f>
        <v>6609999.9999999991</v>
      </c>
    </row>
    <row r="1565" spans="1:22" ht="15.75">
      <c r="A1565" s="24" t="s">
        <v>2764</v>
      </c>
      <c r="B1565" s="3" t="str">
        <f t="shared" ref="B1565:B1566" si="984">PROPER(TRIM(A1565))</f>
        <v>3 House For Sale In Darpan Row House Surat</v>
      </c>
      <c r="C1565" s="3" t="str">
        <f t="shared" ref="C1565:C1566" si="985">LEFT(B1565,FIND(" ",B1565)-1)</f>
        <v>3</v>
      </c>
      <c r="D1565" s="29" t="str">
        <f t="shared" ref="D1565:D1566" si="986">MID(B1565, FIND(" ", B1565)+1, FIND("For", B1565)-FIND(" ", B1565)-1)</f>
        <v xml:space="preserve">House </v>
      </c>
      <c r="E1565" s="3" t="str">
        <f t="shared" ref="E1565:E1566" si="987">TRIM(MID(B1565, FIND("In", B1565)+3, FIND("Surat", B1565)-FIND("In", B1565)-3))</f>
        <v>Darpan Row House</v>
      </c>
      <c r="F1565" s="3" t="str">
        <f t="shared" ref="F1565:F1566" si="988">"surat"</f>
        <v>surat</v>
      </c>
      <c r="G1565" s="3" t="s">
        <v>32</v>
      </c>
      <c r="H1565" s="3" t="s">
        <v>2765</v>
      </c>
      <c r="I1565" s="9">
        <f>VALUE(LEFT(H1565,FIND(" ",H1565)-1))</f>
        <v>82</v>
      </c>
      <c r="J1565" s="24" t="str">
        <f>TRIM(RIGHT(H1565,LEN(H1565)-FIND(" ",H1565)))</f>
        <v>sqm</v>
      </c>
      <c r="K1565" s="3" t="s">
        <v>40</v>
      </c>
      <c r="L1565" s="3" t="s">
        <v>41</v>
      </c>
      <c r="M1565" s="3" t="str">
        <f t="shared" ref="M1565:M1566" si="989">IF(LEFT(L1565,5)="poss.","expected","ready")</f>
        <v>ready</v>
      </c>
      <c r="N1565" s="3" t="s">
        <v>175</v>
      </c>
      <c r="O1565" s="3" t="str">
        <f t="shared" ref="O1565:O1566" si="990">IFERROR(LEFT(N1565,FIND("out of",N1565)-1),N1565)</f>
        <v xml:space="preserve">1 </v>
      </c>
      <c r="P1565" s="4" t="str">
        <f t="shared" ref="P1565:P1566" si="991">IFERROR(RIGHT(N1565,LEN(N1565)-FIND("out of",N1565)-6),"")</f>
        <v>2</v>
      </c>
      <c r="Q1565" s="6" t="s">
        <v>83</v>
      </c>
      <c r="R1565" s="3" t="s">
        <v>259</v>
      </c>
      <c r="S1565" s="3" t="s">
        <v>2766</v>
      </c>
      <c r="T1565" s="4">
        <f t="shared" si="943"/>
        <v>9630</v>
      </c>
      <c r="U1565" s="3">
        <v>85</v>
      </c>
      <c r="V1565" s="3">
        <f>VALUE(U1565)*100000</f>
        <v>8500000</v>
      </c>
    </row>
    <row r="1566" spans="1:22" ht="15.75">
      <c r="A1566" s="24" t="s">
        <v>2767</v>
      </c>
      <c r="B1566" s="3" t="str">
        <f t="shared" si="984"/>
        <v>3 Apartment For Sale In Silver Spring Appartment Surat</v>
      </c>
      <c r="C1566" s="3" t="str">
        <f t="shared" si="985"/>
        <v>3</v>
      </c>
      <c r="D1566" s="29" t="str">
        <f t="shared" si="986"/>
        <v xml:space="preserve">Apartment </v>
      </c>
      <c r="E1566" s="3" t="str">
        <f t="shared" si="987"/>
        <v>Silver Spring Appartment</v>
      </c>
      <c r="F1566" s="3" t="str">
        <f t="shared" si="988"/>
        <v>surat</v>
      </c>
      <c r="G1566" s="3" t="s">
        <v>23</v>
      </c>
      <c r="H1566" s="3" t="s">
        <v>815</v>
      </c>
      <c r="I1566" s="9">
        <f>VALUE(LEFT(H1566,FIND(" ",H1566)-1))</f>
        <v>1500</v>
      </c>
      <c r="J1566" s="24" t="str">
        <f>TRIM(RIGHT(H1566,LEN(H1566)-FIND(" ",H1566)))</f>
        <v>sqft</v>
      </c>
      <c r="K1566" s="3" t="s">
        <v>40</v>
      </c>
      <c r="L1566" s="3" t="s">
        <v>41</v>
      </c>
      <c r="M1566" s="3" t="str">
        <f t="shared" si="989"/>
        <v>ready</v>
      </c>
      <c r="N1566" s="3" t="s">
        <v>370</v>
      </c>
      <c r="O1566" s="3" t="str">
        <f t="shared" si="990"/>
        <v xml:space="preserve">2 </v>
      </c>
      <c r="P1566" s="4" t="str">
        <f t="shared" si="991"/>
        <v>7</v>
      </c>
      <c r="Q1566" s="6" t="s">
        <v>83</v>
      </c>
      <c r="R1566" s="3" t="s">
        <v>131</v>
      </c>
      <c r="S1566" s="3" t="s">
        <v>2768</v>
      </c>
      <c r="T1566" s="4">
        <f t="shared" si="943"/>
        <v>4121</v>
      </c>
      <c r="U1566" s="3">
        <v>75</v>
      </c>
      <c r="V1566" s="3">
        <f>VALUE(U1566)*100000</f>
        <v>7500000</v>
      </c>
    </row>
    <row r="1567" spans="1:22" customFormat="1" hidden="1">
      <c r="A1567" t="s">
        <v>2769</v>
      </c>
      <c r="G1567" t="s">
        <v>23</v>
      </c>
      <c r="H1567" t="s">
        <v>2628</v>
      </c>
      <c r="I1567">
        <f>VALUE(LEFT(H1567,FIND(" ",H1567)-1))</f>
        <v>1110</v>
      </c>
      <c r="J1567" t="str">
        <f>TRIM(RIGHT(H1567,LEN(H1567)-FIND(" ",H1567)))</f>
        <v>sqft</v>
      </c>
      <c r="K1567" t="s">
        <v>40</v>
      </c>
      <c r="L1567" t="s">
        <v>41</v>
      </c>
      <c r="N1567" t="s">
        <v>1683</v>
      </c>
      <c r="Q1567" t="s">
        <v>28</v>
      </c>
      <c r="R1567" t="s">
        <v>44</v>
      </c>
      <c r="T1567" s="1" t="e">
        <f t="shared" si="943"/>
        <v>#VALUE!</v>
      </c>
      <c r="U1567">
        <v>55</v>
      </c>
      <c r="V1567">
        <f>VALUE(U1567)*100000</f>
        <v>5500000</v>
      </c>
    </row>
    <row r="1568" spans="1:22" customFormat="1" hidden="1">
      <c r="A1568" t="s">
        <v>2770</v>
      </c>
      <c r="G1568" t="s">
        <v>32</v>
      </c>
      <c r="H1568" t="s">
        <v>2771</v>
      </c>
      <c r="I1568">
        <f>VALUE(LEFT(H1568,FIND(" ",H1568)-1))</f>
        <v>1950</v>
      </c>
      <c r="J1568" t="str">
        <f>TRIM(RIGHT(H1568,LEN(H1568)-FIND(" ",H1568)))</f>
        <v>sqft</v>
      </c>
      <c r="K1568" t="s">
        <v>40</v>
      </c>
      <c r="L1568" t="s">
        <v>41</v>
      </c>
      <c r="N1568" t="s">
        <v>401</v>
      </c>
      <c r="Q1568" t="s">
        <v>28</v>
      </c>
      <c r="R1568">
        <v>4</v>
      </c>
      <c r="S1568" t="s">
        <v>1722</v>
      </c>
      <c r="T1568" s="1">
        <f t="shared" si="943"/>
        <v>3487</v>
      </c>
      <c r="U1568">
        <v>68</v>
      </c>
      <c r="V1568">
        <f>VALUE(U1568)*100000</f>
        <v>6800000</v>
      </c>
    </row>
    <row r="1569" spans="1:22" ht="15.75">
      <c r="A1569" s="24" t="s">
        <v>1849</v>
      </c>
      <c r="B1569" s="3" t="str">
        <f>PROPER(TRIM(A1569))</f>
        <v>2 Apartment For Sale In Athawa Lines Surat</v>
      </c>
      <c r="C1569" s="3" t="str">
        <f>LEFT(B1569,FIND(" ",B1569)-1)</f>
        <v>2</v>
      </c>
      <c r="D1569" s="29" t="str">
        <f>MID(B1569, FIND(" ", B1569)+1, FIND("For", B1569)-FIND(" ", B1569)-1)</f>
        <v xml:space="preserve">Apartment </v>
      </c>
      <c r="E1569" s="3" t="str">
        <f>TRIM(MID(B1569, FIND("In", B1569)+3, FIND("Surat", B1569)-FIND("In", B1569)-3))</f>
        <v>Athawa Lines</v>
      </c>
      <c r="F1569" s="3" t="str">
        <f>"surat"</f>
        <v>surat</v>
      </c>
      <c r="G1569" s="3" t="s">
        <v>23</v>
      </c>
      <c r="H1569" s="3" t="s">
        <v>738</v>
      </c>
      <c r="I1569" s="9">
        <f>VALUE(LEFT(H1569,FIND(" ",H1569)-1))</f>
        <v>1450</v>
      </c>
      <c r="J1569" s="24" t="str">
        <f>TRIM(RIGHT(H1569,LEN(H1569)-FIND(" ",H1569)))</f>
        <v>sqft</v>
      </c>
      <c r="K1569" s="3" t="s">
        <v>40</v>
      </c>
      <c r="L1569" s="3" t="s">
        <v>41</v>
      </c>
      <c r="M1569" s="3" t="str">
        <f>IF(LEFT(L1569,5)="poss.","expected","ready")</f>
        <v>ready</v>
      </c>
      <c r="N1569" s="3" t="s">
        <v>1239</v>
      </c>
      <c r="O1569" s="3" t="str">
        <f>IFERROR(LEFT(N1569,FIND("out of",N1569)-1),N1569)</f>
        <v xml:space="preserve">6 </v>
      </c>
      <c r="P1569" s="4" t="str">
        <f>IFERROR(RIGHT(N1569,LEN(N1569)-FIND("out of",N1569)-6),"")</f>
        <v>11</v>
      </c>
      <c r="Q1569" s="6" t="s">
        <v>83</v>
      </c>
      <c r="R1569" s="3" t="s">
        <v>88</v>
      </c>
      <c r="S1569" s="3" t="s">
        <v>359</v>
      </c>
      <c r="T1569" s="4">
        <f t="shared" si="943"/>
        <v>5000</v>
      </c>
      <c r="U1569" s="3">
        <v>65</v>
      </c>
      <c r="V1569" s="3">
        <f>VALUE(U1569)*100000</f>
        <v>6500000</v>
      </c>
    </row>
    <row r="1570" spans="1:22" customFormat="1" hidden="1">
      <c r="A1570" t="s">
        <v>2772</v>
      </c>
      <c r="G1570" t="s">
        <v>32</v>
      </c>
      <c r="H1570" t="s">
        <v>2773</v>
      </c>
      <c r="I1570">
        <f>VALUE(LEFT(H1570,FIND(" ",H1570)-1))</f>
        <v>1322</v>
      </c>
      <c r="J1570" t="str">
        <f>TRIM(RIGHT(H1570,LEN(H1570)-FIND(" ",H1570)))</f>
        <v>sqft</v>
      </c>
      <c r="K1570" t="s">
        <v>40</v>
      </c>
      <c r="L1570" t="s">
        <v>41</v>
      </c>
      <c r="N1570" t="s">
        <v>574</v>
      </c>
      <c r="Q1570">
        <v>2</v>
      </c>
      <c r="S1570" t="s">
        <v>2774</v>
      </c>
      <c r="T1570" s="1">
        <f t="shared" si="943"/>
        <v>5295</v>
      </c>
      <c r="U1570">
        <v>70</v>
      </c>
      <c r="V1570">
        <f>VALUE(U1570)*100000</f>
        <v>7000000</v>
      </c>
    </row>
    <row r="1571" spans="1:22" customFormat="1" hidden="1">
      <c r="A1571" t="s">
        <v>587</v>
      </c>
      <c r="G1571" t="s">
        <v>168</v>
      </c>
      <c r="H1571" t="s">
        <v>2775</v>
      </c>
      <c r="I1571">
        <f>VALUE(LEFT(H1571,FIND(" ",H1571)-1))</f>
        <v>4050</v>
      </c>
      <c r="J1571" t="str">
        <f>TRIM(RIGHT(H1571,LEN(H1571)-FIND(" ",H1571)))</f>
        <v>sqft</v>
      </c>
      <c r="K1571" t="s">
        <v>40</v>
      </c>
      <c r="L1571" t="s">
        <v>2776</v>
      </c>
      <c r="N1571" t="s">
        <v>328</v>
      </c>
      <c r="Q1571">
        <v>1</v>
      </c>
      <c r="R1571" t="s">
        <v>566</v>
      </c>
      <c r="S1571" t="s">
        <v>2490</v>
      </c>
      <c r="T1571" s="1">
        <f t="shared" si="943"/>
        <v>1481</v>
      </c>
      <c r="U1571">
        <v>60</v>
      </c>
      <c r="V1571">
        <f>VALUE(U1571)*100000</f>
        <v>6000000</v>
      </c>
    </row>
    <row r="1572" spans="1:22" customFormat="1" hidden="1">
      <c r="A1572" t="s">
        <v>330</v>
      </c>
      <c r="G1572" t="s">
        <v>32</v>
      </c>
      <c r="H1572" t="s">
        <v>201</v>
      </c>
      <c r="I1572">
        <f>VALUE(LEFT(H1572,FIND(" ",H1572)-1))</f>
        <v>1600</v>
      </c>
      <c r="J1572" t="str">
        <f>TRIM(RIGHT(H1572,LEN(H1572)-FIND(" ",H1572)))</f>
        <v>sqft</v>
      </c>
      <c r="K1572" t="s">
        <v>40</v>
      </c>
      <c r="L1572" t="s">
        <v>41</v>
      </c>
      <c r="N1572" t="s">
        <v>120</v>
      </c>
      <c r="Q1572" t="s">
        <v>43</v>
      </c>
      <c r="R1572">
        <v>2</v>
      </c>
      <c r="S1572" t="s">
        <v>1597</v>
      </c>
      <c r="T1572" s="1">
        <f t="shared" si="943"/>
        <v>3438</v>
      </c>
      <c r="U1572">
        <v>55</v>
      </c>
      <c r="V1572">
        <f>VALUE(U1572)*100000</f>
        <v>5500000</v>
      </c>
    </row>
    <row r="1573" spans="1:22" customFormat="1" hidden="1">
      <c r="A1573" t="s">
        <v>820</v>
      </c>
      <c r="G1573" t="s">
        <v>32</v>
      </c>
      <c r="H1573" t="s">
        <v>2777</v>
      </c>
      <c r="I1573">
        <f>VALUE(LEFT(H1573,FIND(" ",H1573)-1))</f>
        <v>1775</v>
      </c>
      <c r="J1573" t="str">
        <f>TRIM(RIGHT(H1573,LEN(H1573)-FIND(" ",H1573)))</f>
        <v>sqft</v>
      </c>
      <c r="K1573" t="s">
        <v>40</v>
      </c>
      <c r="L1573" t="s">
        <v>41</v>
      </c>
      <c r="N1573" t="s">
        <v>298</v>
      </c>
      <c r="Q1573" t="s">
        <v>43</v>
      </c>
      <c r="R1573" t="s">
        <v>29</v>
      </c>
      <c r="S1573" t="s">
        <v>2778</v>
      </c>
      <c r="T1573" s="1">
        <f t="shared" si="943"/>
        <v>4056</v>
      </c>
      <c r="U1573">
        <v>72</v>
      </c>
      <c r="V1573">
        <f>VALUE(U1573)*100000</f>
        <v>7200000</v>
      </c>
    </row>
    <row r="1574" spans="1:22" customFormat="1" hidden="1">
      <c r="A1574" t="s">
        <v>2779</v>
      </c>
      <c r="G1574" t="s">
        <v>32</v>
      </c>
      <c r="H1574" t="s">
        <v>2780</v>
      </c>
      <c r="I1574">
        <f>VALUE(LEFT(H1574,FIND(" ",H1574)-1))</f>
        <v>320</v>
      </c>
      <c r="J1574" t="str">
        <f>TRIM(RIGHT(H1574,LEN(H1574)-FIND(" ",H1574)))</f>
        <v>sqft</v>
      </c>
      <c r="K1574" t="s">
        <v>40</v>
      </c>
      <c r="L1574" t="s">
        <v>41</v>
      </c>
      <c r="N1574" t="s">
        <v>298</v>
      </c>
      <c r="Q1574">
        <v>1</v>
      </c>
      <c r="S1574" t="s">
        <v>2781</v>
      </c>
      <c r="T1574" s="1">
        <f t="shared" si="943"/>
        <v>18750</v>
      </c>
      <c r="U1574">
        <v>60</v>
      </c>
      <c r="V1574">
        <f>VALUE(U1574)*100000</f>
        <v>6000000</v>
      </c>
    </row>
    <row r="1575" spans="1:22" ht="15.75">
      <c r="A1575" s="24" t="s">
        <v>2782</v>
      </c>
      <c r="B1575" s="3" t="str">
        <f>PROPER(TRIM(A1575))</f>
        <v>4 Apartment For Sale In Rajworld Residency Surat</v>
      </c>
      <c r="C1575" s="3" t="str">
        <f>LEFT(B1575,FIND(" ",B1575)-1)</f>
        <v>4</v>
      </c>
      <c r="D1575" s="29" t="str">
        <f>MID(B1575, FIND(" ", B1575)+1, FIND("For", B1575)-FIND(" ", B1575)-1)</f>
        <v xml:space="preserve">Apartment </v>
      </c>
      <c r="E1575" s="3" t="str">
        <f>TRIM(MID(B1575, FIND("In", B1575)+3, FIND("Surat", B1575)-FIND("In", B1575)-3))</f>
        <v>Rajworld Residency</v>
      </c>
      <c r="F1575" s="3" t="str">
        <f>"surat"</f>
        <v>surat</v>
      </c>
      <c r="G1575" s="3" t="s">
        <v>23</v>
      </c>
      <c r="H1575" s="3" t="s">
        <v>78</v>
      </c>
      <c r="I1575" s="9">
        <f>VALUE(LEFT(H1575,FIND(" ",H1575)-1))</f>
        <v>1650</v>
      </c>
      <c r="J1575" s="24" t="str">
        <f>TRIM(RIGHT(H1575,LEN(H1575)-FIND(" ",H1575)))</f>
        <v>sqft</v>
      </c>
      <c r="K1575" s="3" t="s">
        <v>40</v>
      </c>
      <c r="L1575" s="3" t="s">
        <v>41</v>
      </c>
      <c r="M1575" s="3" t="str">
        <f>IF(LEFT(L1575,5)="poss.","expected","ready")</f>
        <v>ready</v>
      </c>
      <c r="N1575" s="3" t="s">
        <v>361</v>
      </c>
      <c r="O1575" s="3" t="str">
        <f>IFERROR(LEFT(N1575,FIND("out of",N1575)-1),N1575)</f>
        <v xml:space="preserve">8 </v>
      </c>
      <c r="P1575" s="4" t="str">
        <f>IFERROR(RIGHT(N1575,LEN(N1575)-FIND("out of",N1575)-6),"")</f>
        <v>9</v>
      </c>
      <c r="Q1575" s="6" t="s">
        <v>43</v>
      </c>
      <c r="R1575" s="3" t="s">
        <v>44</v>
      </c>
      <c r="S1575" s="3" t="s">
        <v>952</v>
      </c>
      <c r="T1575" s="4">
        <f t="shared" si="943"/>
        <v>4000</v>
      </c>
      <c r="U1575" s="3">
        <v>90</v>
      </c>
      <c r="V1575" s="3">
        <f>VALUE(U1575)*100000</f>
        <v>9000000</v>
      </c>
    </row>
    <row r="1576" spans="1:22" customFormat="1" hidden="1">
      <c r="A1576" t="s">
        <v>2783</v>
      </c>
      <c r="G1576" t="s">
        <v>32</v>
      </c>
      <c r="H1576" t="s">
        <v>2784</v>
      </c>
      <c r="I1576">
        <f>VALUE(LEFT(H1576,FIND(" ",H1576)-1))</f>
        <v>73</v>
      </c>
      <c r="J1576" t="str">
        <f>TRIM(RIGHT(H1576,LEN(H1576)-FIND(" ",H1576)))</f>
        <v>sqm</v>
      </c>
      <c r="K1576" t="s">
        <v>40</v>
      </c>
      <c r="L1576" t="s">
        <v>41</v>
      </c>
      <c r="N1576" t="s">
        <v>75</v>
      </c>
      <c r="Q1576" t="s">
        <v>28</v>
      </c>
      <c r="R1576">
        <v>2</v>
      </c>
      <c r="S1576" t="s">
        <v>2785</v>
      </c>
      <c r="T1576" s="1">
        <f t="shared" si="943"/>
        <v>12726</v>
      </c>
      <c r="U1576" t="s">
        <v>2690</v>
      </c>
      <c r="V1576" t="e">
        <f>VALUE(U1576)*100000</f>
        <v>#VALUE!</v>
      </c>
    </row>
    <row r="1577" spans="1:22" customFormat="1" hidden="1">
      <c r="A1577" t="s">
        <v>2786</v>
      </c>
      <c r="G1577" t="s">
        <v>32</v>
      </c>
      <c r="H1577" t="s">
        <v>1574</v>
      </c>
      <c r="I1577">
        <f>VALUE(LEFT(H1577,FIND(" ",H1577)-1))</f>
        <v>1800</v>
      </c>
      <c r="J1577" t="str">
        <f>TRIM(RIGHT(H1577,LEN(H1577)-FIND(" ",H1577)))</f>
        <v>sqft</v>
      </c>
      <c r="K1577" t="s">
        <v>40</v>
      </c>
      <c r="L1577" t="s">
        <v>41</v>
      </c>
      <c r="N1577" t="s">
        <v>75</v>
      </c>
      <c r="Q1577" t="s">
        <v>43</v>
      </c>
      <c r="R1577">
        <v>3</v>
      </c>
      <c r="S1577" t="s">
        <v>568</v>
      </c>
      <c r="T1577" s="1">
        <f t="shared" si="943"/>
        <v>4167</v>
      </c>
      <c r="U1577">
        <v>75</v>
      </c>
      <c r="V1577">
        <f>VALUE(U1577)*100000</f>
        <v>7500000</v>
      </c>
    </row>
    <row r="1578" spans="1:22" customFormat="1" hidden="1">
      <c r="A1578" t="s">
        <v>2787</v>
      </c>
      <c r="G1578" t="s">
        <v>23</v>
      </c>
      <c r="H1578" t="s">
        <v>2788</v>
      </c>
      <c r="I1578">
        <f>VALUE(LEFT(H1578,FIND(" ",H1578)-1))</f>
        <v>310</v>
      </c>
      <c r="J1578" t="str">
        <f>TRIM(RIGHT(H1578,LEN(H1578)-FIND(" ",H1578)))</f>
        <v>sqft</v>
      </c>
      <c r="K1578" t="s">
        <v>40</v>
      </c>
      <c r="L1578" t="s">
        <v>41</v>
      </c>
      <c r="N1578" t="s">
        <v>308</v>
      </c>
      <c r="S1578" t="s">
        <v>2789</v>
      </c>
      <c r="T1578" s="1">
        <f t="shared" si="943"/>
        <v>11354</v>
      </c>
      <c r="U1578">
        <v>52</v>
      </c>
      <c r="V1578">
        <f>VALUE(U1578)*100000</f>
        <v>5200000</v>
      </c>
    </row>
    <row r="1579" spans="1:22" customFormat="1" hidden="1">
      <c r="A1579" t="s">
        <v>2790</v>
      </c>
      <c r="G1579" t="s">
        <v>168</v>
      </c>
      <c r="H1579" t="s">
        <v>1327</v>
      </c>
      <c r="I1579">
        <f>VALUE(LEFT(H1579,FIND(" ",H1579)-1))</f>
        <v>675</v>
      </c>
      <c r="J1579" t="str">
        <f>TRIM(RIGHT(H1579,LEN(H1579)-FIND(" ",H1579)))</f>
        <v>sqft</v>
      </c>
      <c r="K1579" t="s">
        <v>171</v>
      </c>
      <c r="L1579" t="s">
        <v>328</v>
      </c>
      <c r="N1579" t="s">
        <v>25</v>
      </c>
      <c r="S1579" t="s">
        <v>2791</v>
      </c>
      <c r="T1579" s="1">
        <f t="shared" si="943"/>
        <v>8593</v>
      </c>
      <c r="U1579">
        <v>58</v>
      </c>
      <c r="V1579">
        <f>VALUE(U1579)*100000</f>
        <v>5800000</v>
      </c>
    </row>
    <row r="1580" spans="1:22" ht="15.75">
      <c r="A1580" s="24" t="s">
        <v>2792</v>
      </c>
      <c r="B1580" s="3" t="str">
        <f>PROPER(TRIM(A1580))</f>
        <v>3 Apartment For Sale In Althan Surat</v>
      </c>
      <c r="C1580" s="3" t="str">
        <f>LEFT(B1580,FIND(" ",B1580)-1)</f>
        <v>3</v>
      </c>
      <c r="D1580" s="4" t="str">
        <f>MID(B1580, FIND(" ", B1580)+1, FIND("For", B1580)-FIND(" ", B1580)-1)</f>
        <v xml:space="preserve">Apartment </v>
      </c>
      <c r="E1580" s="3" t="str">
        <f>TRIM(MID(B1580, FIND("In", B1580)+3, FIND("Surat", B1580)-FIND("In", B1580)-3))</f>
        <v>Althan</v>
      </c>
      <c r="F1580" s="3" t="str">
        <f>"surat"</f>
        <v>surat</v>
      </c>
      <c r="G1580" s="3" t="s">
        <v>23</v>
      </c>
      <c r="H1580" s="3" t="s">
        <v>2793</v>
      </c>
      <c r="I1580" s="9">
        <f>VALUE(LEFT(H1580,FIND(" ",H1580)-1))</f>
        <v>1048</v>
      </c>
      <c r="J1580" s="24" t="str">
        <f>TRIM(RIGHT(H1580,LEN(H1580)-FIND(" ",H1580)))</f>
        <v>sqft</v>
      </c>
      <c r="K1580" s="3" t="s">
        <v>40</v>
      </c>
      <c r="L1580" s="3" t="s">
        <v>41</v>
      </c>
      <c r="M1580" s="3" t="str">
        <f>IF(LEFT(L1580,5)="poss.","expected","ready")</f>
        <v>ready</v>
      </c>
      <c r="N1580" s="3" t="s">
        <v>2350</v>
      </c>
      <c r="O1580" s="3" t="str">
        <f>IFERROR(LEFT(N1580,FIND("out of",N1580)-1),N1580)</f>
        <v xml:space="preserve">3 </v>
      </c>
      <c r="P1580" s="4" t="str">
        <f>IFERROR(RIGHT(N1580,LEN(N1580)-FIND("out of",N1580)-6),"")</f>
        <v>13</v>
      </c>
      <c r="Q1580" s="6" t="s">
        <v>28</v>
      </c>
      <c r="R1580" s="3" t="s">
        <v>44</v>
      </c>
      <c r="S1580" s="3" t="s">
        <v>2794</v>
      </c>
      <c r="T1580" s="4">
        <f t="shared" si="943"/>
        <v>4611</v>
      </c>
      <c r="U1580" s="3">
        <v>86</v>
      </c>
      <c r="V1580" s="3">
        <f>VALUE(U1580)*100000</f>
        <v>8600000</v>
      </c>
    </row>
    <row r="1581" spans="1:22" customFormat="1" hidden="1">
      <c r="A1581" t="s">
        <v>2722</v>
      </c>
      <c r="G1581" t="s">
        <v>23</v>
      </c>
      <c r="H1581" t="s">
        <v>2795</v>
      </c>
      <c r="I1581">
        <f>VALUE(LEFT(H1581,FIND(" ",H1581)-1))</f>
        <v>72</v>
      </c>
      <c r="J1581" t="str">
        <f>TRIM(RIGHT(H1581,LEN(H1581)-FIND(" ",H1581)))</f>
        <v>sqyrd</v>
      </c>
      <c r="K1581" t="s">
        <v>25</v>
      </c>
      <c r="L1581" t="s">
        <v>41</v>
      </c>
      <c r="N1581" t="s">
        <v>298</v>
      </c>
      <c r="Q1581" t="s">
        <v>28</v>
      </c>
      <c r="R1581" t="s">
        <v>44</v>
      </c>
      <c r="S1581" t="s">
        <v>2796</v>
      </c>
      <c r="T1581" s="1" t="e">
        <f t="shared" si="943"/>
        <v>#VALUE!</v>
      </c>
      <c r="U1581">
        <v>81</v>
      </c>
      <c r="V1581">
        <f>VALUE(U1581)*100000</f>
        <v>8100000</v>
      </c>
    </row>
    <row r="1582" spans="1:22" customFormat="1" hidden="1">
      <c r="A1582" t="s">
        <v>1737</v>
      </c>
      <c r="G1582" t="s">
        <v>32</v>
      </c>
      <c r="H1582" t="s">
        <v>1488</v>
      </c>
      <c r="I1582">
        <f>VALUE(LEFT(H1582,FIND(" ",H1582)-1))</f>
        <v>1550</v>
      </c>
      <c r="J1582" t="str">
        <f>TRIM(RIGHT(H1582,LEN(H1582)-FIND(" ",H1582)))</f>
        <v>sqft</v>
      </c>
      <c r="K1582" t="s">
        <v>40</v>
      </c>
      <c r="L1582" t="s">
        <v>41</v>
      </c>
      <c r="N1582" t="s">
        <v>742</v>
      </c>
      <c r="Q1582" t="s">
        <v>83</v>
      </c>
      <c r="R1582">
        <v>3</v>
      </c>
      <c r="S1582" t="s">
        <v>2797</v>
      </c>
      <c r="T1582" s="1">
        <f t="shared" si="943"/>
        <v>3548</v>
      </c>
      <c r="U1582">
        <v>55</v>
      </c>
      <c r="V1582">
        <f>VALUE(U1582)*100000</f>
        <v>5500000</v>
      </c>
    </row>
    <row r="1583" spans="1:22" customFormat="1" hidden="1">
      <c r="A1583" t="s">
        <v>2798</v>
      </c>
      <c r="G1583" t="s">
        <v>23</v>
      </c>
      <c r="H1583" t="s">
        <v>2799</v>
      </c>
      <c r="I1583">
        <f>VALUE(LEFT(H1583,FIND(" ",H1583)-1))</f>
        <v>2200</v>
      </c>
      <c r="J1583" t="str">
        <f>TRIM(RIGHT(H1583,LEN(H1583)-FIND(" ",H1583)))</f>
        <v>sqft</v>
      </c>
      <c r="K1583" t="s">
        <v>40</v>
      </c>
      <c r="L1583" t="s">
        <v>153</v>
      </c>
      <c r="N1583" t="s">
        <v>92</v>
      </c>
      <c r="Q1583" t="s">
        <v>28</v>
      </c>
      <c r="R1583">
        <v>4</v>
      </c>
      <c r="T1583" s="1" t="e">
        <f t="shared" si="943"/>
        <v>#VALUE!</v>
      </c>
      <c r="U1583" t="s">
        <v>2690</v>
      </c>
      <c r="V1583" t="e">
        <f>VALUE(U1583)*100000</f>
        <v>#VALUE!</v>
      </c>
    </row>
    <row r="1584" spans="1:22" ht="15.75">
      <c r="A1584" s="3" t="s">
        <v>2749</v>
      </c>
      <c r="B1584" s="3" t="str">
        <f t="shared" ref="B1584:B1585" si="992">PROPER(TRIM(A1584))</f>
        <v>3 Apartment For Sale In Parley Point Surat</v>
      </c>
      <c r="C1584" s="3" t="str">
        <f t="shared" ref="C1584:C1585" si="993">LEFT(B1584,FIND(" ",B1584)-1)</f>
        <v>3</v>
      </c>
      <c r="D1584" s="4" t="str">
        <f t="shared" ref="D1584:D1585" si="994">MID(B1584, FIND(" ", B1584)+1, FIND("For", B1584)-FIND(" ", B1584)-1)</f>
        <v xml:space="preserve">Apartment </v>
      </c>
      <c r="E1584" s="3" t="str">
        <f t="shared" ref="E1584:E1585" si="995">TRIM(MID(B1584, FIND("In", B1584)+3, FIND("Surat", B1584)-FIND("In", B1584)-3))</f>
        <v>Parley Point</v>
      </c>
      <c r="F1584" s="3" t="str">
        <f t="shared" ref="F1584:F1585" si="996">"surat"</f>
        <v>surat</v>
      </c>
      <c r="G1584" s="3" t="s">
        <v>23</v>
      </c>
      <c r="H1584" s="3" t="s">
        <v>294</v>
      </c>
      <c r="I1584" s="9">
        <f>VALUE(LEFT(H1584,FIND(" ",H1584)-1))</f>
        <v>1300</v>
      </c>
      <c r="J1584" s="24" t="str">
        <f>TRIM(RIGHT(H1584,LEN(H1584)-FIND(" ",H1584)))</f>
        <v>sqft</v>
      </c>
      <c r="K1584" s="3" t="s">
        <v>40</v>
      </c>
      <c r="L1584" s="3" t="s">
        <v>41</v>
      </c>
      <c r="M1584" s="3" t="str">
        <f t="shared" ref="M1584:M1585" si="997">IF(LEFT(L1584,5)="poss.","expected","ready")</f>
        <v>ready</v>
      </c>
      <c r="N1584" s="3" t="s">
        <v>325</v>
      </c>
      <c r="O1584" s="3" t="str">
        <f t="shared" ref="O1584:O1585" si="998">IFERROR(LEFT(N1584,FIND("out of",N1584)-1),N1584)</f>
        <v xml:space="preserve">4 </v>
      </c>
      <c r="P1584" s="4" t="str">
        <f t="shared" ref="P1584:P1585" si="999">IFERROR(RIGHT(N1584,LEN(N1584)-FIND("out of",N1584)-6),"")</f>
        <v>10</v>
      </c>
      <c r="Q1584" s="6" t="s">
        <v>83</v>
      </c>
      <c r="R1584" s="3" t="s">
        <v>131</v>
      </c>
      <c r="S1584" s="3" t="s">
        <v>243</v>
      </c>
      <c r="T1584" s="4">
        <f t="shared" si="943"/>
        <v>3567</v>
      </c>
      <c r="U1584" s="3">
        <v>53.5</v>
      </c>
      <c r="V1584" s="3">
        <f>VALUE(U1584)*100000</f>
        <v>5350000</v>
      </c>
    </row>
    <row r="1585" spans="1:22" ht="15.75">
      <c r="A1585" s="3" t="s">
        <v>2800</v>
      </c>
      <c r="B1585" s="3" t="str">
        <f t="shared" si="992"/>
        <v>2 House For Sale In Nanpura Surat</v>
      </c>
      <c r="C1585" s="3" t="str">
        <f t="shared" si="993"/>
        <v>2</v>
      </c>
      <c r="D1585" s="4" t="str">
        <f t="shared" si="994"/>
        <v xml:space="preserve">House </v>
      </c>
      <c r="E1585" s="3" t="str">
        <f t="shared" si="995"/>
        <v>Nanpura</v>
      </c>
      <c r="F1585" s="3" t="str">
        <f t="shared" si="996"/>
        <v>surat</v>
      </c>
      <c r="G1585" s="3" t="s">
        <v>23</v>
      </c>
      <c r="H1585" s="3" t="s">
        <v>1290</v>
      </c>
      <c r="I1585" s="9">
        <f>VALUE(LEFT(H1585,FIND(" ",H1585)-1))</f>
        <v>385</v>
      </c>
      <c r="J1585" s="24" t="str">
        <f>TRIM(RIGHT(H1585,LEN(H1585)-FIND(" ",H1585)))</f>
        <v>sqft</v>
      </c>
      <c r="K1585" s="3" t="s">
        <v>40</v>
      </c>
      <c r="L1585" s="3" t="s">
        <v>41</v>
      </c>
      <c r="M1585" s="3" t="str">
        <f t="shared" si="997"/>
        <v>ready</v>
      </c>
      <c r="N1585" s="3" t="s">
        <v>662</v>
      </c>
      <c r="O1585" s="3" t="str">
        <f t="shared" si="998"/>
        <v xml:space="preserve">2 </v>
      </c>
      <c r="P1585" s="4" t="str">
        <f t="shared" si="999"/>
        <v>2</v>
      </c>
      <c r="Q1585" s="6" t="s">
        <v>28</v>
      </c>
      <c r="R1585" s="3" t="s">
        <v>586</v>
      </c>
      <c r="S1585" s="3" t="s">
        <v>2801</v>
      </c>
      <c r="T1585" s="4">
        <f t="shared" si="943"/>
        <v>4413</v>
      </c>
      <c r="U1585" s="3">
        <v>83</v>
      </c>
      <c r="V1585" s="3">
        <f>VALUE(U1585)*100000</f>
        <v>8300000</v>
      </c>
    </row>
    <row r="1586" spans="1:22" customFormat="1" hidden="1">
      <c r="A1586" t="s">
        <v>2802</v>
      </c>
      <c r="G1586" t="s">
        <v>32</v>
      </c>
      <c r="H1586" t="s">
        <v>2803</v>
      </c>
      <c r="I1586">
        <f>VALUE(LEFT(H1586,FIND(" ",H1586)-1))</f>
        <v>74</v>
      </c>
      <c r="J1586" t="str">
        <f>TRIM(RIGHT(H1586,LEN(H1586)-FIND(" ",H1586)))</f>
        <v>sqm</v>
      </c>
      <c r="K1586" t="s">
        <v>40</v>
      </c>
      <c r="L1586" t="s">
        <v>41</v>
      </c>
      <c r="N1586" t="s">
        <v>401</v>
      </c>
      <c r="Q1586" t="s">
        <v>43</v>
      </c>
      <c r="R1586" t="s">
        <v>44</v>
      </c>
      <c r="S1586" t="s">
        <v>2804</v>
      </c>
      <c r="T1586" s="1">
        <f t="shared" si="943"/>
        <v>11299</v>
      </c>
      <c r="U1586">
        <v>90</v>
      </c>
      <c r="V1586">
        <f>VALUE(U1586)*100000</f>
        <v>9000000</v>
      </c>
    </row>
    <row r="1587" spans="1:22" customFormat="1" hidden="1">
      <c r="A1587" t="s">
        <v>2805</v>
      </c>
      <c r="G1587" t="s">
        <v>32</v>
      </c>
      <c r="H1587" t="s">
        <v>233</v>
      </c>
      <c r="I1587">
        <f>VALUE(LEFT(H1587,FIND(" ",H1587)-1))</f>
        <v>970</v>
      </c>
      <c r="J1587" t="str">
        <f>TRIM(RIGHT(H1587,LEN(H1587)-FIND(" ",H1587)))</f>
        <v>sqft</v>
      </c>
      <c r="K1587" t="s">
        <v>40</v>
      </c>
      <c r="L1587" t="s">
        <v>41</v>
      </c>
      <c r="N1587" t="s">
        <v>223</v>
      </c>
      <c r="Q1587" t="s">
        <v>28</v>
      </c>
      <c r="R1587">
        <v>3</v>
      </c>
      <c r="S1587" t="s">
        <v>2806</v>
      </c>
      <c r="T1587" s="1">
        <f t="shared" si="943"/>
        <v>8454</v>
      </c>
      <c r="U1587">
        <v>82</v>
      </c>
      <c r="V1587">
        <f>VALUE(U1587)*100000</f>
        <v>8200000</v>
      </c>
    </row>
    <row r="1588" spans="1:22" customFormat="1" hidden="1">
      <c r="A1588" t="s">
        <v>2807</v>
      </c>
      <c r="G1588" t="s">
        <v>32</v>
      </c>
      <c r="H1588" t="s">
        <v>2808</v>
      </c>
      <c r="I1588">
        <f>VALUE(LEFT(H1588,FIND(" ",H1588)-1))</f>
        <v>1890</v>
      </c>
      <c r="J1588" t="str">
        <f>TRIM(RIGHT(H1588,LEN(H1588)-FIND(" ",H1588)))</f>
        <v>sqft</v>
      </c>
      <c r="K1588" t="s">
        <v>40</v>
      </c>
      <c r="L1588" t="s">
        <v>41</v>
      </c>
      <c r="N1588" t="s">
        <v>401</v>
      </c>
      <c r="Q1588" t="s">
        <v>83</v>
      </c>
      <c r="R1588">
        <v>4</v>
      </c>
      <c r="S1588" t="s">
        <v>2809</v>
      </c>
      <c r="T1588" s="1">
        <f t="shared" si="943"/>
        <v>2910</v>
      </c>
      <c r="U1588">
        <v>55</v>
      </c>
      <c r="V1588">
        <f>VALUE(U1588)*100000</f>
        <v>5500000</v>
      </c>
    </row>
    <row r="1589" spans="1:22" ht="15.75">
      <c r="A1589" s="3" t="s">
        <v>2810</v>
      </c>
      <c r="B1589" s="3" t="str">
        <f>PROPER(TRIM(A1589))</f>
        <v>3 Apartment For Sale In Suryoday Complex Adajan Surat</v>
      </c>
      <c r="C1589" s="3" t="str">
        <f>LEFT(B1589,FIND(" ",B1589)-1)</f>
        <v>3</v>
      </c>
      <c r="D1589" s="4" t="str">
        <f>MID(B1589, FIND(" ", B1589)+1, FIND("For", B1589)-FIND(" ", B1589)-1)</f>
        <v xml:space="preserve">Apartment </v>
      </c>
      <c r="E1589" s="3" t="str">
        <f>TRIM(MID(B1589, FIND("In", B1589)+3, FIND("Surat", B1589)-FIND("In", B1589)-3))</f>
        <v>Suryoday Complex Adajan</v>
      </c>
      <c r="F1589" s="3" t="str">
        <f>"surat"</f>
        <v>surat</v>
      </c>
      <c r="G1589" s="3" t="s">
        <v>32</v>
      </c>
      <c r="H1589" s="3" t="s">
        <v>2692</v>
      </c>
      <c r="I1589" s="9">
        <f>VALUE(LEFT(H1589,FIND(" ",H1589)-1))</f>
        <v>1750</v>
      </c>
      <c r="J1589" s="24" t="str">
        <f>TRIM(RIGHT(H1589,LEN(H1589)-FIND(" ",H1589)))</f>
        <v>sqft</v>
      </c>
      <c r="K1589" s="3" t="s">
        <v>40</v>
      </c>
      <c r="L1589" s="3" t="s">
        <v>41</v>
      </c>
      <c r="M1589" s="3" t="str">
        <f>IF(LEFT(L1589,5)="poss.","expected","ready")</f>
        <v>ready</v>
      </c>
      <c r="N1589" s="3" t="s">
        <v>179</v>
      </c>
      <c r="O1589" s="3" t="str">
        <f>IFERROR(LEFT(N1589,FIND("out of",N1589)-1),N1589)</f>
        <v xml:space="preserve">2 </v>
      </c>
      <c r="P1589" s="4" t="str">
        <f>IFERROR(RIGHT(N1589,LEN(N1589)-FIND("out of",N1589)-6),"")</f>
        <v>10</v>
      </c>
      <c r="Q1589" s="6" t="s">
        <v>83</v>
      </c>
      <c r="R1589" s="3" t="s">
        <v>36</v>
      </c>
      <c r="S1589" s="3" t="s">
        <v>2013</v>
      </c>
      <c r="T1589" s="4">
        <f t="shared" si="943"/>
        <v>4857</v>
      </c>
      <c r="U1589" s="3">
        <v>85</v>
      </c>
      <c r="V1589" s="3">
        <f>VALUE(U1589)*100000</f>
        <v>8500000</v>
      </c>
    </row>
    <row r="1590" spans="1:22" customFormat="1" hidden="1">
      <c r="A1590" t="s">
        <v>1866</v>
      </c>
      <c r="G1590" t="s">
        <v>32</v>
      </c>
      <c r="H1590" t="s">
        <v>693</v>
      </c>
      <c r="I1590">
        <f>VALUE(LEFT(H1590,FIND(" ",H1590)-1))</f>
        <v>980</v>
      </c>
      <c r="J1590" t="str">
        <f>TRIM(RIGHT(H1590,LEN(H1590)-FIND(" ",H1590)))</f>
        <v>sqft</v>
      </c>
      <c r="K1590" t="s">
        <v>40</v>
      </c>
      <c r="L1590" t="s">
        <v>41</v>
      </c>
      <c r="N1590" t="s">
        <v>1755</v>
      </c>
      <c r="S1590" t="s">
        <v>2811</v>
      </c>
      <c r="T1590" s="1">
        <f t="shared" si="943"/>
        <v>9694</v>
      </c>
      <c r="U1590">
        <v>95</v>
      </c>
      <c r="V1590">
        <f>VALUE(U1590)*100000</f>
        <v>9500000</v>
      </c>
    </row>
    <row r="1591" spans="1:22" customFormat="1" hidden="1">
      <c r="A1591" t="s">
        <v>2812</v>
      </c>
      <c r="G1591" t="s">
        <v>32</v>
      </c>
      <c r="H1591" t="s">
        <v>78</v>
      </c>
      <c r="I1591">
        <f>VALUE(LEFT(H1591,FIND(" ",H1591)-1))</f>
        <v>1650</v>
      </c>
      <c r="J1591" t="str">
        <f>TRIM(RIGHT(H1591,LEN(H1591)-FIND(" ",H1591)))</f>
        <v>sqft</v>
      </c>
      <c r="K1591" t="s">
        <v>40</v>
      </c>
      <c r="L1591" t="s">
        <v>41</v>
      </c>
      <c r="N1591" t="s">
        <v>401</v>
      </c>
      <c r="Q1591" t="s">
        <v>28</v>
      </c>
      <c r="R1591">
        <v>3</v>
      </c>
      <c r="S1591" t="s">
        <v>2813</v>
      </c>
      <c r="T1591" s="1">
        <f t="shared" si="943"/>
        <v>5455</v>
      </c>
      <c r="U1591">
        <v>90</v>
      </c>
      <c r="V1591">
        <f>VALUE(U1591)*100000</f>
        <v>9000000</v>
      </c>
    </row>
    <row r="1592" spans="1:22" customFormat="1" hidden="1">
      <c r="A1592" t="s">
        <v>2814</v>
      </c>
      <c r="G1592" t="s">
        <v>23</v>
      </c>
      <c r="H1592" t="s">
        <v>261</v>
      </c>
      <c r="I1592">
        <f>VALUE(LEFT(H1592,FIND(" ",H1592)-1))</f>
        <v>1200</v>
      </c>
      <c r="J1592" t="str">
        <f>TRIM(RIGHT(H1592,LEN(H1592)-FIND(" ",H1592)))</f>
        <v>sqft</v>
      </c>
      <c r="K1592" t="s">
        <v>28</v>
      </c>
      <c r="L1592" t="s">
        <v>41</v>
      </c>
      <c r="N1592" t="s">
        <v>40</v>
      </c>
      <c r="Q1592">
        <v>1</v>
      </c>
      <c r="R1592">
        <v>1</v>
      </c>
      <c r="S1592" t="s">
        <v>765</v>
      </c>
      <c r="T1592" s="1">
        <f t="shared" si="943"/>
        <v>6250</v>
      </c>
      <c r="U1592">
        <v>75</v>
      </c>
      <c r="V1592">
        <f>VALUE(U1592)*100000</f>
        <v>7500000</v>
      </c>
    </row>
    <row r="1593" spans="1:22" customFormat="1" hidden="1">
      <c r="A1593" t="s">
        <v>2815</v>
      </c>
      <c r="G1593" t="s">
        <v>32</v>
      </c>
      <c r="H1593" t="s">
        <v>629</v>
      </c>
      <c r="I1593">
        <f>VALUE(LEFT(H1593,FIND(" ",H1593)-1))</f>
        <v>100</v>
      </c>
      <c r="J1593" t="str">
        <f>TRIM(RIGHT(H1593,LEN(H1593)-FIND(" ",H1593)))</f>
        <v>sqyrd</v>
      </c>
      <c r="K1593" t="s">
        <v>40</v>
      </c>
      <c r="L1593" t="s">
        <v>41</v>
      </c>
      <c r="N1593" t="s">
        <v>298</v>
      </c>
      <c r="Q1593" t="s">
        <v>43</v>
      </c>
      <c r="R1593">
        <v>2</v>
      </c>
      <c r="S1593" t="s">
        <v>558</v>
      </c>
      <c r="T1593" s="1">
        <f t="shared" si="943"/>
        <v>10000</v>
      </c>
      <c r="U1593">
        <v>90</v>
      </c>
      <c r="V1593">
        <f>VALUE(U1593)*100000</f>
        <v>9000000</v>
      </c>
    </row>
    <row r="1594" spans="1:22" customFormat="1" hidden="1">
      <c r="A1594" t="s">
        <v>623</v>
      </c>
      <c r="G1594" t="s">
        <v>23</v>
      </c>
      <c r="H1594" t="s">
        <v>2816</v>
      </c>
      <c r="I1594">
        <f>VALUE(LEFT(H1594,FIND(" ",H1594)-1))</f>
        <v>417</v>
      </c>
      <c r="J1594" t="str">
        <f>TRIM(RIGHT(H1594,LEN(H1594)-FIND(" ",H1594)))</f>
        <v>sqft</v>
      </c>
      <c r="K1594" t="s">
        <v>40</v>
      </c>
      <c r="L1594" t="s">
        <v>41</v>
      </c>
      <c r="N1594" t="s">
        <v>120</v>
      </c>
      <c r="S1594" t="s">
        <v>2817</v>
      </c>
      <c r="T1594" s="1">
        <f t="shared" si="943"/>
        <v>15588</v>
      </c>
      <c r="U1594">
        <v>65</v>
      </c>
      <c r="V1594">
        <f>VALUE(U1594)*100000</f>
        <v>6500000</v>
      </c>
    </row>
    <row r="1595" spans="1:22" customFormat="1" hidden="1">
      <c r="A1595" t="s">
        <v>2818</v>
      </c>
      <c r="G1595" t="s">
        <v>32</v>
      </c>
      <c r="H1595" t="s">
        <v>2819</v>
      </c>
      <c r="I1595">
        <f>VALUE(LEFT(H1595,FIND(" ",H1595)-1))</f>
        <v>390</v>
      </c>
      <c r="J1595" t="str">
        <f>TRIM(RIGHT(H1595,LEN(H1595)-FIND(" ",H1595)))</f>
        <v>sqft</v>
      </c>
      <c r="K1595" t="s">
        <v>40</v>
      </c>
      <c r="L1595" t="s">
        <v>41</v>
      </c>
      <c r="N1595" t="s">
        <v>308</v>
      </c>
      <c r="S1595" t="s">
        <v>982</v>
      </c>
      <c r="T1595" s="1">
        <f t="shared" si="943"/>
        <v>16667</v>
      </c>
      <c r="U1595">
        <v>65</v>
      </c>
      <c r="V1595">
        <f>VALUE(U1595)*100000</f>
        <v>6500000</v>
      </c>
    </row>
    <row r="1596" spans="1:22" customFormat="1" hidden="1">
      <c r="A1596" t="s">
        <v>2820</v>
      </c>
      <c r="G1596" t="s">
        <v>32</v>
      </c>
      <c r="H1596" t="s">
        <v>198</v>
      </c>
      <c r="I1596">
        <f>VALUE(LEFT(H1596,FIND(" ",H1596)-1))</f>
        <v>1900</v>
      </c>
      <c r="J1596" t="str">
        <f>TRIM(RIGHT(H1596,LEN(H1596)-FIND(" ",H1596)))</f>
        <v>sqft</v>
      </c>
      <c r="K1596" t="s">
        <v>40</v>
      </c>
      <c r="L1596" t="s">
        <v>41</v>
      </c>
      <c r="N1596" t="s">
        <v>1006</v>
      </c>
      <c r="Q1596" t="s">
        <v>43</v>
      </c>
      <c r="R1596">
        <v>3</v>
      </c>
      <c r="S1596" t="s">
        <v>456</v>
      </c>
      <c r="T1596" s="1">
        <f t="shared" si="943"/>
        <v>3947</v>
      </c>
      <c r="U1596">
        <v>75</v>
      </c>
      <c r="V1596">
        <f>VALUE(U1596)*100000</f>
        <v>7500000</v>
      </c>
    </row>
    <row r="1597" spans="1:22" customFormat="1" hidden="1">
      <c r="A1597" t="s">
        <v>2821</v>
      </c>
      <c r="G1597" t="s">
        <v>23</v>
      </c>
      <c r="H1597" t="s">
        <v>201</v>
      </c>
      <c r="I1597">
        <f>VALUE(LEFT(H1597,FIND(" ",H1597)-1))</f>
        <v>1600</v>
      </c>
      <c r="J1597" t="str">
        <f>TRIM(RIGHT(H1597,LEN(H1597)-FIND(" ",H1597)))</f>
        <v>sqft</v>
      </c>
      <c r="K1597" t="s">
        <v>28</v>
      </c>
      <c r="L1597" t="s">
        <v>41</v>
      </c>
      <c r="N1597" t="s">
        <v>40</v>
      </c>
      <c r="Q1597" t="s">
        <v>29</v>
      </c>
      <c r="R1597" t="s">
        <v>139</v>
      </c>
      <c r="S1597" t="s">
        <v>2822</v>
      </c>
      <c r="T1597" s="1">
        <f t="shared" ref="T1597:T1660" si="1000">VALUE(SUBSTITUTE(SUBSTITUTE(S1597,"â‚¹",""),"per sqft",""))</f>
        <v>4815</v>
      </c>
      <c r="U1597">
        <v>78</v>
      </c>
      <c r="V1597">
        <f>VALUE(U1597)*100000</f>
        <v>7800000</v>
      </c>
    </row>
    <row r="1598" spans="1:22" customFormat="1" hidden="1">
      <c r="A1598" t="s">
        <v>2542</v>
      </c>
      <c r="G1598" t="s">
        <v>168</v>
      </c>
      <c r="H1598" t="s">
        <v>95</v>
      </c>
      <c r="I1598">
        <f>VALUE(LEFT(H1598,FIND(" ",H1598)-1))</f>
        <v>800</v>
      </c>
      <c r="J1598" t="str">
        <f>TRIM(RIGHT(H1598,LEN(H1598)-FIND(" ",H1598)))</f>
        <v>sqft</v>
      </c>
      <c r="L1598" t="s">
        <v>40</v>
      </c>
      <c r="N1598" t="s">
        <v>523</v>
      </c>
      <c r="S1598" t="s">
        <v>319</v>
      </c>
      <c r="T1598" s="1">
        <f t="shared" si="1000"/>
        <v>7500</v>
      </c>
      <c r="U1598">
        <v>60</v>
      </c>
      <c r="V1598">
        <f>VALUE(U1598)*100000</f>
        <v>6000000</v>
      </c>
    </row>
    <row r="1599" spans="1:22" customFormat="1" hidden="1">
      <c r="A1599" t="s">
        <v>1534</v>
      </c>
      <c r="G1599" t="s">
        <v>23</v>
      </c>
      <c r="H1599" t="s">
        <v>2251</v>
      </c>
      <c r="I1599">
        <f>VALUE(LEFT(H1599,FIND(" ",H1599)-1))</f>
        <v>1191</v>
      </c>
      <c r="J1599" t="str">
        <f>TRIM(RIGHT(H1599,LEN(H1599)-FIND(" ",H1599)))</f>
        <v>sqft</v>
      </c>
      <c r="K1599" t="s">
        <v>40</v>
      </c>
      <c r="L1599" t="s">
        <v>41</v>
      </c>
      <c r="N1599" t="s">
        <v>818</v>
      </c>
      <c r="Q1599" t="s">
        <v>83</v>
      </c>
      <c r="R1599">
        <v>2</v>
      </c>
      <c r="S1599" t="s">
        <v>2823</v>
      </c>
      <c r="T1599" s="1">
        <f t="shared" si="1000"/>
        <v>6297</v>
      </c>
      <c r="U1599">
        <v>75</v>
      </c>
      <c r="V1599">
        <f>VALUE(U1599)*100000</f>
        <v>7500000</v>
      </c>
    </row>
    <row r="1600" spans="1:22" customFormat="1" hidden="1">
      <c r="A1600" t="s">
        <v>2824</v>
      </c>
      <c r="G1600" t="s">
        <v>32</v>
      </c>
      <c r="H1600" t="s">
        <v>2692</v>
      </c>
      <c r="I1600">
        <f>VALUE(LEFT(H1600,FIND(" ",H1600)-1))</f>
        <v>1750</v>
      </c>
      <c r="J1600" t="str">
        <f>TRIM(RIGHT(H1600,LEN(H1600)-FIND(" ",H1600)))</f>
        <v>sqft</v>
      </c>
      <c r="K1600" t="s">
        <v>40</v>
      </c>
      <c r="L1600" t="s">
        <v>41</v>
      </c>
      <c r="N1600" t="s">
        <v>835</v>
      </c>
      <c r="Q1600" t="s">
        <v>43</v>
      </c>
      <c r="R1600">
        <v>3</v>
      </c>
      <c r="S1600" t="s">
        <v>2825</v>
      </c>
      <c r="T1600" s="1">
        <f t="shared" si="1000"/>
        <v>5143</v>
      </c>
      <c r="U1600">
        <v>90</v>
      </c>
      <c r="V1600">
        <f>VALUE(U1600)*100000</f>
        <v>9000000</v>
      </c>
    </row>
    <row r="1601" spans="1:22" customFormat="1" hidden="1">
      <c r="A1601" t="s">
        <v>2826</v>
      </c>
      <c r="G1601" t="s">
        <v>32</v>
      </c>
      <c r="H1601" t="s">
        <v>2827</v>
      </c>
      <c r="I1601">
        <f>VALUE(LEFT(H1601,FIND(" ",H1601)-1))</f>
        <v>133</v>
      </c>
      <c r="J1601" t="str">
        <f>TRIM(RIGHT(H1601,LEN(H1601)-FIND(" ",H1601)))</f>
        <v>sqyrd</v>
      </c>
      <c r="K1601" t="s">
        <v>40</v>
      </c>
      <c r="L1601" t="s">
        <v>41</v>
      </c>
      <c r="N1601" t="s">
        <v>75</v>
      </c>
      <c r="Q1601" t="s">
        <v>43</v>
      </c>
      <c r="R1601">
        <v>3</v>
      </c>
      <c r="S1601" t="s">
        <v>2828</v>
      </c>
      <c r="T1601" s="1">
        <f t="shared" si="1000"/>
        <v>5430</v>
      </c>
      <c r="U1601">
        <v>65</v>
      </c>
      <c r="V1601">
        <f>VALUE(U1601)*100000</f>
        <v>6500000</v>
      </c>
    </row>
    <row r="1602" spans="1:22" customFormat="1" hidden="1">
      <c r="A1602" t="s">
        <v>2829</v>
      </c>
      <c r="G1602" t="s">
        <v>32</v>
      </c>
      <c r="H1602" t="s">
        <v>1264</v>
      </c>
      <c r="I1602">
        <f>VALUE(LEFT(H1602,FIND(" ",H1602)-1))</f>
        <v>1350</v>
      </c>
      <c r="J1602" t="str">
        <f>TRIM(RIGHT(H1602,LEN(H1602)-FIND(" ",H1602)))</f>
        <v>sqft</v>
      </c>
      <c r="K1602" t="s">
        <v>40</v>
      </c>
      <c r="L1602" t="s">
        <v>41</v>
      </c>
      <c r="N1602" t="s">
        <v>852</v>
      </c>
      <c r="Q1602" t="s">
        <v>83</v>
      </c>
      <c r="R1602">
        <v>3</v>
      </c>
      <c r="S1602" t="s">
        <v>478</v>
      </c>
      <c r="T1602" s="1">
        <f t="shared" si="1000"/>
        <v>5556</v>
      </c>
      <c r="U1602">
        <v>75</v>
      </c>
      <c r="V1602">
        <f>VALUE(U1602)*100000</f>
        <v>7500000</v>
      </c>
    </row>
    <row r="1603" spans="1:22" customFormat="1" hidden="1">
      <c r="A1603" t="s">
        <v>1644</v>
      </c>
      <c r="G1603" t="s">
        <v>32</v>
      </c>
      <c r="H1603" t="s">
        <v>738</v>
      </c>
      <c r="I1603">
        <f>VALUE(LEFT(H1603,FIND(" ",H1603)-1))</f>
        <v>1450</v>
      </c>
      <c r="J1603" t="str">
        <f>TRIM(RIGHT(H1603,LEN(H1603)-FIND(" ",H1603)))</f>
        <v>sqft</v>
      </c>
      <c r="K1603" t="s">
        <v>40</v>
      </c>
      <c r="L1603" t="s">
        <v>41</v>
      </c>
      <c r="N1603" t="s">
        <v>361</v>
      </c>
      <c r="Q1603" t="s">
        <v>43</v>
      </c>
      <c r="R1603">
        <v>2</v>
      </c>
      <c r="S1603" t="s">
        <v>359</v>
      </c>
      <c r="T1603" s="1">
        <f t="shared" si="1000"/>
        <v>5000</v>
      </c>
      <c r="U1603">
        <v>72.5</v>
      </c>
      <c r="V1603">
        <f>VALUE(U1603)*100000</f>
        <v>7250000</v>
      </c>
    </row>
    <row r="1604" spans="1:22" customFormat="1" hidden="1">
      <c r="A1604" t="s">
        <v>2830</v>
      </c>
      <c r="G1604" t="s">
        <v>23</v>
      </c>
      <c r="H1604" t="s">
        <v>2831</v>
      </c>
      <c r="I1604">
        <f>VALUE(LEFT(H1604,FIND(" ",H1604)-1))</f>
        <v>165</v>
      </c>
      <c r="J1604" t="str">
        <f>TRIM(RIGHT(H1604,LEN(H1604)-FIND(" ",H1604)))</f>
        <v>sqft</v>
      </c>
      <c r="K1604" t="s">
        <v>40</v>
      </c>
      <c r="L1604" t="s">
        <v>41</v>
      </c>
      <c r="N1604" t="s">
        <v>104</v>
      </c>
      <c r="S1604" t="s">
        <v>2832</v>
      </c>
      <c r="T1604" s="1">
        <f t="shared" si="1000"/>
        <v>47500</v>
      </c>
      <c r="U1604">
        <v>95</v>
      </c>
      <c r="V1604">
        <f>VALUE(U1604)*100000</f>
        <v>9500000</v>
      </c>
    </row>
    <row r="1605" spans="1:22" customFormat="1" hidden="1">
      <c r="A1605" t="s">
        <v>1114</v>
      </c>
      <c r="G1605" t="s">
        <v>32</v>
      </c>
      <c r="H1605" t="s">
        <v>245</v>
      </c>
      <c r="I1605">
        <f>VALUE(LEFT(H1605,FIND(" ",H1605)-1))</f>
        <v>550</v>
      </c>
      <c r="J1605" t="str">
        <f>TRIM(RIGHT(H1605,LEN(H1605)-FIND(" ",H1605)))</f>
        <v>sqft</v>
      </c>
      <c r="K1605" t="s">
        <v>40</v>
      </c>
      <c r="L1605" t="s">
        <v>41</v>
      </c>
      <c r="N1605" t="s">
        <v>308</v>
      </c>
      <c r="S1605" t="s">
        <v>2833</v>
      </c>
      <c r="T1605" s="1">
        <f t="shared" si="1000"/>
        <v>12727</v>
      </c>
      <c r="U1605">
        <v>70</v>
      </c>
      <c r="V1605">
        <f>VALUE(U1605)*100000</f>
        <v>7000000</v>
      </c>
    </row>
    <row r="1606" spans="1:22" customFormat="1" hidden="1">
      <c r="A1606" t="s">
        <v>2834</v>
      </c>
      <c r="G1606" t="s">
        <v>32</v>
      </c>
      <c r="H1606" t="s">
        <v>461</v>
      </c>
      <c r="I1606">
        <f>VALUE(LEFT(H1606,FIND(" ",H1606)-1))</f>
        <v>2000</v>
      </c>
      <c r="J1606" t="str">
        <f>TRIM(RIGHT(H1606,LEN(H1606)-FIND(" ",H1606)))</f>
        <v>sqft</v>
      </c>
      <c r="K1606" t="s">
        <v>83</v>
      </c>
      <c r="L1606" t="s">
        <v>41</v>
      </c>
      <c r="N1606" t="s">
        <v>40</v>
      </c>
      <c r="Q1606">
        <v>3</v>
      </c>
      <c r="R1606">
        <v>1</v>
      </c>
      <c r="S1606" t="s">
        <v>2646</v>
      </c>
      <c r="T1606" s="1">
        <f t="shared" si="1000"/>
        <v>4750</v>
      </c>
      <c r="U1606">
        <v>95</v>
      </c>
      <c r="V1606">
        <f>VALUE(U1606)*100000</f>
        <v>9500000</v>
      </c>
    </row>
    <row r="1607" spans="1:22" ht="15.75">
      <c r="A1607" s="3" t="s">
        <v>1086</v>
      </c>
      <c r="B1607" s="3" t="str">
        <f>PROPER(TRIM(A1607))</f>
        <v>3 Apartment For Sale In Adajan Surat</v>
      </c>
      <c r="C1607" s="3" t="str">
        <f>LEFT(B1607,FIND(" ",B1607)-1)</f>
        <v>3</v>
      </c>
      <c r="D1607" s="4" t="str">
        <f>MID(B1607, FIND(" ", B1607)+1, FIND("For", B1607)-FIND(" ", B1607)-1)</f>
        <v xml:space="preserve">Apartment </v>
      </c>
      <c r="E1607" s="3" t="str">
        <f>TRIM(MID(B1607, FIND("In", B1607)+3, FIND("Surat", B1607)-FIND("In", B1607)-3))</f>
        <v>Adajan</v>
      </c>
      <c r="F1607" s="3" t="str">
        <f>"surat"</f>
        <v>surat</v>
      </c>
      <c r="G1607" s="3" t="s">
        <v>32</v>
      </c>
      <c r="H1607" s="3" t="s">
        <v>2835</v>
      </c>
      <c r="I1607" s="9">
        <f>VALUE(LEFT(H1607,FIND(" ",H1607)-1))</f>
        <v>2121</v>
      </c>
      <c r="J1607" s="24" t="str">
        <f>TRIM(RIGHT(H1607,LEN(H1607)-FIND(" ",H1607)))</f>
        <v>sqft</v>
      </c>
      <c r="K1607" s="3" t="s">
        <v>40</v>
      </c>
      <c r="L1607" s="3" t="s">
        <v>41</v>
      </c>
      <c r="M1607" s="3" t="str">
        <f>IF(LEFT(L1607,5)="poss.","expected","ready")</f>
        <v>ready</v>
      </c>
      <c r="N1607" s="3" t="s">
        <v>438</v>
      </c>
      <c r="O1607" s="3" t="str">
        <f>IFERROR(LEFT(N1607,FIND("out of",N1607)-1),N1607)</f>
        <v xml:space="preserve">4 </v>
      </c>
      <c r="P1607" s="4" t="str">
        <f>IFERROR(RIGHT(N1607,LEN(N1607)-FIND("out of",N1607)-6),"")</f>
        <v>8</v>
      </c>
      <c r="Q1607" s="6" t="s">
        <v>83</v>
      </c>
      <c r="R1607" s="3" t="s">
        <v>586</v>
      </c>
      <c r="S1607" s="3" t="s">
        <v>2836</v>
      </c>
      <c r="T1607" s="4">
        <f t="shared" si="1000"/>
        <v>4243</v>
      </c>
      <c r="U1607" s="3">
        <v>90</v>
      </c>
      <c r="V1607" s="3">
        <f>VALUE(U1607)*100000</f>
        <v>9000000</v>
      </c>
    </row>
    <row r="1608" spans="1:22" customFormat="1" hidden="1">
      <c r="A1608" t="s">
        <v>2837</v>
      </c>
      <c r="G1608" t="s">
        <v>32</v>
      </c>
      <c r="H1608" t="s">
        <v>2838</v>
      </c>
      <c r="I1608">
        <f>VALUE(LEFT(H1608,FIND(" ",H1608)-1))</f>
        <v>3000</v>
      </c>
      <c r="J1608" t="str">
        <f>TRIM(RIGHT(H1608,LEN(H1608)-FIND(" ",H1608)))</f>
        <v>sqft</v>
      </c>
      <c r="K1608" t="s">
        <v>40</v>
      </c>
      <c r="L1608" t="s">
        <v>41</v>
      </c>
      <c r="N1608" t="s">
        <v>401</v>
      </c>
      <c r="Q1608" t="s">
        <v>28</v>
      </c>
      <c r="R1608">
        <v>5</v>
      </c>
      <c r="S1608" t="s">
        <v>263</v>
      </c>
      <c r="T1608" s="1">
        <f t="shared" si="1000"/>
        <v>3333</v>
      </c>
      <c r="U1608" t="s">
        <v>2690</v>
      </c>
      <c r="V1608" t="e">
        <f>VALUE(U1608)*100000</f>
        <v>#VALUE!</v>
      </c>
    </row>
    <row r="1609" spans="1:22" customFormat="1" hidden="1">
      <c r="A1609" t="s">
        <v>2839</v>
      </c>
      <c r="G1609" t="s">
        <v>32</v>
      </c>
      <c r="H1609" t="s">
        <v>1873</v>
      </c>
      <c r="I1609">
        <f>VALUE(LEFT(H1609,FIND(" ",H1609)-1))</f>
        <v>740</v>
      </c>
      <c r="J1609" t="str">
        <f>TRIM(RIGHT(H1609,LEN(H1609)-FIND(" ",H1609)))</f>
        <v>sqft</v>
      </c>
      <c r="K1609" t="s">
        <v>40</v>
      </c>
      <c r="L1609" t="s">
        <v>41</v>
      </c>
      <c r="N1609" t="s">
        <v>1837</v>
      </c>
      <c r="Q1609" t="s">
        <v>213</v>
      </c>
      <c r="R1609">
        <v>1</v>
      </c>
      <c r="S1609" t="s">
        <v>305</v>
      </c>
      <c r="T1609" s="1">
        <f t="shared" si="1000"/>
        <v>9000</v>
      </c>
      <c r="U1609">
        <v>66.599999999999994</v>
      </c>
      <c r="V1609">
        <f>VALUE(U1609)*100000</f>
        <v>6659999.9999999991</v>
      </c>
    </row>
    <row r="1610" spans="1:22" ht="15.75">
      <c r="A1610" s="3" t="s">
        <v>31</v>
      </c>
      <c r="B1610" s="3" t="str">
        <f t="shared" ref="B1610:B1611" si="1001">PROPER(TRIM(A1610))</f>
        <v>2 Apartment For Sale In Althan Surat</v>
      </c>
      <c r="C1610" s="3" t="str">
        <f t="shared" ref="C1610:C1611" si="1002">LEFT(B1610,FIND(" ",B1610)-1)</f>
        <v>2</v>
      </c>
      <c r="D1610" s="4" t="str">
        <f t="shared" ref="D1610:D1611" si="1003">MID(B1610, FIND(" ", B1610)+1, FIND("For", B1610)-FIND(" ", B1610)-1)</f>
        <v xml:space="preserve">Apartment </v>
      </c>
      <c r="E1610" s="3" t="str">
        <f t="shared" ref="E1610:E1611" si="1004">TRIM(MID(B1610, FIND("In", B1610)+3, FIND("Surat", B1610)-FIND("In", B1610)-3))</f>
        <v>Althan</v>
      </c>
      <c r="F1610" s="3" t="str">
        <f t="shared" ref="F1610:F1611" si="1005">"surat"</f>
        <v>surat</v>
      </c>
      <c r="G1610" s="3" t="s">
        <v>32</v>
      </c>
      <c r="H1610" s="3" t="s">
        <v>1313</v>
      </c>
      <c r="I1610" s="9">
        <f>VALUE(LEFT(H1610,FIND(" ",H1610)-1))</f>
        <v>1276</v>
      </c>
      <c r="J1610" s="24" t="str">
        <f>TRIM(RIGHT(H1610,LEN(H1610)-FIND(" ",H1610)))</f>
        <v>sqft</v>
      </c>
      <c r="K1610" s="3" t="s">
        <v>25</v>
      </c>
      <c r="L1610" s="3" t="s">
        <v>41</v>
      </c>
      <c r="M1610" s="3" t="str">
        <f t="shared" ref="M1610:M1611" si="1006">IF(LEFT(L1610,5)="poss.","expected","ready")</f>
        <v>ready</v>
      </c>
      <c r="N1610" s="3" t="s">
        <v>147</v>
      </c>
      <c r="O1610" s="3" t="str">
        <f t="shared" ref="O1610:O1611" si="1007">IFERROR(LEFT(N1610,FIND("out of",N1610)-1),N1610)</f>
        <v xml:space="preserve">5 </v>
      </c>
      <c r="P1610" s="4" t="str">
        <f t="shared" ref="P1610:P1611" si="1008">IFERROR(RIGHT(N1610,LEN(N1610)-FIND("out of",N1610)-6),"")</f>
        <v>12</v>
      </c>
      <c r="Q1610" s="6" t="s">
        <v>28</v>
      </c>
      <c r="R1610" s="3" t="s">
        <v>44</v>
      </c>
      <c r="S1610" s="3" t="s">
        <v>2840</v>
      </c>
      <c r="T1610" s="4">
        <f t="shared" si="1000"/>
        <v>4052</v>
      </c>
      <c r="U1610" s="3">
        <v>51.7</v>
      </c>
      <c r="V1610" s="3">
        <f>VALUE(U1610)*100000</f>
        <v>5170000</v>
      </c>
    </row>
    <row r="1611" spans="1:22" ht="15.75">
      <c r="A1611" s="3" t="s">
        <v>2841</v>
      </c>
      <c r="B1611" s="3" t="str">
        <f t="shared" si="1001"/>
        <v>3 Apartment For Sale In Eco Parkside, Bhimrad Surat</v>
      </c>
      <c r="C1611" s="3" t="str">
        <f t="shared" si="1002"/>
        <v>3</v>
      </c>
      <c r="D1611" s="4" t="str">
        <f t="shared" si="1003"/>
        <v xml:space="preserve">Apartment </v>
      </c>
      <c r="E1611" s="3" t="str">
        <f t="shared" si="1004"/>
        <v>Eco Parkside, Bhimrad</v>
      </c>
      <c r="F1611" s="3" t="str">
        <f t="shared" si="1005"/>
        <v>surat</v>
      </c>
      <c r="G1611" s="3" t="s">
        <v>32</v>
      </c>
      <c r="H1611" s="3" t="s">
        <v>2842</v>
      </c>
      <c r="I1611" s="9">
        <f>VALUE(LEFT(H1611,FIND(" ",H1611)-1))</f>
        <v>1865</v>
      </c>
      <c r="J1611" s="24" t="str">
        <f>TRIM(RIGHT(H1611,LEN(H1611)-FIND(" ",H1611)))</f>
        <v>sqft</v>
      </c>
      <c r="K1611" s="3" t="s">
        <v>25</v>
      </c>
      <c r="L1611" s="3" t="s">
        <v>217</v>
      </c>
      <c r="M1611" s="3" t="str">
        <f t="shared" si="1006"/>
        <v>expected</v>
      </c>
      <c r="N1611" s="3" t="s">
        <v>818</v>
      </c>
      <c r="O1611" s="3" t="str">
        <f t="shared" si="1007"/>
        <v xml:space="preserve">8 </v>
      </c>
      <c r="P1611" s="4" t="str">
        <f t="shared" si="1008"/>
        <v>13</v>
      </c>
      <c r="Q1611" s="6" t="s">
        <v>28</v>
      </c>
      <c r="R1611" s="3" t="s">
        <v>44</v>
      </c>
      <c r="S1611" s="3" t="s">
        <v>2843</v>
      </c>
      <c r="T1611" s="4">
        <f t="shared" si="1000"/>
        <v>4863</v>
      </c>
      <c r="U1611" s="3">
        <v>90.7</v>
      </c>
      <c r="V1611" s="3">
        <f>VALUE(U1611)*100000</f>
        <v>9070000</v>
      </c>
    </row>
    <row r="1612" spans="1:22" customFormat="1" hidden="1">
      <c r="A1612" t="s">
        <v>2844</v>
      </c>
      <c r="G1612" t="s">
        <v>32</v>
      </c>
      <c r="H1612" t="s">
        <v>635</v>
      </c>
      <c r="I1612">
        <f>VALUE(LEFT(H1612,FIND(" ",H1612)-1))</f>
        <v>504</v>
      </c>
      <c r="J1612" t="str">
        <f>TRIM(RIGHT(H1612,LEN(H1612)-FIND(" ",H1612)))</f>
        <v>sqft</v>
      </c>
      <c r="K1612" t="s">
        <v>40</v>
      </c>
      <c r="L1612" t="s">
        <v>41</v>
      </c>
      <c r="N1612" t="s">
        <v>239</v>
      </c>
      <c r="Q1612">
        <v>1</v>
      </c>
      <c r="S1612" t="s">
        <v>2845</v>
      </c>
      <c r="T1612" s="1">
        <f t="shared" si="1000"/>
        <v>12897</v>
      </c>
      <c r="U1612">
        <v>65</v>
      </c>
      <c r="V1612">
        <f>VALUE(U1612)*100000</f>
        <v>6500000</v>
      </c>
    </row>
    <row r="1613" spans="1:22" ht="15.75">
      <c r="A1613" s="3" t="s">
        <v>2846</v>
      </c>
      <c r="B1613" s="3" t="str">
        <f t="shared" ref="B1613:B1617" si="1009">PROPER(TRIM(A1613))</f>
        <v>3 Apartment For Sale In Swagat Clifton, Bhimrad Surat</v>
      </c>
      <c r="C1613" s="3" t="str">
        <f t="shared" ref="C1613:C1617" si="1010">LEFT(B1613,FIND(" ",B1613)-1)</f>
        <v>3</v>
      </c>
      <c r="D1613" s="4" t="str">
        <f t="shared" ref="D1613:D1617" si="1011">MID(B1613, FIND(" ", B1613)+1, FIND("For", B1613)-FIND(" ", B1613)-1)</f>
        <v xml:space="preserve">Apartment </v>
      </c>
      <c r="E1613" s="3" t="str">
        <f t="shared" ref="E1613:E1617" si="1012">TRIM(MID(B1613, FIND("In", B1613)+3, FIND("Surat", B1613)-FIND("In", B1613)-3))</f>
        <v>Swagat Clifton, Bhimrad</v>
      </c>
      <c r="F1613" s="3" t="str">
        <f t="shared" ref="F1613:F1617" si="1013">"surat"</f>
        <v>surat</v>
      </c>
      <c r="G1613" s="3" t="s">
        <v>32</v>
      </c>
      <c r="H1613" s="3" t="s">
        <v>2847</v>
      </c>
      <c r="I1613" s="9">
        <f>VALUE(LEFT(H1613,FIND(" ",H1613)-1))</f>
        <v>1805</v>
      </c>
      <c r="J1613" s="24" t="str">
        <f>TRIM(RIGHT(H1613,LEN(H1613)-FIND(" ",H1613)))</f>
        <v>sqft</v>
      </c>
      <c r="K1613" s="3" t="s">
        <v>40</v>
      </c>
      <c r="L1613" s="3" t="s">
        <v>41</v>
      </c>
      <c r="M1613" s="3" t="str">
        <f t="shared" ref="M1613:M1617" si="1014">IF(LEFT(L1613,5)="poss.","expected","ready")</f>
        <v>ready</v>
      </c>
      <c r="N1613" s="3" t="s">
        <v>165</v>
      </c>
      <c r="O1613" s="3" t="str">
        <f t="shared" ref="O1613:O1617" si="1015">IFERROR(LEFT(N1613,FIND("out of",N1613)-1),N1613)</f>
        <v xml:space="preserve">7 </v>
      </c>
      <c r="P1613" s="4" t="str">
        <f t="shared" ref="P1613:P1617" si="1016">IFERROR(RIGHT(N1613,LEN(N1613)-FIND("out of",N1613)-6),"")</f>
        <v>13</v>
      </c>
      <c r="Q1613" s="6" t="s">
        <v>28</v>
      </c>
      <c r="R1613" s="3" t="s">
        <v>44</v>
      </c>
      <c r="S1613" s="3" t="s">
        <v>2848</v>
      </c>
      <c r="T1613" s="4">
        <f t="shared" si="1000"/>
        <v>4321</v>
      </c>
      <c r="U1613" s="3">
        <v>78</v>
      </c>
      <c r="V1613" s="3">
        <f>VALUE(U1613)*100000</f>
        <v>7800000</v>
      </c>
    </row>
    <row r="1614" spans="1:22" ht="15.75">
      <c r="A1614" s="3" t="s">
        <v>2849</v>
      </c>
      <c r="B1614" s="3" t="str">
        <f t="shared" si="1009"/>
        <v>2 House For Sale In Udhna Surat</v>
      </c>
      <c r="C1614" s="3" t="str">
        <f t="shared" si="1010"/>
        <v>2</v>
      </c>
      <c r="D1614" s="4" t="str">
        <f t="shared" si="1011"/>
        <v xml:space="preserve">House </v>
      </c>
      <c r="E1614" s="3" t="str">
        <f t="shared" si="1012"/>
        <v>Udhna</v>
      </c>
      <c r="F1614" s="3" t="str">
        <f t="shared" si="1013"/>
        <v>surat</v>
      </c>
      <c r="G1614" s="3" t="s">
        <v>32</v>
      </c>
      <c r="H1614" s="3" t="s">
        <v>1395</v>
      </c>
      <c r="I1614" s="9">
        <f>VALUE(LEFT(H1614,FIND(" ",H1614)-1))</f>
        <v>1260</v>
      </c>
      <c r="J1614" s="24" t="str">
        <f>TRIM(RIGHT(H1614,LEN(H1614)-FIND(" ",H1614)))</f>
        <v>sqft</v>
      </c>
      <c r="K1614" s="3" t="s">
        <v>40</v>
      </c>
      <c r="L1614" s="3" t="s">
        <v>41</v>
      </c>
      <c r="M1614" s="3" t="str">
        <f t="shared" si="1014"/>
        <v>ready</v>
      </c>
      <c r="N1614" s="3" t="s">
        <v>75</v>
      </c>
      <c r="O1614" s="3" t="str">
        <f t="shared" si="1015"/>
        <v xml:space="preserve">1 </v>
      </c>
      <c r="P1614" s="4" t="str">
        <f t="shared" si="1016"/>
        <v>1</v>
      </c>
      <c r="Q1614" s="6" t="s">
        <v>83</v>
      </c>
      <c r="R1614" s="3" t="s">
        <v>44</v>
      </c>
      <c r="S1614" s="3" t="s">
        <v>2850</v>
      </c>
      <c r="T1614" s="4">
        <f t="shared" si="1000"/>
        <v>6587</v>
      </c>
      <c r="U1614" s="3">
        <v>83</v>
      </c>
      <c r="V1614" s="3">
        <f>VALUE(U1614)*100000</f>
        <v>8300000</v>
      </c>
    </row>
    <row r="1615" spans="1:22" ht="15.75">
      <c r="A1615" s="3" t="s">
        <v>2851</v>
      </c>
      <c r="B1615" s="3" t="str">
        <f t="shared" si="1009"/>
        <v>3 Apartment For Sale In Capital Calisto, Palan Pur Patiya Surat</v>
      </c>
      <c r="C1615" s="3" t="str">
        <f t="shared" si="1010"/>
        <v>3</v>
      </c>
      <c r="D1615" s="4" t="str">
        <f t="shared" si="1011"/>
        <v xml:space="preserve">Apartment </v>
      </c>
      <c r="E1615" s="3" t="str">
        <f t="shared" si="1012"/>
        <v>Capital Calisto, Palan Pur Patiya</v>
      </c>
      <c r="F1615" s="3" t="str">
        <f t="shared" si="1013"/>
        <v>surat</v>
      </c>
      <c r="G1615" s="3" t="s">
        <v>23</v>
      </c>
      <c r="H1615" s="3" t="s">
        <v>2852</v>
      </c>
      <c r="I1615" s="9">
        <f>VALUE(LEFT(H1615,FIND(" ",H1615)-1))</f>
        <v>1001</v>
      </c>
      <c r="J1615" s="24" t="str">
        <f>TRIM(RIGHT(H1615,LEN(H1615)-FIND(" ",H1615)))</f>
        <v>sqft</v>
      </c>
      <c r="K1615" s="3" t="s">
        <v>40</v>
      </c>
      <c r="L1615" s="3" t="s">
        <v>41</v>
      </c>
      <c r="M1615" s="3" t="str">
        <f t="shared" si="1014"/>
        <v>ready</v>
      </c>
      <c r="N1615" s="3" t="s">
        <v>187</v>
      </c>
      <c r="O1615" s="3" t="str">
        <f t="shared" si="1015"/>
        <v xml:space="preserve">12 </v>
      </c>
      <c r="P1615" s="4" t="str">
        <f t="shared" si="1016"/>
        <v>14</v>
      </c>
      <c r="Q1615" s="6" t="s">
        <v>28</v>
      </c>
      <c r="R1615" s="3" t="s">
        <v>29</v>
      </c>
      <c r="S1615" s="3" t="s">
        <v>2853</v>
      </c>
      <c r="T1615" s="4">
        <f t="shared" si="1000"/>
        <v>4553</v>
      </c>
      <c r="U1615" s="3">
        <v>84</v>
      </c>
      <c r="V1615" s="3">
        <f>VALUE(U1615)*100000</f>
        <v>8400000</v>
      </c>
    </row>
    <row r="1616" spans="1:22" ht="15.75">
      <c r="A1616" s="3" t="s">
        <v>2854</v>
      </c>
      <c r="B1616" s="3" t="str">
        <f t="shared" si="1009"/>
        <v>2 Apartment For Sale In Atlanta Sky Desk, Bhimrad Surat</v>
      </c>
      <c r="C1616" s="3" t="str">
        <f t="shared" si="1010"/>
        <v>2</v>
      </c>
      <c r="D1616" s="4" t="str">
        <f t="shared" si="1011"/>
        <v xml:space="preserve">Apartment </v>
      </c>
      <c r="E1616" s="3" t="str">
        <f t="shared" si="1012"/>
        <v>Atlanta Sky Desk, Bhimrad</v>
      </c>
      <c r="F1616" s="3" t="str">
        <f t="shared" si="1013"/>
        <v>surat</v>
      </c>
      <c r="G1616" s="3" t="s">
        <v>32</v>
      </c>
      <c r="H1616" s="3" t="s">
        <v>39</v>
      </c>
      <c r="I1616" s="9">
        <f>VALUE(LEFT(H1616,FIND(" ",H1616)-1))</f>
        <v>1173</v>
      </c>
      <c r="J1616" s="24" t="str">
        <f>TRIM(RIGHT(H1616,LEN(H1616)-FIND(" ",H1616)))</f>
        <v>sqft</v>
      </c>
      <c r="K1616" s="3" t="s">
        <v>40</v>
      </c>
      <c r="L1616" s="3" t="s">
        <v>41</v>
      </c>
      <c r="M1616" s="3" t="str">
        <f t="shared" si="1014"/>
        <v>ready</v>
      </c>
      <c r="N1616" s="3" t="s">
        <v>2855</v>
      </c>
      <c r="O1616" s="3" t="str">
        <f t="shared" si="1015"/>
        <v xml:space="preserve">8 </v>
      </c>
      <c r="P1616" s="4" t="str">
        <f t="shared" si="1016"/>
        <v>19</v>
      </c>
      <c r="Q1616" s="6" t="s">
        <v>28</v>
      </c>
      <c r="R1616" s="3" t="s">
        <v>2856</v>
      </c>
      <c r="S1616" s="3" t="s">
        <v>2857</v>
      </c>
      <c r="T1616" s="4">
        <f t="shared" si="1000"/>
        <v>4774</v>
      </c>
      <c r="U1616" s="3">
        <v>56</v>
      </c>
      <c r="V1616" s="3">
        <f>VALUE(U1616)*100000</f>
        <v>5600000</v>
      </c>
    </row>
    <row r="1617" spans="1:22" ht="15.75">
      <c r="A1617" s="3" t="s">
        <v>2858</v>
      </c>
      <c r="B1617" s="3" t="str">
        <f t="shared" si="1009"/>
        <v>3 Apartment For Sale In Shreehans Kalyan Residency, Palanpur Gam Surat</v>
      </c>
      <c r="C1617" s="3" t="str">
        <f t="shared" si="1010"/>
        <v>3</v>
      </c>
      <c r="D1617" s="4" t="str">
        <f t="shared" si="1011"/>
        <v xml:space="preserve">Apartment </v>
      </c>
      <c r="E1617" s="3" t="str">
        <f t="shared" si="1012"/>
        <v>Shreehans Kalyan Residency, Palanpur Gam</v>
      </c>
      <c r="F1617" s="3" t="str">
        <f t="shared" si="1013"/>
        <v>surat</v>
      </c>
      <c r="G1617" s="3" t="s">
        <v>32</v>
      </c>
      <c r="H1617" s="3" t="s">
        <v>2859</v>
      </c>
      <c r="I1617" s="9">
        <f>VALUE(LEFT(H1617,FIND(" ",H1617)-1))</f>
        <v>1960</v>
      </c>
      <c r="J1617" s="24" t="str">
        <f>TRIM(RIGHT(H1617,LEN(H1617)-FIND(" ",H1617)))</f>
        <v>sqft</v>
      </c>
      <c r="K1617" s="3" t="s">
        <v>40</v>
      </c>
      <c r="L1617" s="3" t="s">
        <v>41</v>
      </c>
      <c r="M1617" s="3" t="str">
        <f t="shared" si="1014"/>
        <v>ready</v>
      </c>
      <c r="N1617" s="3" t="s">
        <v>2406</v>
      </c>
      <c r="O1617" s="3" t="str">
        <f t="shared" si="1015"/>
        <v xml:space="preserve">2 </v>
      </c>
      <c r="P1617" s="4" t="str">
        <f t="shared" si="1016"/>
        <v>14</v>
      </c>
      <c r="Q1617" s="6" t="s">
        <v>28</v>
      </c>
      <c r="R1617" s="3" t="s">
        <v>44</v>
      </c>
      <c r="S1617" s="3" t="s">
        <v>2860</v>
      </c>
      <c r="T1617" s="4">
        <f t="shared" si="1000"/>
        <v>3852</v>
      </c>
      <c r="U1617" s="3">
        <v>75.5</v>
      </c>
      <c r="V1617" s="3">
        <f>VALUE(U1617)*100000</f>
        <v>7550000</v>
      </c>
    </row>
    <row r="1618" spans="1:22" customFormat="1" hidden="1">
      <c r="A1618" t="s">
        <v>2861</v>
      </c>
      <c r="G1618" t="s">
        <v>32</v>
      </c>
      <c r="H1618" t="s">
        <v>2862</v>
      </c>
      <c r="I1618">
        <f>VALUE(LEFT(H1618,FIND(" ",H1618)-1))</f>
        <v>80</v>
      </c>
      <c r="J1618" t="str">
        <f>TRIM(RIGHT(H1618,LEN(H1618)-FIND(" ",H1618)))</f>
        <v>sqft</v>
      </c>
      <c r="K1618" t="s">
        <v>40</v>
      </c>
      <c r="L1618" t="s">
        <v>41</v>
      </c>
      <c r="N1618" t="s">
        <v>120</v>
      </c>
      <c r="Q1618" t="s">
        <v>43</v>
      </c>
      <c r="R1618">
        <v>2</v>
      </c>
      <c r="S1618" t="s">
        <v>1358</v>
      </c>
      <c r="T1618" s="1" t="e">
        <f t="shared" si="1000"/>
        <v>#VALUE!</v>
      </c>
      <c r="U1618" t="s">
        <v>2690</v>
      </c>
      <c r="V1618" t="e">
        <f>VALUE(U1618)*100000</f>
        <v>#VALUE!</v>
      </c>
    </row>
    <row r="1619" spans="1:22" ht="15.75">
      <c r="A1619" s="3" t="s">
        <v>2863</v>
      </c>
      <c r="B1619" s="3" t="str">
        <f t="shared" ref="B1619:B1621" si="1017">PROPER(TRIM(A1619))</f>
        <v>3 Apartment For Sale In Shreepad Ethics, Palanpur Gam Surat</v>
      </c>
      <c r="C1619" s="3" t="str">
        <f t="shared" ref="C1619:C1621" si="1018">LEFT(B1619,FIND(" ",B1619)-1)</f>
        <v>3</v>
      </c>
      <c r="D1619" s="4" t="str">
        <f t="shared" ref="D1619:D1621" si="1019">MID(B1619, FIND(" ", B1619)+1, FIND("For", B1619)-FIND(" ", B1619)-1)</f>
        <v xml:space="preserve">Apartment </v>
      </c>
      <c r="E1619" s="3" t="str">
        <f t="shared" ref="E1619:E1621" si="1020">TRIM(MID(B1619, FIND("In", B1619)+3, FIND("Surat", B1619)-FIND("In", B1619)-3))</f>
        <v>Shreepad Ethics, Palanpur Gam</v>
      </c>
      <c r="F1619" s="3" t="str">
        <f t="shared" ref="F1619:F1621" si="1021">"surat"</f>
        <v>surat</v>
      </c>
      <c r="G1619" s="3" t="s">
        <v>32</v>
      </c>
      <c r="H1619" s="3" t="s">
        <v>1221</v>
      </c>
      <c r="I1619" s="9">
        <f>VALUE(LEFT(H1619,FIND(" ",H1619)-1))</f>
        <v>1515</v>
      </c>
      <c r="J1619" s="24" t="str">
        <f>TRIM(RIGHT(H1619,LEN(H1619)-FIND(" ",H1619)))</f>
        <v>sqft</v>
      </c>
      <c r="K1619" s="3" t="s">
        <v>40</v>
      </c>
      <c r="L1619" s="3" t="s">
        <v>41</v>
      </c>
      <c r="M1619" s="3" t="str">
        <f t="shared" ref="M1619:M1621" si="1022">IF(LEFT(L1619,5)="poss.","expected","ready")</f>
        <v>ready</v>
      </c>
      <c r="N1619" s="3" t="s">
        <v>100</v>
      </c>
      <c r="O1619" s="3" t="str">
        <f t="shared" ref="O1619:O1621" si="1023">IFERROR(LEFT(N1619,FIND("out of",N1619)-1),N1619)</f>
        <v xml:space="preserve">3 </v>
      </c>
      <c r="P1619" s="4" t="str">
        <f t="shared" ref="P1619:P1621" si="1024">IFERROR(RIGHT(N1619,LEN(N1619)-FIND("out of",N1619)-6),"")</f>
        <v>5</v>
      </c>
      <c r="Q1619" s="6" t="s">
        <v>28</v>
      </c>
      <c r="R1619" s="3" t="s">
        <v>44</v>
      </c>
      <c r="S1619" s="3" t="s">
        <v>2864</v>
      </c>
      <c r="T1619" s="4">
        <f t="shared" si="1000"/>
        <v>4290</v>
      </c>
      <c r="U1619" s="3">
        <v>65</v>
      </c>
      <c r="V1619" s="3">
        <f>VALUE(U1619)*100000</f>
        <v>6500000</v>
      </c>
    </row>
    <row r="1620" spans="1:22" ht="15.75">
      <c r="A1620" s="3" t="s">
        <v>2865</v>
      </c>
      <c r="B1620" s="3" t="str">
        <f t="shared" si="1017"/>
        <v>2 Apartment For Sale In Keshav Height, Althan Surat</v>
      </c>
      <c r="C1620" s="3" t="str">
        <f t="shared" si="1018"/>
        <v>2</v>
      </c>
      <c r="D1620" s="4" t="str">
        <f t="shared" si="1019"/>
        <v xml:space="preserve">Apartment </v>
      </c>
      <c r="E1620" s="3" t="str">
        <f t="shared" si="1020"/>
        <v>Keshav Height, Althan</v>
      </c>
      <c r="F1620" s="3" t="str">
        <f t="shared" si="1021"/>
        <v>surat</v>
      </c>
      <c r="G1620" s="3" t="s">
        <v>32</v>
      </c>
      <c r="H1620" s="3" t="s">
        <v>2866</v>
      </c>
      <c r="I1620" s="9">
        <f>VALUE(LEFT(H1620,FIND(" ",H1620)-1))</f>
        <v>1210</v>
      </c>
      <c r="J1620" s="3" t="str">
        <f>TRIM(RIGHT(H1620,LEN(H1620)-FIND(" ",H1620)))</f>
        <v>sqft</v>
      </c>
      <c r="K1620" s="3" t="s">
        <v>40</v>
      </c>
      <c r="L1620" s="3" t="s">
        <v>41</v>
      </c>
      <c r="M1620" s="3" t="str">
        <f t="shared" si="1022"/>
        <v>ready</v>
      </c>
      <c r="N1620" s="3" t="s">
        <v>1789</v>
      </c>
      <c r="O1620" s="3" t="str">
        <f t="shared" si="1023"/>
        <v xml:space="preserve">11 </v>
      </c>
      <c r="P1620" s="4" t="str">
        <f t="shared" si="1024"/>
        <v>14</v>
      </c>
      <c r="Q1620" s="6" t="s">
        <v>83</v>
      </c>
      <c r="R1620" s="3" t="s">
        <v>44</v>
      </c>
      <c r="S1620" s="3" t="s">
        <v>2867</v>
      </c>
      <c r="T1620" s="4">
        <f t="shared" si="1000"/>
        <v>5785</v>
      </c>
      <c r="U1620" s="3">
        <v>70</v>
      </c>
      <c r="V1620" s="3">
        <f>VALUE(U1620)*100000</f>
        <v>7000000</v>
      </c>
    </row>
    <row r="1621" spans="1:22" ht="15.75">
      <c r="A1621" s="3" t="s">
        <v>2868</v>
      </c>
      <c r="B1621" s="3" t="str">
        <f t="shared" si="1017"/>
        <v>3 Apartment For Sale In Swagat Coral Heights, Bhimrad Surat</v>
      </c>
      <c r="C1621" s="3" t="str">
        <f t="shared" si="1018"/>
        <v>3</v>
      </c>
      <c r="D1621" s="4" t="str">
        <f t="shared" si="1019"/>
        <v xml:space="preserve">Apartment </v>
      </c>
      <c r="E1621" s="3" t="str">
        <f t="shared" si="1020"/>
        <v>Swagat Coral Heights, Bhimrad</v>
      </c>
      <c r="F1621" s="3" t="str">
        <f t="shared" si="1021"/>
        <v>surat</v>
      </c>
      <c r="G1621" s="3" t="s">
        <v>23</v>
      </c>
      <c r="H1621" s="3" t="s">
        <v>2267</v>
      </c>
      <c r="I1621" s="9">
        <f>VALUE(LEFT(H1621,FIND(" ",H1621)-1))</f>
        <v>1205</v>
      </c>
      <c r="J1621" s="3" t="str">
        <f>TRIM(RIGHT(H1621,LEN(H1621)-FIND(" ",H1621)))</f>
        <v>sqft</v>
      </c>
      <c r="K1621" s="3" t="s">
        <v>40</v>
      </c>
      <c r="L1621" s="3" t="s">
        <v>41</v>
      </c>
      <c r="M1621" s="3" t="str">
        <f t="shared" si="1022"/>
        <v>ready</v>
      </c>
      <c r="N1621" s="3" t="s">
        <v>835</v>
      </c>
      <c r="O1621" s="3" t="str">
        <f t="shared" si="1023"/>
        <v xml:space="preserve">11 </v>
      </c>
      <c r="P1621" s="4" t="str">
        <f t="shared" si="1024"/>
        <v>11</v>
      </c>
      <c r="Q1621" s="6" t="s">
        <v>28</v>
      </c>
      <c r="R1621" s="3" t="s">
        <v>29</v>
      </c>
      <c r="S1621" s="3" t="s">
        <v>2840</v>
      </c>
      <c r="T1621" s="4">
        <f t="shared" si="1000"/>
        <v>4052</v>
      </c>
      <c r="U1621" s="3">
        <v>75</v>
      </c>
      <c r="V1621" s="3">
        <f>VALUE(U1621)*100000</f>
        <v>7500000</v>
      </c>
    </row>
    <row r="1622" spans="1:22" customFormat="1" hidden="1">
      <c r="A1622" t="s">
        <v>2869</v>
      </c>
      <c r="G1622" t="s">
        <v>23</v>
      </c>
      <c r="H1622" t="s">
        <v>900</v>
      </c>
      <c r="I1622">
        <f>VALUE(LEFT(H1622,FIND(" ",H1622)-1))</f>
        <v>300</v>
      </c>
      <c r="J1622" t="str">
        <f>TRIM(RIGHT(H1622,LEN(H1622)-FIND(" ",H1622)))</f>
        <v>sqft</v>
      </c>
      <c r="K1622" t="s">
        <v>40</v>
      </c>
      <c r="L1622" t="s">
        <v>41</v>
      </c>
      <c r="N1622" t="s">
        <v>288</v>
      </c>
      <c r="S1622" t="s">
        <v>2870</v>
      </c>
      <c r="T1622" s="1">
        <f t="shared" si="1000"/>
        <v>21667</v>
      </c>
      <c r="U1622">
        <v>65</v>
      </c>
      <c r="V1622">
        <f>VALUE(U1622)*100000</f>
        <v>6500000</v>
      </c>
    </row>
    <row r="1623" spans="1:22" customFormat="1" hidden="1">
      <c r="A1623" t="s">
        <v>2798</v>
      </c>
      <c r="G1623" t="s">
        <v>23</v>
      </c>
      <c r="H1623" t="s">
        <v>1574</v>
      </c>
      <c r="I1623">
        <f>VALUE(LEFT(H1623,FIND(" ",H1623)-1))</f>
        <v>1800</v>
      </c>
      <c r="J1623" t="str">
        <f>TRIM(RIGHT(H1623,LEN(H1623)-FIND(" ",H1623)))</f>
        <v>sqft</v>
      </c>
      <c r="K1623" t="s">
        <v>83</v>
      </c>
      <c r="L1623" t="s">
        <v>41</v>
      </c>
      <c r="N1623" t="s">
        <v>40</v>
      </c>
      <c r="Q1623">
        <v>4</v>
      </c>
      <c r="R1623">
        <v>2</v>
      </c>
      <c r="S1623" t="s">
        <v>1527</v>
      </c>
      <c r="T1623" s="1">
        <f t="shared" si="1000"/>
        <v>5278</v>
      </c>
      <c r="U1623">
        <v>95</v>
      </c>
      <c r="V1623">
        <f>VALUE(U1623)*100000</f>
        <v>9500000</v>
      </c>
    </row>
    <row r="1624" spans="1:22" ht="15.75">
      <c r="A1624" s="3" t="s">
        <v>2871</v>
      </c>
      <c r="B1624" s="3" t="str">
        <f>PROPER(TRIM(A1624))</f>
        <v>2 Apartment For Sale In Mahaveer Heights, Vesu Surat</v>
      </c>
      <c r="C1624" s="3" t="str">
        <f>LEFT(B1624,FIND(" ",B1624)-1)</f>
        <v>2</v>
      </c>
      <c r="D1624" s="4" t="str">
        <f>MID(B1624, FIND(" ", B1624)+1, FIND("For", B1624)-FIND(" ", B1624)-1)</f>
        <v xml:space="preserve">Apartment </v>
      </c>
      <c r="E1624" s="3" t="str">
        <f>TRIM(MID(B1624, FIND("In", B1624)+3, FIND("Surat", B1624)-FIND("In", B1624)-3))</f>
        <v>Mahaveer Heights, Vesu</v>
      </c>
      <c r="F1624" s="3" t="str">
        <f>"surat"</f>
        <v>surat</v>
      </c>
      <c r="G1624" s="3" t="s">
        <v>32</v>
      </c>
      <c r="H1624" s="3" t="s">
        <v>2872</v>
      </c>
      <c r="I1624" s="9">
        <f>VALUE(LEFT(H1624,FIND(" ",H1624)-1))</f>
        <v>1294</v>
      </c>
      <c r="J1624" s="3" t="str">
        <f>TRIM(RIGHT(H1624,LEN(H1624)-FIND(" ",H1624)))</f>
        <v>sqft</v>
      </c>
      <c r="K1624" s="3" t="s">
        <v>40</v>
      </c>
      <c r="L1624" s="3" t="s">
        <v>217</v>
      </c>
      <c r="M1624" s="3" t="str">
        <f>IF(LEFT(L1624,5)="poss.","expected","ready")</f>
        <v>expected</v>
      </c>
      <c r="N1624" s="3" t="s">
        <v>972</v>
      </c>
      <c r="O1624" s="3" t="str">
        <f>IFERROR(LEFT(N1624,FIND("out of",N1624)-1),N1624)</f>
        <v xml:space="preserve">4 </v>
      </c>
      <c r="P1624" s="4" t="str">
        <f>IFERROR(RIGHT(N1624,LEN(N1624)-FIND("out of",N1624)-6),"")</f>
        <v>13</v>
      </c>
      <c r="Q1624" s="6" t="s">
        <v>28</v>
      </c>
      <c r="R1624" s="3" t="s">
        <v>44</v>
      </c>
      <c r="S1624" s="3" t="s">
        <v>2873</v>
      </c>
      <c r="T1624" s="4">
        <f t="shared" si="1000"/>
        <v>5023</v>
      </c>
      <c r="U1624" s="3">
        <v>65</v>
      </c>
      <c r="V1624" s="3">
        <f>VALUE(U1624)*100000</f>
        <v>6500000</v>
      </c>
    </row>
    <row r="1625" spans="1:22" customFormat="1" hidden="1">
      <c r="A1625" t="s">
        <v>2874</v>
      </c>
      <c r="G1625" t="s">
        <v>23</v>
      </c>
      <c r="H1625" t="s">
        <v>2732</v>
      </c>
      <c r="I1625">
        <f>VALUE(LEFT(H1625,FIND(" ",H1625)-1))</f>
        <v>1206</v>
      </c>
      <c r="J1625" t="str">
        <f>TRIM(RIGHT(H1625,LEN(H1625)-FIND(" ",H1625)))</f>
        <v>sqft</v>
      </c>
      <c r="L1625" t="s">
        <v>40</v>
      </c>
      <c r="N1625" t="s">
        <v>2875</v>
      </c>
      <c r="S1625" t="s">
        <v>2876</v>
      </c>
      <c r="T1625" s="1">
        <f t="shared" si="1000"/>
        <v>4532</v>
      </c>
      <c r="U1625">
        <v>78</v>
      </c>
      <c r="V1625">
        <f>VALUE(U1625)*100000</f>
        <v>7800000</v>
      </c>
    </row>
    <row r="1626" spans="1:22" ht="15.75">
      <c r="A1626" s="3" t="s">
        <v>2877</v>
      </c>
      <c r="B1626" s="3" t="str">
        <f t="shared" ref="B1626:B1627" si="1025">PROPER(TRIM(A1626))</f>
        <v>2 Apartment For Sale In Pramukh Amaya, Palanpur Surat</v>
      </c>
      <c r="C1626" s="3" t="str">
        <f t="shared" ref="C1626:C1627" si="1026">LEFT(B1626,FIND(" ",B1626)-1)</f>
        <v>2</v>
      </c>
      <c r="D1626" s="4" t="str">
        <f t="shared" ref="D1626:D1627" si="1027">MID(B1626, FIND(" ", B1626)+1, FIND("For", B1626)-FIND(" ", B1626)-1)</f>
        <v xml:space="preserve">Apartment </v>
      </c>
      <c r="E1626" s="3" t="str">
        <f t="shared" ref="E1626:E1627" si="1028">TRIM(MID(B1626, FIND("In", B1626)+3, FIND("Surat", B1626)-FIND("In", B1626)-3))</f>
        <v>Pramukh Amaya, Palanpur</v>
      </c>
      <c r="F1626" s="3" t="str">
        <f t="shared" ref="F1626:F1627" si="1029">"surat"</f>
        <v>surat</v>
      </c>
      <c r="G1626" s="3" t="s">
        <v>32</v>
      </c>
      <c r="H1626" s="3" t="s">
        <v>2878</v>
      </c>
      <c r="I1626" s="9">
        <f>VALUE(LEFT(H1626,FIND(" ",H1626)-1))</f>
        <v>1311</v>
      </c>
      <c r="J1626" s="3" t="str">
        <f>TRIM(RIGHT(H1626,LEN(H1626)-FIND(" ",H1626)))</f>
        <v>sqft</v>
      </c>
      <c r="K1626" s="3" t="s">
        <v>25</v>
      </c>
      <c r="L1626" s="3" t="s">
        <v>55</v>
      </c>
      <c r="M1626" s="3" t="str">
        <f t="shared" ref="M1626:M1627" si="1030">IF(LEFT(L1626,5)="poss.","expected","ready")</f>
        <v>expected</v>
      </c>
      <c r="N1626" s="3" t="s">
        <v>165</v>
      </c>
      <c r="O1626" s="3" t="str">
        <f t="shared" ref="O1626:O1627" si="1031">IFERROR(LEFT(N1626,FIND("out of",N1626)-1),N1626)</f>
        <v xml:space="preserve">7 </v>
      </c>
      <c r="P1626" s="4" t="str">
        <f t="shared" ref="P1626:P1627" si="1032">IFERROR(RIGHT(N1626,LEN(N1626)-FIND("out of",N1626)-6),"")</f>
        <v>13</v>
      </c>
      <c r="Q1626" s="6" t="s">
        <v>28</v>
      </c>
      <c r="R1626" s="3" t="s">
        <v>44</v>
      </c>
      <c r="S1626" s="3" t="s">
        <v>392</v>
      </c>
      <c r="T1626" s="4">
        <f t="shared" si="1000"/>
        <v>4251</v>
      </c>
      <c r="U1626" s="3">
        <v>55.7</v>
      </c>
      <c r="V1626" s="3">
        <f>VALUE(U1626)*100000</f>
        <v>5570000</v>
      </c>
    </row>
    <row r="1627" spans="1:22" ht="15.75">
      <c r="A1627" s="3" t="s">
        <v>2879</v>
      </c>
      <c r="B1627" s="3" t="str">
        <f t="shared" si="1025"/>
        <v>2 Apartment For Sale In Nakshatra Platinum, Palanpur Gam Surat</v>
      </c>
      <c r="C1627" s="3" t="str">
        <f t="shared" si="1026"/>
        <v>2</v>
      </c>
      <c r="D1627" s="4" t="str">
        <f t="shared" si="1027"/>
        <v xml:space="preserve">Apartment </v>
      </c>
      <c r="E1627" s="3" t="str">
        <f t="shared" si="1028"/>
        <v>Nakshatra Platinum, Palanpur Gam</v>
      </c>
      <c r="F1627" s="3" t="str">
        <f t="shared" si="1029"/>
        <v>surat</v>
      </c>
      <c r="G1627" s="3" t="s">
        <v>32</v>
      </c>
      <c r="H1627" s="3" t="s">
        <v>2880</v>
      </c>
      <c r="I1627" s="9">
        <f>VALUE(LEFT(H1627,FIND(" ",H1627)-1))</f>
        <v>1227</v>
      </c>
      <c r="J1627" s="3" t="str">
        <f>TRIM(RIGHT(H1627,LEN(H1627)-FIND(" ",H1627)))</f>
        <v>sqft</v>
      </c>
      <c r="K1627" s="3" t="s">
        <v>40</v>
      </c>
      <c r="L1627" s="3" t="s">
        <v>41</v>
      </c>
      <c r="M1627" s="3" t="str">
        <f t="shared" si="1030"/>
        <v>ready</v>
      </c>
      <c r="N1627" s="3" t="s">
        <v>652</v>
      </c>
      <c r="O1627" s="3" t="str">
        <f t="shared" si="1031"/>
        <v xml:space="preserve">8 </v>
      </c>
      <c r="P1627" s="4" t="str">
        <f t="shared" si="1032"/>
        <v>12</v>
      </c>
      <c r="Q1627" s="6" t="s">
        <v>43</v>
      </c>
      <c r="R1627" s="3" t="s">
        <v>2881</v>
      </c>
      <c r="S1627" s="3" t="s">
        <v>2882</v>
      </c>
      <c r="T1627" s="4">
        <f t="shared" si="1000"/>
        <v>4156</v>
      </c>
      <c r="U1627" s="3">
        <v>51</v>
      </c>
      <c r="V1627" s="3">
        <f>VALUE(U1627)*100000</f>
        <v>5100000</v>
      </c>
    </row>
    <row r="1628" spans="1:22" customFormat="1" hidden="1">
      <c r="A1628" t="s">
        <v>1866</v>
      </c>
      <c r="G1628" t="s">
        <v>23</v>
      </c>
      <c r="H1628" t="s">
        <v>1279</v>
      </c>
      <c r="I1628">
        <f>VALUE(LEFT(H1628,FIND(" ",H1628)-1))</f>
        <v>576</v>
      </c>
      <c r="J1628" t="str">
        <f>TRIM(RIGHT(H1628,LEN(H1628)-FIND(" ",H1628)))</f>
        <v>sqft</v>
      </c>
      <c r="K1628" t="s">
        <v>40</v>
      </c>
      <c r="L1628" t="s">
        <v>41</v>
      </c>
      <c r="N1628" t="s">
        <v>112</v>
      </c>
      <c r="Q1628">
        <v>2</v>
      </c>
      <c r="S1628" t="s">
        <v>1392</v>
      </c>
      <c r="T1628" s="1">
        <f t="shared" si="1000"/>
        <v>8333</v>
      </c>
      <c r="U1628" t="s">
        <v>2690</v>
      </c>
      <c r="V1628" t="e">
        <f>VALUE(U1628)*100000</f>
        <v>#VALUE!</v>
      </c>
    </row>
    <row r="1629" spans="1:22" customFormat="1" hidden="1">
      <c r="A1629" t="s">
        <v>2883</v>
      </c>
      <c r="G1629" t="s">
        <v>32</v>
      </c>
      <c r="H1629" t="s">
        <v>461</v>
      </c>
      <c r="I1629">
        <f>VALUE(LEFT(H1629,FIND(" ",H1629)-1))</f>
        <v>2000</v>
      </c>
      <c r="J1629" t="str">
        <f>TRIM(RIGHT(H1629,LEN(H1629)-FIND(" ",H1629)))</f>
        <v>sqft</v>
      </c>
      <c r="K1629" t="s">
        <v>28</v>
      </c>
      <c r="L1629" t="s">
        <v>41</v>
      </c>
      <c r="N1629" t="s">
        <v>25</v>
      </c>
      <c r="Q1629" t="s">
        <v>44</v>
      </c>
      <c r="R1629" t="s">
        <v>382</v>
      </c>
      <c r="S1629" t="s">
        <v>247</v>
      </c>
      <c r="T1629" s="1">
        <f t="shared" si="1000"/>
        <v>3750</v>
      </c>
      <c r="U1629">
        <v>75</v>
      </c>
      <c r="V1629">
        <f>VALUE(U1629)*100000</f>
        <v>7500000</v>
      </c>
    </row>
    <row r="1630" spans="1:22" ht="15.75">
      <c r="A1630" s="3" t="s">
        <v>2884</v>
      </c>
      <c r="B1630" s="3" t="str">
        <f>PROPER(TRIM(A1630))</f>
        <v>2 Apartment For Sale In Santvan Newon, Palanpur Surat</v>
      </c>
      <c r="C1630" s="3" t="str">
        <f>LEFT(B1630,FIND(" ",B1630)-1)</f>
        <v>2</v>
      </c>
      <c r="D1630" s="4" t="str">
        <f>MID(B1630, FIND(" ", B1630)+1, FIND("For", B1630)-FIND(" ", B1630)-1)</f>
        <v xml:space="preserve">Apartment </v>
      </c>
      <c r="E1630" s="3" t="str">
        <f>TRIM(MID(B1630, FIND("In", B1630)+3, FIND("Surat", B1630)-FIND("In", B1630)-3))</f>
        <v>Santvan Newon, Palanpur</v>
      </c>
      <c r="F1630" s="3" t="str">
        <f>"surat"</f>
        <v>surat</v>
      </c>
      <c r="G1630" s="3" t="s">
        <v>23</v>
      </c>
      <c r="H1630" s="3" t="s">
        <v>221</v>
      </c>
      <c r="I1630" s="9">
        <f>VALUE(LEFT(H1630,FIND(" ",H1630)-1))</f>
        <v>813</v>
      </c>
      <c r="J1630" s="3" t="str">
        <f>TRIM(RIGHT(H1630,LEN(H1630)-FIND(" ",H1630)))</f>
        <v>sqft</v>
      </c>
      <c r="K1630" s="3" t="s">
        <v>25</v>
      </c>
      <c r="L1630" s="3" t="s">
        <v>41</v>
      </c>
      <c r="M1630" s="3" t="str">
        <f>IF(LEFT(L1630,5)="poss.","expected","ready")</f>
        <v>ready</v>
      </c>
      <c r="N1630" s="3" t="s">
        <v>1314</v>
      </c>
      <c r="O1630" s="3" t="str">
        <f>IFERROR(LEFT(N1630,FIND("out of",N1630)-1),N1630)</f>
        <v xml:space="preserve">10 </v>
      </c>
      <c r="P1630" s="4" t="str">
        <f>IFERROR(RIGHT(N1630,LEN(N1630)-FIND("out of",N1630)-6),"")</f>
        <v>13</v>
      </c>
      <c r="Q1630" s="6" t="s">
        <v>28</v>
      </c>
      <c r="R1630" s="3" t="s">
        <v>44</v>
      </c>
      <c r="S1630" s="3" t="s">
        <v>2885</v>
      </c>
      <c r="T1630" s="4">
        <f t="shared" si="1000"/>
        <v>4157</v>
      </c>
      <c r="U1630" s="3">
        <v>52</v>
      </c>
      <c r="V1630" s="3">
        <f>VALUE(U1630)*100000</f>
        <v>5200000</v>
      </c>
    </row>
    <row r="1631" spans="1:22" customFormat="1" hidden="1">
      <c r="A1631" t="s">
        <v>2886</v>
      </c>
      <c r="G1631" t="s">
        <v>32</v>
      </c>
      <c r="H1631" t="s">
        <v>707</v>
      </c>
      <c r="I1631">
        <f>VALUE(LEFT(H1631,FIND(" ",H1631)-1))</f>
        <v>630</v>
      </c>
      <c r="J1631" t="str">
        <f>TRIM(RIGHT(H1631,LEN(H1631)-FIND(" ",H1631)))</f>
        <v>sqft</v>
      </c>
      <c r="K1631" t="s">
        <v>28</v>
      </c>
      <c r="L1631" t="s">
        <v>41</v>
      </c>
      <c r="N1631" t="s">
        <v>40</v>
      </c>
      <c r="Q1631">
        <v>1</v>
      </c>
      <c r="S1631" t="s">
        <v>558</v>
      </c>
      <c r="T1631" s="1">
        <f t="shared" si="1000"/>
        <v>10000</v>
      </c>
      <c r="U1631">
        <v>63</v>
      </c>
      <c r="V1631">
        <f>VALUE(U1631)*100000</f>
        <v>6300000</v>
      </c>
    </row>
    <row r="1632" spans="1:22" customFormat="1">
      <c r="A1632" t="s">
        <v>812</v>
      </c>
      <c r="B1632" t="str">
        <f>PROPER(TRIM(A1632))</f>
        <v>2 Apartment For Sale In Siddhi Vinayak Heights, Pal Surat</v>
      </c>
      <c r="C1632" t="str">
        <f>LEFT(B1632,FIND(" ",B1632)-1)</f>
        <v>2</v>
      </c>
      <c r="D1632" s="1" t="str">
        <f>MID(B1632, FIND(" ", B1632)+1, FIND("For", B1632)-FIND(" ", B1632)-1)</f>
        <v xml:space="preserve">Apartment </v>
      </c>
      <c r="E1632" t="str">
        <f>TRIM(MID(B1632, FIND("In", B1632)+3, FIND("Surat", B1632)-FIND("In", B1632)-3))</f>
        <v>Siddhi Vinayak Heights, Pal</v>
      </c>
      <c r="F1632" t="str">
        <f>"surat"</f>
        <v>surat</v>
      </c>
      <c r="G1632" t="s">
        <v>32</v>
      </c>
      <c r="H1632" t="s">
        <v>2887</v>
      </c>
      <c r="I1632">
        <f>VALUE(LEFT(H1632,FIND(" ",H1632)-1))</f>
        <v>1208</v>
      </c>
      <c r="J1632" t="str">
        <f>TRIM(RIGHT(H1632,LEN(H1632)-FIND(" ",H1632)))</f>
        <v>sqft</v>
      </c>
      <c r="K1632" t="s">
        <v>40</v>
      </c>
      <c r="L1632" t="s">
        <v>41</v>
      </c>
      <c r="M1632" t="str">
        <f>IF(LEFT(L1632,5)="poss.","expected","ready")</f>
        <v>ready</v>
      </c>
      <c r="N1632" t="s">
        <v>1261</v>
      </c>
      <c r="O1632" t="str">
        <f>IFERROR(LEFT(N1632,FIND("out of",N1632)-1),N1632)</f>
        <v xml:space="preserve">11 </v>
      </c>
      <c r="P1632" s="1" t="str">
        <f>IFERROR(RIGHT(N1632,LEN(N1632)-FIND("out of",N1632)-6),"")</f>
        <v>13</v>
      </c>
      <c r="Q1632" t="s">
        <v>43</v>
      </c>
      <c r="R1632" t="s">
        <v>2888</v>
      </c>
      <c r="S1632" t="s">
        <v>2889</v>
      </c>
      <c r="T1632" s="1">
        <f t="shared" si="1000"/>
        <v>4222</v>
      </c>
      <c r="U1632">
        <v>51</v>
      </c>
      <c r="V1632">
        <f>VALUE(U1632)*100000</f>
        <v>5100000</v>
      </c>
    </row>
    <row r="1633" spans="1:22" customFormat="1" hidden="1">
      <c r="A1633" t="s">
        <v>2890</v>
      </c>
      <c r="G1633" t="s">
        <v>23</v>
      </c>
      <c r="H1633" t="s">
        <v>2891</v>
      </c>
      <c r="I1633">
        <f>VALUE(LEFT(H1633,FIND(" ",H1633)-1))</f>
        <v>1860</v>
      </c>
      <c r="J1633" t="str">
        <f>TRIM(RIGHT(H1633,LEN(H1633)-FIND(" ",H1633)))</f>
        <v>sqft</v>
      </c>
      <c r="K1633" t="s">
        <v>40</v>
      </c>
      <c r="L1633" t="s">
        <v>41</v>
      </c>
      <c r="N1633" t="s">
        <v>2892</v>
      </c>
      <c r="Q1633" t="s">
        <v>83</v>
      </c>
      <c r="R1633" t="s">
        <v>586</v>
      </c>
      <c r="T1633" s="1" t="e">
        <f t="shared" si="1000"/>
        <v>#VALUE!</v>
      </c>
      <c r="U1633" t="s">
        <v>2690</v>
      </c>
      <c r="V1633" t="e">
        <f>VALUE(U1633)*100000</f>
        <v>#VALUE!</v>
      </c>
    </row>
    <row r="1634" spans="1:22" customFormat="1" hidden="1">
      <c r="A1634" t="s">
        <v>899</v>
      </c>
      <c r="G1634" t="s">
        <v>32</v>
      </c>
      <c r="H1634" t="s">
        <v>2893</v>
      </c>
      <c r="I1634">
        <f>VALUE(LEFT(H1634,FIND(" ",H1634)-1))</f>
        <v>464</v>
      </c>
      <c r="J1634" t="str">
        <f>TRIM(RIGHT(H1634,LEN(H1634)-FIND(" ",H1634)))</f>
        <v>sqft</v>
      </c>
      <c r="K1634" t="s">
        <v>40</v>
      </c>
      <c r="L1634" t="s">
        <v>41</v>
      </c>
      <c r="N1634" t="s">
        <v>255</v>
      </c>
      <c r="Q1634">
        <v>1</v>
      </c>
      <c r="S1634" t="s">
        <v>2894</v>
      </c>
      <c r="T1634" s="1">
        <f t="shared" si="1000"/>
        <v>16164</v>
      </c>
      <c r="U1634">
        <v>75</v>
      </c>
      <c r="V1634">
        <f>VALUE(U1634)*100000</f>
        <v>7500000</v>
      </c>
    </row>
    <row r="1635" spans="1:22" customFormat="1" hidden="1">
      <c r="A1635" t="s">
        <v>687</v>
      </c>
      <c r="G1635" t="s">
        <v>32</v>
      </c>
      <c r="H1635" t="s">
        <v>1601</v>
      </c>
      <c r="I1635">
        <f>VALUE(LEFT(H1635,FIND(" ",H1635)-1))</f>
        <v>840</v>
      </c>
      <c r="J1635" t="str">
        <f>TRIM(RIGHT(H1635,LEN(H1635)-FIND(" ",H1635)))</f>
        <v>sqft</v>
      </c>
      <c r="K1635" t="s">
        <v>40</v>
      </c>
      <c r="L1635" t="s">
        <v>41</v>
      </c>
      <c r="N1635" t="s">
        <v>120</v>
      </c>
      <c r="Q1635" t="s">
        <v>29</v>
      </c>
      <c r="R1635" t="s">
        <v>382</v>
      </c>
      <c r="S1635" t="s">
        <v>1033</v>
      </c>
      <c r="T1635" s="1">
        <f t="shared" si="1000"/>
        <v>7143</v>
      </c>
      <c r="U1635">
        <v>60</v>
      </c>
      <c r="V1635">
        <f>VALUE(U1635)*100000</f>
        <v>6000000</v>
      </c>
    </row>
    <row r="1636" spans="1:22" customFormat="1">
      <c r="A1636" t="s">
        <v>2895</v>
      </c>
      <c r="B1636" t="str">
        <f>PROPER(TRIM(A1636))</f>
        <v>3 Apartment For Sale In Rajhans Platinum, Palanpur Surat</v>
      </c>
      <c r="C1636" t="str">
        <f>LEFT(B1636,FIND(" ",B1636)-1)</f>
        <v>3</v>
      </c>
      <c r="D1636" s="1" t="str">
        <f>MID(B1636, FIND(" ", B1636)+1, FIND("For", B1636)-FIND(" ", B1636)-1)</f>
        <v xml:space="preserve">Apartment </v>
      </c>
      <c r="E1636" t="str">
        <f>TRIM(MID(B1636, FIND("In", B1636)+3, FIND("Surat", B1636)-FIND("In", B1636)-3))</f>
        <v>Rajhans Platinum, Palanpur</v>
      </c>
      <c r="F1636" t="str">
        <f>"surat"</f>
        <v>surat</v>
      </c>
      <c r="G1636" t="s">
        <v>32</v>
      </c>
      <c r="H1636" t="s">
        <v>2757</v>
      </c>
      <c r="I1636">
        <f>VALUE(LEFT(H1636,FIND(" ",H1636)-1))</f>
        <v>1585</v>
      </c>
      <c r="J1636" t="str">
        <f>TRIM(RIGHT(H1636,LEN(H1636)-FIND(" ",H1636)))</f>
        <v>sqft</v>
      </c>
      <c r="K1636" t="s">
        <v>40</v>
      </c>
      <c r="L1636" t="s">
        <v>41</v>
      </c>
      <c r="M1636" t="str">
        <f>IF(LEFT(L1636,5)="poss.","expected","ready")</f>
        <v>ready</v>
      </c>
      <c r="N1636" t="s">
        <v>352</v>
      </c>
      <c r="O1636" t="str">
        <f>IFERROR(LEFT(N1636,FIND("out of",N1636)-1),N1636)</f>
        <v xml:space="preserve">5 </v>
      </c>
      <c r="P1636" s="1" t="str">
        <f>IFERROR(RIGHT(N1636,LEN(N1636)-FIND("out of",N1636)-6),"")</f>
        <v>6</v>
      </c>
      <c r="Q1636" t="s">
        <v>43</v>
      </c>
      <c r="R1636" t="s">
        <v>171</v>
      </c>
      <c r="S1636" t="s">
        <v>2648</v>
      </c>
      <c r="T1636" s="1">
        <f t="shared" si="1000"/>
        <v>4101</v>
      </c>
      <c r="U1636">
        <v>65</v>
      </c>
      <c r="V1636">
        <f>VALUE(U1636)*100000</f>
        <v>6500000</v>
      </c>
    </row>
    <row r="1637" spans="1:22" customFormat="1" hidden="1">
      <c r="A1637" t="s">
        <v>2896</v>
      </c>
      <c r="G1637" t="s">
        <v>23</v>
      </c>
      <c r="H1637" t="s">
        <v>2897</v>
      </c>
      <c r="I1637">
        <f>VALUE(LEFT(H1637,FIND(" ",H1637)-1))</f>
        <v>1331</v>
      </c>
      <c r="J1637" t="str">
        <f>TRIM(RIGHT(H1637,LEN(H1637)-FIND(" ",H1637)))</f>
        <v>sqft</v>
      </c>
      <c r="K1637" t="s">
        <v>40</v>
      </c>
      <c r="L1637" t="s">
        <v>41</v>
      </c>
      <c r="N1637" t="s">
        <v>128</v>
      </c>
      <c r="Q1637" t="s">
        <v>83</v>
      </c>
      <c r="R1637" t="s">
        <v>586</v>
      </c>
      <c r="T1637" s="1" t="e">
        <f t="shared" si="1000"/>
        <v>#VALUE!</v>
      </c>
      <c r="U1637">
        <v>60</v>
      </c>
      <c r="V1637">
        <f>VALUE(U1637)*100000</f>
        <v>6000000</v>
      </c>
    </row>
    <row r="1638" spans="1:22" customFormat="1" hidden="1">
      <c r="A1638" t="s">
        <v>2898</v>
      </c>
      <c r="G1638" t="s">
        <v>32</v>
      </c>
      <c r="H1638" t="s">
        <v>1601</v>
      </c>
      <c r="I1638">
        <f>VALUE(LEFT(H1638,FIND(" ",H1638)-1))</f>
        <v>840</v>
      </c>
      <c r="J1638" t="str">
        <f>TRIM(RIGHT(H1638,LEN(H1638)-FIND(" ",H1638)))</f>
        <v>sqft</v>
      </c>
      <c r="K1638" t="s">
        <v>28</v>
      </c>
      <c r="L1638" t="s">
        <v>41</v>
      </c>
      <c r="N1638" t="s">
        <v>40</v>
      </c>
      <c r="Q1638">
        <v>2</v>
      </c>
      <c r="R1638">
        <v>2</v>
      </c>
      <c r="S1638" t="s">
        <v>2899</v>
      </c>
      <c r="T1638" s="1">
        <f t="shared" si="1000"/>
        <v>9524</v>
      </c>
      <c r="U1638">
        <v>80</v>
      </c>
      <c r="V1638">
        <f>VALUE(U1638)*100000</f>
        <v>8000000</v>
      </c>
    </row>
    <row r="1639" spans="1:22" customFormat="1">
      <c r="A1639" t="s">
        <v>2900</v>
      </c>
      <c r="B1639" t="str">
        <f>PROPER(TRIM(A1639))</f>
        <v>3 Apartment For Sale In Coral Heights, Vesu Canal Road Surat</v>
      </c>
      <c r="C1639" t="str">
        <f>LEFT(B1639,FIND(" ",B1639)-1)</f>
        <v>3</v>
      </c>
      <c r="D1639" s="1" t="str">
        <f>MID(B1639, FIND(" ", B1639)+1, FIND("For", B1639)-FIND(" ", B1639)-1)</f>
        <v xml:space="preserve">Apartment </v>
      </c>
      <c r="E1639" t="str">
        <f>TRIM(MID(B1639, FIND("In", B1639)+3, FIND("Surat", B1639)-FIND("In", B1639)-3))</f>
        <v>Coral Heights, Vesu Canal Road</v>
      </c>
      <c r="F1639" t="str">
        <f>"surat"</f>
        <v>surat</v>
      </c>
      <c r="G1639" t="s">
        <v>32</v>
      </c>
      <c r="H1639" t="s">
        <v>2901</v>
      </c>
      <c r="I1639">
        <f>VALUE(LEFT(H1639,FIND(" ",H1639)-1))</f>
        <v>1851</v>
      </c>
      <c r="J1639" t="str">
        <f>TRIM(RIGHT(H1639,LEN(H1639)-FIND(" ",H1639)))</f>
        <v>sqft</v>
      </c>
      <c r="K1639" t="s">
        <v>40</v>
      </c>
      <c r="L1639" t="s">
        <v>41</v>
      </c>
      <c r="M1639" t="str">
        <f>IF(LEFT(L1639,5)="poss.","expected","ready")</f>
        <v>ready</v>
      </c>
      <c r="N1639" t="s">
        <v>835</v>
      </c>
      <c r="O1639" t="str">
        <f>IFERROR(LEFT(N1639,FIND("out of",N1639)-1),N1639)</f>
        <v xml:space="preserve">11 </v>
      </c>
      <c r="P1639" s="1" t="str">
        <f>IFERROR(RIGHT(N1639,LEN(N1639)-FIND("out of",N1639)-6),"")</f>
        <v>11</v>
      </c>
      <c r="Q1639" t="s">
        <v>28</v>
      </c>
      <c r="R1639" t="s">
        <v>2902</v>
      </c>
      <c r="S1639" t="s">
        <v>2903</v>
      </c>
      <c r="T1639" s="1">
        <f t="shared" si="1000"/>
        <v>3998</v>
      </c>
      <c r="U1639">
        <v>74</v>
      </c>
      <c r="V1639">
        <f>VALUE(U1639)*100000</f>
        <v>7400000</v>
      </c>
    </row>
    <row r="1640" spans="1:22" customFormat="1" hidden="1">
      <c r="A1640" t="s">
        <v>2904</v>
      </c>
      <c r="G1640" t="s">
        <v>32</v>
      </c>
      <c r="H1640" t="s">
        <v>2905</v>
      </c>
      <c r="I1640">
        <f>VALUE(LEFT(H1640,FIND(" ",H1640)-1))</f>
        <v>1115</v>
      </c>
      <c r="J1640" t="str">
        <f>TRIM(RIGHT(H1640,LEN(H1640)-FIND(" ",H1640)))</f>
        <v>sqft</v>
      </c>
      <c r="K1640" t="s">
        <v>40</v>
      </c>
      <c r="L1640" t="s">
        <v>41</v>
      </c>
      <c r="N1640" t="s">
        <v>120</v>
      </c>
      <c r="Q1640" t="s">
        <v>28</v>
      </c>
      <c r="R1640" t="s">
        <v>274</v>
      </c>
      <c r="S1640" t="s">
        <v>2906</v>
      </c>
      <c r="T1640" s="1">
        <f t="shared" si="1000"/>
        <v>5381</v>
      </c>
      <c r="U1640">
        <v>60</v>
      </c>
      <c r="V1640">
        <f>VALUE(U1640)*100000</f>
        <v>6000000</v>
      </c>
    </row>
    <row r="1641" spans="1:22" customFormat="1" hidden="1">
      <c r="A1641" t="s">
        <v>2907</v>
      </c>
      <c r="G1641" t="s">
        <v>32</v>
      </c>
      <c r="H1641" t="s">
        <v>582</v>
      </c>
      <c r="I1641">
        <f>VALUE(LEFT(H1641,FIND(" ",H1641)-1))</f>
        <v>960</v>
      </c>
      <c r="J1641" t="str">
        <f>TRIM(RIGHT(H1641,LEN(H1641)-FIND(" ",H1641)))</f>
        <v>sqft</v>
      </c>
      <c r="K1641" t="s">
        <v>40</v>
      </c>
      <c r="L1641" t="s">
        <v>41</v>
      </c>
      <c r="N1641" t="s">
        <v>75</v>
      </c>
      <c r="Q1641" t="s">
        <v>28</v>
      </c>
      <c r="R1641">
        <v>2</v>
      </c>
      <c r="S1641" t="s">
        <v>2081</v>
      </c>
      <c r="T1641" s="1">
        <f t="shared" si="1000"/>
        <v>7292</v>
      </c>
      <c r="U1641">
        <v>70</v>
      </c>
      <c r="V1641">
        <f>VALUE(U1641)*100000</f>
        <v>7000000</v>
      </c>
    </row>
    <row r="1642" spans="1:22" ht="15.75">
      <c r="A1642" s="3" t="s">
        <v>2908</v>
      </c>
      <c r="B1642" s="3" t="str">
        <f>PROPER(TRIM(A1642))</f>
        <v>3 House For Sale In Haldharu Surat</v>
      </c>
      <c r="C1642" s="3" t="str">
        <f>LEFT(B1642,FIND(" ",B1642)-1)</f>
        <v>3</v>
      </c>
      <c r="D1642" s="4" t="str">
        <f>MID(B1642, FIND(" ", B1642)+1, FIND("For", B1642)-FIND(" ", B1642)-1)</f>
        <v xml:space="preserve">House </v>
      </c>
      <c r="E1642" s="3" t="str">
        <f>TRIM(MID(B1642, FIND("In", B1642)+3, FIND("Surat", B1642)-FIND("In", B1642)-3))</f>
        <v>Haldharu</v>
      </c>
      <c r="F1642" s="3" t="str">
        <f>"surat"</f>
        <v>surat</v>
      </c>
      <c r="G1642" s="3" t="s">
        <v>32</v>
      </c>
      <c r="H1642" s="3" t="s">
        <v>2909</v>
      </c>
      <c r="I1642" s="9">
        <f>VALUE(LEFT(H1642,FIND(" ",H1642)-1))</f>
        <v>1935</v>
      </c>
      <c r="J1642" s="3" t="str">
        <f>TRIM(RIGHT(H1642,LEN(H1642)-FIND(" ",H1642)))</f>
        <v>sqft</v>
      </c>
      <c r="K1642" s="3" t="s">
        <v>40</v>
      </c>
      <c r="L1642" s="3" t="s">
        <v>41</v>
      </c>
      <c r="M1642" s="3" t="str">
        <f>IF(LEFT(L1642,5)="poss.","expected","ready")</f>
        <v>ready</v>
      </c>
      <c r="N1642" s="3" t="s">
        <v>175</v>
      </c>
      <c r="O1642" s="3" t="str">
        <f>IFERROR(LEFT(N1642,FIND("out of",N1642)-1),N1642)</f>
        <v xml:space="preserve">1 </v>
      </c>
      <c r="P1642" s="4" t="str">
        <f>IFERROR(RIGHT(N1642,LEN(N1642)-FIND("out of",N1642)-6),"")</f>
        <v>2</v>
      </c>
      <c r="Q1642" s="6" t="s">
        <v>28</v>
      </c>
      <c r="R1642" s="3" t="s">
        <v>44</v>
      </c>
      <c r="S1642" s="3" t="s">
        <v>2910</v>
      </c>
      <c r="T1642" s="4">
        <f t="shared" si="1000"/>
        <v>3101</v>
      </c>
      <c r="U1642" s="3">
        <v>60</v>
      </c>
      <c r="V1642" s="3">
        <f>VALUE(U1642)*100000</f>
        <v>6000000</v>
      </c>
    </row>
    <row r="1643" spans="1:22" customFormat="1" hidden="1">
      <c r="A1643" t="s">
        <v>2911</v>
      </c>
      <c r="G1643" t="s">
        <v>32</v>
      </c>
      <c r="H1643" t="s">
        <v>680</v>
      </c>
      <c r="I1643">
        <f>VALUE(LEFT(H1643,FIND(" ",H1643)-1))</f>
        <v>540</v>
      </c>
      <c r="J1643" t="str">
        <f>TRIM(RIGHT(H1643,LEN(H1643)-FIND(" ",H1643)))</f>
        <v>sqft</v>
      </c>
      <c r="K1643" t="s">
        <v>40</v>
      </c>
      <c r="L1643" t="s">
        <v>41</v>
      </c>
      <c r="N1643" t="s">
        <v>318</v>
      </c>
      <c r="S1643" t="s">
        <v>2912</v>
      </c>
      <c r="T1643" s="1">
        <f t="shared" si="1000"/>
        <v>12963</v>
      </c>
      <c r="U1643">
        <v>70</v>
      </c>
      <c r="V1643">
        <f>VALUE(U1643)*100000</f>
        <v>7000000</v>
      </c>
    </row>
    <row r="1644" spans="1:22" customFormat="1" hidden="1">
      <c r="A1644" t="s">
        <v>2913</v>
      </c>
      <c r="G1644" t="s">
        <v>23</v>
      </c>
      <c r="H1644" t="s">
        <v>525</v>
      </c>
      <c r="I1644">
        <f>VALUE(LEFT(H1644,FIND(" ",H1644)-1))</f>
        <v>1400</v>
      </c>
      <c r="J1644" t="str">
        <f>TRIM(RIGHT(H1644,LEN(H1644)-FIND(" ",H1644)))</f>
        <v>sqft</v>
      </c>
      <c r="K1644" t="s">
        <v>43</v>
      </c>
      <c r="L1644" t="s">
        <v>41</v>
      </c>
      <c r="N1644" t="s">
        <v>40</v>
      </c>
      <c r="Q1644">
        <v>3</v>
      </c>
      <c r="R1644">
        <v>2</v>
      </c>
      <c r="T1644" s="1" t="e">
        <f t="shared" si="1000"/>
        <v>#VALUE!</v>
      </c>
      <c r="U1644">
        <v>65</v>
      </c>
      <c r="V1644">
        <f>VALUE(U1644)*100000</f>
        <v>6500000</v>
      </c>
    </row>
    <row r="1645" spans="1:22" customFormat="1">
      <c r="A1645" t="s">
        <v>2914</v>
      </c>
      <c r="B1645" t="str">
        <f t="shared" ref="B1645:B1646" si="1033">PROPER(TRIM(A1645))</f>
        <v>2 Apartment For Sale In Sai Upavan, Palanpur Gam Surat</v>
      </c>
      <c r="C1645" t="str">
        <f t="shared" ref="C1645:C1646" si="1034">LEFT(B1645,FIND(" ",B1645)-1)</f>
        <v>2</v>
      </c>
      <c r="D1645" s="1" t="str">
        <f t="shared" ref="D1645:D1646" si="1035">MID(B1645, FIND(" ", B1645)+1, FIND("For", B1645)-FIND(" ", B1645)-1)</f>
        <v xml:space="preserve">Apartment </v>
      </c>
      <c r="E1645" t="str">
        <f t="shared" ref="E1645:E1646" si="1036">TRIM(MID(B1645, FIND("In", B1645)+3, FIND("Surat", B1645)-FIND("In", B1645)-3))</f>
        <v>Sai Upavan, Palanpur Gam</v>
      </c>
      <c r="F1645" t="str">
        <f t="shared" ref="F1645:F1646" si="1037">"surat"</f>
        <v>surat</v>
      </c>
      <c r="G1645" t="s">
        <v>32</v>
      </c>
      <c r="H1645" t="s">
        <v>2915</v>
      </c>
      <c r="I1645">
        <f>VALUE(LEFT(H1645,FIND(" ",H1645)-1))</f>
        <v>1264</v>
      </c>
      <c r="J1645" t="str">
        <f>TRIM(RIGHT(H1645,LEN(H1645)-FIND(" ",H1645)))</f>
        <v>sqft</v>
      </c>
      <c r="K1645" t="s">
        <v>40</v>
      </c>
      <c r="L1645" t="s">
        <v>41</v>
      </c>
      <c r="M1645" t="str">
        <f t="shared" ref="M1645:M1646" si="1038">IF(LEFT(L1645,5)="poss.","expected","ready")</f>
        <v>ready</v>
      </c>
      <c r="N1645" t="s">
        <v>218</v>
      </c>
      <c r="O1645" t="str">
        <f t="shared" ref="O1645:O1646" si="1039">IFERROR(LEFT(N1645,FIND("out of",N1645)-1),N1645)</f>
        <v xml:space="preserve">13 </v>
      </c>
      <c r="P1645" s="1" t="str">
        <f t="shared" ref="P1645:P1646" si="1040">IFERROR(RIGHT(N1645,LEN(N1645)-FIND("out of",N1645)-6),"")</f>
        <v>14</v>
      </c>
      <c r="Q1645" t="s">
        <v>28</v>
      </c>
      <c r="R1645" t="s">
        <v>44</v>
      </c>
      <c r="S1645" t="s">
        <v>2916</v>
      </c>
      <c r="T1645" s="1">
        <f t="shared" si="1000"/>
        <v>4351</v>
      </c>
      <c r="U1645">
        <v>55</v>
      </c>
      <c r="V1645">
        <f>VALUE(U1645)*100000</f>
        <v>5500000</v>
      </c>
    </row>
    <row r="1646" spans="1:22" customFormat="1">
      <c r="A1646" t="s">
        <v>2917</v>
      </c>
      <c r="B1646" t="str">
        <f t="shared" si="1033"/>
        <v>2 Apartment For Sale In Aakash Homes, Piplod Surat</v>
      </c>
      <c r="C1646" t="str">
        <f t="shared" si="1034"/>
        <v>2</v>
      </c>
      <c r="D1646" s="1" t="str">
        <f t="shared" si="1035"/>
        <v xml:space="preserve">Apartment </v>
      </c>
      <c r="E1646" t="str">
        <f t="shared" si="1036"/>
        <v>Aakash Homes, Piplod</v>
      </c>
      <c r="F1646" t="str">
        <f t="shared" si="1037"/>
        <v>surat</v>
      </c>
      <c r="G1646" t="s">
        <v>32</v>
      </c>
      <c r="H1646" t="s">
        <v>2178</v>
      </c>
      <c r="I1646">
        <f>VALUE(LEFT(H1646,FIND(" ",H1646)-1))</f>
        <v>1160</v>
      </c>
      <c r="J1646" t="str">
        <f>TRIM(RIGHT(H1646,LEN(H1646)-FIND(" ",H1646)))</f>
        <v>sqft</v>
      </c>
      <c r="K1646" t="s">
        <v>40</v>
      </c>
      <c r="L1646" t="s">
        <v>41</v>
      </c>
      <c r="M1646" t="str">
        <f t="shared" si="1038"/>
        <v>ready</v>
      </c>
      <c r="N1646" t="s">
        <v>2221</v>
      </c>
      <c r="O1646" t="str">
        <f t="shared" si="1039"/>
        <v xml:space="preserve">8 </v>
      </c>
      <c r="P1646" s="1" t="str">
        <f t="shared" si="1040"/>
        <v>10</v>
      </c>
      <c r="Q1646" t="s">
        <v>28</v>
      </c>
      <c r="R1646" t="s">
        <v>2918</v>
      </c>
      <c r="S1646" t="s">
        <v>767</v>
      </c>
      <c r="T1646" s="1">
        <f t="shared" si="1000"/>
        <v>4569</v>
      </c>
      <c r="U1646">
        <v>53</v>
      </c>
      <c r="V1646">
        <f>VALUE(U1646)*100000</f>
        <v>5300000</v>
      </c>
    </row>
    <row r="1647" spans="1:22" customFormat="1" hidden="1">
      <c r="A1647" t="s">
        <v>2919</v>
      </c>
      <c r="G1647" t="s">
        <v>32</v>
      </c>
      <c r="H1647" t="s">
        <v>2920</v>
      </c>
      <c r="I1647">
        <f>VALUE(LEFT(H1647,FIND(" ",H1647)-1))</f>
        <v>1330</v>
      </c>
      <c r="J1647" t="str">
        <f>TRIM(RIGHT(H1647,LEN(H1647)-FIND(" ",H1647)))</f>
        <v>sqft</v>
      </c>
      <c r="K1647" t="s">
        <v>2921</v>
      </c>
      <c r="L1647" t="s">
        <v>41</v>
      </c>
      <c r="N1647" t="s">
        <v>40</v>
      </c>
      <c r="S1647" t="s">
        <v>2922</v>
      </c>
      <c r="T1647" s="1">
        <f t="shared" si="1000"/>
        <v>4887</v>
      </c>
      <c r="U1647">
        <v>65</v>
      </c>
      <c r="V1647">
        <f>VALUE(U1647)*100000</f>
        <v>6500000</v>
      </c>
    </row>
    <row r="1648" spans="1:22" customFormat="1" hidden="1">
      <c r="A1648" t="s">
        <v>1340</v>
      </c>
      <c r="G1648" t="s">
        <v>23</v>
      </c>
      <c r="H1648" t="s">
        <v>2923</v>
      </c>
      <c r="I1648">
        <f>VALUE(LEFT(H1648,FIND(" ",H1648)-1))</f>
        <v>766</v>
      </c>
      <c r="J1648" t="str">
        <f>TRIM(RIGHT(H1648,LEN(H1648)-FIND(" ",H1648)))</f>
        <v>sqft</v>
      </c>
      <c r="K1648" t="s">
        <v>40</v>
      </c>
      <c r="L1648" t="s">
        <v>41</v>
      </c>
      <c r="N1648" t="s">
        <v>1012</v>
      </c>
      <c r="S1648" t="s">
        <v>2924</v>
      </c>
      <c r="T1648" s="1">
        <f t="shared" si="1000"/>
        <v>12794</v>
      </c>
      <c r="U1648">
        <v>98</v>
      </c>
      <c r="V1648">
        <f>VALUE(U1648)*100000</f>
        <v>9800000</v>
      </c>
    </row>
    <row r="1649" spans="1:22" customFormat="1" hidden="1">
      <c r="A1649" t="s">
        <v>2925</v>
      </c>
      <c r="G1649" t="s">
        <v>32</v>
      </c>
      <c r="H1649" t="s">
        <v>2926</v>
      </c>
      <c r="I1649">
        <f>VALUE(LEFT(H1649,FIND(" ",H1649)-1))</f>
        <v>1780</v>
      </c>
      <c r="J1649" t="str">
        <f>TRIM(RIGHT(H1649,LEN(H1649)-FIND(" ",H1649)))</f>
        <v>sqft</v>
      </c>
      <c r="L1649" t="s">
        <v>41</v>
      </c>
      <c r="N1649" t="s">
        <v>40</v>
      </c>
      <c r="S1649" t="s">
        <v>2927</v>
      </c>
      <c r="T1649" s="1">
        <f t="shared" si="1000"/>
        <v>4494</v>
      </c>
      <c r="U1649">
        <v>80</v>
      </c>
      <c r="V1649">
        <f>VALUE(U1649)*100000</f>
        <v>8000000</v>
      </c>
    </row>
    <row r="1650" spans="1:22" customFormat="1" hidden="1">
      <c r="A1650" t="s">
        <v>2928</v>
      </c>
      <c r="G1650" t="s">
        <v>32</v>
      </c>
      <c r="H1650" t="s">
        <v>2929</v>
      </c>
      <c r="I1650">
        <f>VALUE(LEFT(H1650,FIND(" ",H1650)-1))</f>
        <v>1283</v>
      </c>
      <c r="J1650" t="str">
        <f>TRIM(RIGHT(H1650,LEN(H1650)-FIND(" ",H1650)))</f>
        <v>sqft</v>
      </c>
      <c r="K1650" t="s">
        <v>40</v>
      </c>
      <c r="L1650" t="s">
        <v>41</v>
      </c>
      <c r="N1650" t="s">
        <v>640</v>
      </c>
      <c r="Q1650" t="s">
        <v>43</v>
      </c>
      <c r="R1650" t="s">
        <v>2930</v>
      </c>
      <c r="S1650" t="s">
        <v>2931</v>
      </c>
      <c r="T1650" s="1">
        <f t="shared" si="1000"/>
        <v>4287</v>
      </c>
      <c r="U1650">
        <v>55</v>
      </c>
      <c r="V1650">
        <f>VALUE(U1650)*100000</f>
        <v>5500000</v>
      </c>
    </row>
    <row r="1651" spans="1:22" customFormat="1" hidden="1">
      <c r="A1651" t="s">
        <v>2932</v>
      </c>
      <c r="G1651" t="s">
        <v>32</v>
      </c>
      <c r="H1651" t="s">
        <v>461</v>
      </c>
      <c r="I1651">
        <f>VALUE(LEFT(H1651,FIND(" ",H1651)-1))</f>
        <v>2000</v>
      </c>
      <c r="J1651" t="str">
        <f>TRIM(RIGHT(H1651,LEN(H1651)-FIND(" ",H1651)))</f>
        <v>sqft</v>
      </c>
      <c r="K1651" t="s">
        <v>28</v>
      </c>
      <c r="L1651" t="s">
        <v>41</v>
      </c>
      <c r="N1651" t="s">
        <v>40</v>
      </c>
      <c r="Q1651">
        <v>4</v>
      </c>
      <c r="S1651" t="s">
        <v>2646</v>
      </c>
      <c r="T1651" s="1">
        <f t="shared" si="1000"/>
        <v>4750</v>
      </c>
      <c r="U1651">
        <v>95</v>
      </c>
      <c r="V1651">
        <f>VALUE(U1651)*100000</f>
        <v>9500000</v>
      </c>
    </row>
    <row r="1652" spans="1:22" ht="15.75">
      <c r="A1652" s="3" t="s">
        <v>2933</v>
      </c>
      <c r="B1652" s="3" t="str">
        <f>PROPER(TRIM(A1652))</f>
        <v>1 House For Sale In Jahangir Pura Surat</v>
      </c>
      <c r="C1652" s="3" t="str">
        <f>LEFT(B1652,FIND(" ",B1652)-1)</f>
        <v>1</v>
      </c>
      <c r="D1652" s="4" t="str">
        <f>MID(B1652, FIND(" ", B1652)+1, FIND("For", B1652)-FIND(" ", B1652)-1)</f>
        <v xml:space="preserve">House </v>
      </c>
      <c r="E1652" s="3" t="str">
        <f>TRIM(MID(B1652, FIND("In", B1652)+3, FIND("Surat", B1652)-FIND("In", B1652)-3))</f>
        <v>Jahangir Pura</v>
      </c>
      <c r="F1652" s="3" t="str">
        <f>"surat"</f>
        <v>surat</v>
      </c>
      <c r="G1652" s="3" t="s">
        <v>32</v>
      </c>
      <c r="H1652" s="3" t="s">
        <v>2934</v>
      </c>
      <c r="I1652" s="9">
        <f>VALUE(LEFT(H1652,FIND(" ",H1652)-1))</f>
        <v>84</v>
      </c>
      <c r="J1652" s="3" t="str">
        <f>TRIM(RIGHT(H1652,LEN(H1652)-FIND(" ",H1652)))</f>
        <v>ground</v>
      </c>
      <c r="K1652" s="3" t="s">
        <v>40</v>
      </c>
      <c r="L1652" s="3" t="s">
        <v>41</v>
      </c>
      <c r="M1652" s="3" t="str">
        <f>IF(LEFT(L1652,5)="poss.","expected","ready")</f>
        <v>ready</v>
      </c>
      <c r="N1652" s="3" t="s">
        <v>75</v>
      </c>
      <c r="O1652" s="3" t="str">
        <f>IFERROR(LEFT(N1652,FIND("out of",N1652)-1),N1652)</f>
        <v xml:space="preserve">1 </v>
      </c>
      <c r="P1652" s="4" t="str">
        <f>IFERROR(RIGHT(N1652,LEN(N1652)-FIND("out of",N1652)-6),"")</f>
        <v>1</v>
      </c>
      <c r="Q1652" s="6" t="s">
        <v>28</v>
      </c>
      <c r="R1652" s="3" t="s">
        <v>131</v>
      </c>
      <c r="S1652" s="3" t="s">
        <v>2935</v>
      </c>
      <c r="T1652" s="4">
        <f t="shared" si="1000"/>
        <v>4</v>
      </c>
      <c r="U1652" s="3">
        <v>91.8</v>
      </c>
      <c r="V1652" s="3">
        <f>VALUE(U1652)*100000</f>
        <v>9180000</v>
      </c>
    </row>
    <row r="1653" spans="1:22" customFormat="1" hidden="1">
      <c r="A1653" t="s">
        <v>2936</v>
      </c>
      <c r="G1653" t="s">
        <v>23</v>
      </c>
      <c r="H1653" t="s">
        <v>2937</v>
      </c>
      <c r="I1653">
        <f>VALUE(LEFT(H1653,FIND(" ",H1653)-1))</f>
        <v>1620</v>
      </c>
      <c r="J1653" t="str">
        <f>TRIM(RIGHT(H1653,LEN(H1653)-FIND(" ",H1653)))</f>
        <v>sqft</v>
      </c>
      <c r="K1653" t="s">
        <v>28</v>
      </c>
      <c r="L1653" t="s">
        <v>41</v>
      </c>
      <c r="N1653" t="s">
        <v>40</v>
      </c>
      <c r="Q1653" t="s">
        <v>29</v>
      </c>
      <c r="R1653" t="s">
        <v>139</v>
      </c>
      <c r="S1653" t="s">
        <v>2848</v>
      </c>
      <c r="T1653" s="1">
        <f t="shared" si="1000"/>
        <v>4321</v>
      </c>
      <c r="U1653">
        <v>70</v>
      </c>
      <c r="V1653">
        <f>VALUE(U1653)*100000</f>
        <v>7000000</v>
      </c>
    </row>
    <row r="1654" spans="1:22" customFormat="1" hidden="1">
      <c r="A1654" t="s">
        <v>2938</v>
      </c>
      <c r="G1654" t="s">
        <v>32</v>
      </c>
      <c r="H1654" t="s">
        <v>1574</v>
      </c>
      <c r="I1654">
        <f>VALUE(LEFT(H1654,FIND(" ",H1654)-1))</f>
        <v>1800</v>
      </c>
      <c r="J1654" t="str">
        <f>TRIM(RIGHT(H1654,LEN(H1654)-FIND(" ",H1654)))</f>
        <v>sqft</v>
      </c>
      <c r="K1654" t="s">
        <v>40</v>
      </c>
      <c r="L1654" t="s">
        <v>41</v>
      </c>
      <c r="N1654" t="s">
        <v>367</v>
      </c>
      <c r="Q1654" t="s">
        <v>83</v>
      </c>
      <c r="R1654">
        <v>3</v>
      </c>
      <c r="S1654" t="s">
        <v>2671</v>
      </c>
      <c r="T1654" s="1">
        <f t="shared" si="1000"/>
        <v>4333</v>
      </c>
      <c r="U1654">
        <v>78</v>
      </c>
      <c r="V1654">
        <f>VALUE(U1654)*100000</f>
        <v>7800000</v>
      </c>
    </row>
    <row r="1655" spans="1:22" customFormat="1" hidden="1">
      <c r="A1655" t="s">
        <v>2939</v>
      </c>
      <c r="G1655" t="s">
        <v>23</v>
      </c>
      <c r="H1655" t="s">
        <v>374</v>
      </c>
      <c r="I1655">
        <f>VALUE(LEFT(H1655,FIND(" ",H1655)-1))</f>
        <v>110</v>
      </c>
      <c r="J1655" t="str">
        <f>TRIM(RIGHT(H1655,LEN(H1655)-FIND(" ",H1655)))</f>
        <v>sqft</v>
      </c>
      <c r="K1655" t="s">
        <v>28</v>
      </c>
      <c r="L1655" t="s">
        <v>747</v>
      </c>
      <c r="N1655" t="s">
        <v>40</v>
      </c>
      <c r="Q1655" t="s">
        <v>2940</v>
      </c>
      <c r="R1655">
        <v>3</v>
      </c>
      <c r="T1655" s="1" t="e">
        <f t="shared" si="1000"/>
        <v>#VALUE!</v>
      </c>
      <c r="U1655">
        <v>65</v>
      </c>
      <c r="V1655">
        <f>VALUE(U1655)*100000</f>
        <v>6500000</v>
      </c>
    </row>
    <row r="1656" spans="1:22" ht="15.75">
      <c r="A1656" s="3" t="s">
        <v>2374</v>
      </c>
      <c r="B1656" s="3" t="str">
        <f>PROPER(TRIM(A1656))</f>
        <v>2 Apartment For Sale In Orchid Fantasia, Palanpur Surat</v>
      </c>
      <c r="C1656" s="3" t="str">
        <f>LEFT(B1656,FIND(" ",B1656)-1)</f>
        <v>2</v>
      </c>
      <c r="D1656" s="4" t="str">
        <f>MID(B1656, FIND(" ", B1656)+1, FIND("For", B1656)-FIND(" ", B1656)-1)</f>
        <v xml:space="preserve">Apartment </v>
      </c>
      <c r="E1656" s="3" t="str">
        <f>TRIM(MID(B1656, FIND("In", B1656)+3, FIND("Surat", B1656)-FIND("In", B1656)-3))</f>
        <v>Orchid Fantasia, Palanpur</v>
      </c>
      <c r="F1656" s="3" t="str">
        <f>"surat"</f>
        <v>surat</v>
      </c>
      <c r="G1656" s="3" t="s">
        <v>32</v>
      </c>
      <c r="H1656" s="3" t="s">
        <v>50</v>
      </c>
      <c r="I1656" s="9">
        <f>VALUE(LEFT(H1656,FIND(" ",H1656)-1))</f>
        <v>1250</v>
      </c>
      <c r="J1656" s="3" t="str">
        <f>TRIM(RIGHT(H1656,LEN(H1656)-FIND(" ",H1656)))</f>
        <v>sqft</v>
      </c>
      <c r="K1656" s="3" t="s">
        <v>40</v>
      </c>
      <c r="L1656" s="3" t="s">
        <v>41</v>
      </c>
      <c r="M1656" s="3" t="str">
        <f>IF(LEFT(L1656,5)="poss.","expected","ready")</f>
        <v>ready</v>
      </c>
      <c r="N1656" s="3" t="s">
        <v>480</v>
      </c>
      <c r="O1656" s="3" t="str">
        <f>IFERROR(LEFT(N1656,FIND("out of",N1656)-1),N1656)</f>
        <v xml:space="preserve">8 </v>
      </c>
      <c r="P1656" s="4" t="str">
        <f>IFERROR(RIGHT(N1656,LEN(N1656)-FIND("out of",N1656)-6),"")</f>
        <v>14</v>
      </c>
      <c r="Q1656" s="6" t="s">
        <v>83</v>
      </c>
      <c r="R1656" s="3" t="s">
        <v>44</v>
      </c>
      <c r="S1656" s="3" t="s">
        <v>2941</v>
      </c>
      <c r="T1656" s="4">
        <f t="shared" si="1000"/>
        <v>4681</v>
      </c>
      <c r="U1656" s="3">
        <v>58.5</v>
      </c>
      <c r="V1656" s="3">
        <f>VALUE(U1656)*100000</f>
        <v>5850000</v>
      </c>
    </row>
    <row r="1657" spans="1:22" customFormat="1" hidden="1">
      <c r="A1657" t="s">
        <v>2942</v>
      </c>
      <c r="G1657" t="s">
        <v>32</v>
      </c>
      <c r="H1657" t="s">
        <v>2943</v>
      </c>
      <c r="I1657">
        <f>VALUE(LEFT(H1657,FIND(" ",H1657)-1))</f>
        <v>1831</v>
      </c>
      <c r="J1657" t="str">
        <f>TRIM(RIGHT(H1657,LEN(H1657)-FIND(" ",H1657)))</f>
        <v>sqft</v>
      </c>
      <c r="K1657" t="s">
        <v>40</v>
      </c>
      <c r="L1657" t="s">
        <v>41</v>
      </c>
      <c r="N1657" t="s">
        <v>352</v>
      </c>
      <c r="Q1657" t="s">
        <v>43</v>
      </c>
      <c r="R1657">
        <v>3</v>
      </c>
      <c r="S1657" t="s">
        <v>2944</v>
      </c>
      <c r="T1657" s="1">
        <f t="shared" si="1000"/>
        <v>3823</v>
      </c>
      <c r="U1657">
        <v>70</v>
      </c>
      <c r="V1657">
        <f>VALUE(U1657)*100000</f>
        <v>7000000</v>
      </c>
    </row>
    <row r="1658" spans="1:22" customFormat="1" hidden="1">
      <c r="A1658" t="s">
        <v>2945</v>
      </c>
      <c r="G1658" t="s">
        <v>32</v>
      </c>
      <c r="H1658" t="s">
        <v>2946</v>
      </c>
      <c r="I1658">
        <f>VALUE(LEFT(H1658,FIND(" ",H1658)-1))</f>
        <v>2400</v>
      </c>
      <c r="J1658" t="str">
        <f>TRIM(RIGHT(H1658,LEN(H1658)-FIND(" ",H1658)))</f>
        <v>sqft</v>
      </c>
      <c r="K1658" t="s">
        <v>40</v>
      </c>
      <c r="L1658" t="s">
        <v>41</v>
      </c>
      <c r="N1658" t="s">
        <v>776</v>
      </c>
      <c r="Q1658" t="s">
        <v>83</v>
      </c>
      <c r="R1658" t="s">
        <v>44</v>
      </c>
      <c r="S1658" t="s">
        <v>568</v>
      </c>
      <c r="T1658" s="1">
        <f t="shared" si="1000"/>
        <v>4167</v>
      </c>
      <c r="U1658" t="s">
        <v>2690</v>
      </c>
      <c r="V1658" t="e">
        <f>VALUE(U1658)*100000</f>
        <v>#VALUE!</v>
      </c>
    </row>
    <row r="1659" spans="1:22" customFormat="1" hidden="1">
      <c r="A1659" t="s">
        <v>2947</v>
      </c>
      <c r="G1659" t="s">
        <v>32</v>
      </c>
      <c r="H1659" t="s">
        <v>174</v>
      </c>
      <c r="I1659">
        <f>VALUE(LEFT(H1659,FIND(" ",H1659)-1))</f>
        <v>425</v>
      </c>
      <c r="J1659" t="str">
        <f>TRIM(RIGHT(H1659,LEN(H1659)-FIND(" ",H1659)))</f>
        <v>sqft</v>
      </c>
      <c r="K1659" t="s">
        <v>40</v>
      </c>
      <c r="L1659" t="s">
        <v>41</v>
      </c>
      <c r="N1659" t="s">
        <v>255</v>
      </c>
      <c r="Q1659" t="s">
        <v>43</v>
      </c>
      <c r="R1659">
        <v>1</v>
      </c>
      <c r="S1659" t="s">
        <v>2948</v>
      </c>
      <c r="T1659" s="1">
        <f t="shared" si="1000"/>
        <v>22353</v>
      </c>
      <c r="U1659">
        <v>95</v>
      </c>
      <c r="V1659">
        <f>VALUE(U1659)*100000</f>
        <v>9500000</v>
      </c>
    </row>
    <row r="1660" spans="1:22" customFormat="1" hidden="1">
      <c r="A1660" t="s">
        <v>687</v>
      </c>
      <c r="G1660" t="s">
        <v>32</v>
      </c>
      <c r="H1660" t="s">
        <v>2949</v>
      </c>
      <c r="I1660">
        <f>VALUE(LEFT(H1660,FIND(" ",H1660)-1))</f>
        <v>2100</v>
      </c>
      <c r="J1660" t="str">
        <f>TRIM(RIGHT(H1660,LEN(H1660)-FIND(" ",H1660)))</f>
        <v>sqft</v>
      </c>
      <c r="K1660" t="s">
        <v>43</v>
      </c>
      <c r="L1660" t="s">
        <v>92</v>
      </c>
      <c r="N1660" t="s">
        <v>40</v>
      </c>
      <c r="Q1660">
        <v>3</v>
      </c>
      <c r="S1660" t="s">
        <v>2950</v>
      </c>
      <c r="T1660" s="1">
        <f t="shared" si="1000"/>
        <v>2643</v>
      </c>
      <c r="U1660">
        <v>55.5</v>
      </c>
      <c r="V1660">
        <f>VALUE(U1660)*100000</f>
        <v>5550000</v>
      </c>
    </row>
    <row r="1661" spans="1:22" customFormat="1" hidden="1">
      <c r="A1661" t="s">
        <v>2951</v>
      </c>
      <c r="G1661" t="s">
        <v>32</v>
      </c>
      <c r="H1661" t="s">
        <v>1079</v>
      </c>
      <c r="I1661">
        <f>VALUE(LEFT(H1661,FIND(" ",H1661)-1))</f>
        <v>484</v>
      </c>
      <c r="J1661" t="str">
        <f>TRIM(RIGHT(H1661,LEN(H1661)-FIND(" ",H1661)))</f>
        <v>sqft</v>
      </c>
      <c r="K1661" t="s">
        <v>40</v>
      </c>
      <c r="L1661" t="s">
        <v>41</v>
      </c>
      <c r="N1661" t="s">
        <v>308</v>
      </c>
      <c r="S1661" t="s">
        <v>2952</v>
      </c>
      <c r="T1661" s="1">
        <f t="shared" ref="T1661:T1724" si="1041">VALUE(SUBSTITUTE(SUBSTITUTE(S1661,"â‚¹",""),"per sqft",""))</f>
        <v>15909</v>
      </c>
      <c r="U1661">
        <v>77</v>
      </c>
      <c r="V1661">
        <f>VALUE(U1661)*100000</f>
        <v>7700000</v>
      </c>
    </row>
    <row r="1662" spans="1:22" customFormat="1" hidden="1">
      <c r="A1662" t="s">
        <v>2953</v>
      </c>
      <c r="G1662" t="s">
        <v>23</v>
      </c>
      <c r="H1662" t="s">
        <v>198</v>
      </c>
      <c r="I1662">
        <f>VALUE(LEFT(H1662,FIND(" ",H1662)-1))</f>
        <v>1900</v>
      </c>
      <c r="J1662" t="str">
        <f>TRIM(RIGHT(H1662,LEN(H1662)-FIND(" ",H1662)))</f>
        <v>sqft</v>
      </c>
      <c r="K1662" t="s">
        <v>40</v>
      </c>
      <c r="L1662" t="s">
        <v>41</v>
      </c>
      <c r="N1662" t="s">
        <v>2035</v>
      </c>
      <c r="Q1662" t="s">
        <v>83</v>
      </c>
      <c r="R1662" t="s">
        <v>2954</v>
      </c>
      <c r="S1662" t="s">
        <v>952</v>
      </c>
      <c r="T1662" s="1">
        <f t="shared" si="1041"/>
        <v>4000</v>
      </c>
      <c r="U1662">
        <v>88</v>
      </c>
      <c r="V1662">
        <f>VALUE(U1662)*100000</f>
        <v>8800000</v>
      </c>
    </row>
    <row r="1663" spans="1:22" customFormat="1" hidden="1">
      <c r="A1663" t="s">
        <v>2955</v>
      </c>
      <c r="G1663" t="s">
        <v>23</v>
      </c>
      <c r="H1663" t="s">
        <v>2104</v>
      </c>
      <c r="I1663">
        <f>VALUE(LEFT(H1663,FIND(" ",H1663)-1))</f>
        <v>760</v>
      </c>
      <c r="J1663" t="str">
        <f>TRIM(RIGHT(H1663,LEN(H1663)-FIND(" ",H1663)))</f>
        <v>sqft</v>
      </c>
      <c r="K1663" t="s">
        <v>43</v>
      </c>
      <c r="L1663" t="s">
        <v>41</v>
      </c>
      <c r="N1663" t="s">
        <v>40</v>
      </c>
      <c r="Q1663" t="s">
        <v>139</v>
      </c>
      <c r="R1663">
        <v>4</v>
      </c>
      <c r="T1663" s="1" t="e">
        <f t="shared" si="1041"/>
        <v>#VALUE!</v>
      </c>
      <c r="U1663">
        <v>80</v>
      </c>
      <c r="V1663">
        <f>VALUE(U1663)*100000</f>
        <v>8000000</v>
      </c>
    </row>
    <row r="1664" spans="1:22" customFormat="1" hidden="1">
      <c r="A1664" t="s">
        <v>1223</v>
      </c>
      <c r="G1664" t="s">
        <v>23</v>
      </c>
      <c r="H1664" t="s">
        <v>531</v>
      </c>
      <c r="I1664">
        <f>VALUE(LEFT(H1664,FIND(" ",H1664)-1))</f>
        <v>496</v>
      </c>
      <c r="J1664" t="str">
        <f>TRIM(RIGHT(H1664,LEN(H1664)-FIND(" ",H1664)))</f>
        <v>sqft</v>
      </c>
      <c r="K1664" t="s">
        <v>40</v>
      </c>
      <c r="L1664" t="s">
        <v>41</v>
      </c>
      <c r="N1664" t="s">
        <v>255</v>
      </c>
      <c r="Q1664">
        <v>2</v>
      </c>
      <c r="S1664" t="s">
        <v>2956</v>
      </c>
      <c r="T1664" s="1">
        <f t="shared" si="1041"/>
        <v>6652</v>
      </c>
      <c r="U1664">
        <v>60</v>
      </c>
      <c r="V1664">
        <f>VALUE(U1664)*100000</f>
        <v>6000000</v>
      </c>
    </row>
    <row r="1665" spans="1:22" customFormat="1" hidden="1">
      <c r="A1665" t="s">
        <v>2957</v>
      </c>
      <c r="G1665" t="s">
        <v>32</v>
      </c>
      <c r="H1665" t="s">
        <v>2958</v>
      </c>
      <c r="I1665">
        <f>VALUE(LEFT(H1665,FIND(" ",H1665)-1))</f>
        <v>1623</v>
      </c>
      <c r="J1665" t="str">
        <f>TRIM(RIGHT(H1665,LEN(H1665)-FIND(" ",H1665)))</f>
        <v>sqft</v>
      </c>
      <c r="K1665" t="s">
        <v>40</v>
      </c>
      <c r="L1665" t="s">
        <v>41</v>
      </c>
      <c r="N1665" t="s">
        <v>165</v>
      </c>
      <c r="Q1665" t="s">
        <v>83</v>
      </c>
      <c r="R1665">
        <v>2</v>
      </c>
      <c r="S1665" t="s">
        <v>2959</v>
      </c>
      <c r="T1665" s="1">
        <f t="shared" si="1041"/>
        <v>4929</v>
      </c>
      <c r="U1665">
        <v>80</v>
      </c>
      <c r="V1665">
        <f>VALUE(U1665)*100000</f>
        <v>8000000</v>
      </c>
    </row>
    <row r="1666" spans="1:22" customFormat="1" hidden="1">
      <c r="A1666" t="s">
        <v>2790</v>
      </c>
      <c r="G1666" t="s">
        <v>168</v>
      </c>
      <c r="H1666" t="s">
        <v>1327</v>
      </c>
      <c r="I1666">
        <f>VALUE(LEFT(H1666,FIND(" ",H1666)-1))</f>
        <v>675</v>
      </c>
      <c r="J1666" t="str">
        <f>TRIM(RIGHT(H1666,LEN(H1666)-FIND(" ",H1666)))</f>
        <v>sqft</v>
      </c>
      <c r="K1666">
        <v>3</v>
      </c>
      <c r="L1666" t="s">
        <v>139</v>
      </c>
      <c r="N1666" t="s">
        <v>25</v>
      </c>
      <c r="Q1666">
        <v>2</v>
      </c>
      <c r="R1666" t="s">
        <v>2294</v>
      </c>
      <c r="S1666" t="s">
        <v>2960</v>
      </c>
      <c r="T1666" s="1">
        <f t="shared" si="1041"/>
        <v>8668</v>
      </c>
      <c r="U1666">
        <v>58.5</v>
      </c>
      <c r="V1666">
        <f>VALUE(U1666)*100000</f>
        <v>5850000</v>
      </c>
    </row>
    <row r="1667" spans="1:22" ht="15.75">
      <c r="A1667" s="3" t="s">
        <v>2961</v>
      </c>
      <c r="B1667" s="3" t="str">
        <f t="shared" ref="B1667:B1668" si="1042">PROPER(TRIM(A1667))</f>
        <v>3 Apartment For Sale In Gothic Heritage, Pal Gam Surat</v>
      </c>
      <c r="C1667" s="3" t="str">
        <f t="shared" ref="C1667:C1668" si="1043">LEFT(B1667,FIND(" ",B1667)-1)</f>
        <v>3</v>
      </c>
      <c r="D1667" s="4" t="str">
        <f t="shared" ref="D1667:D1668" si="1044">MID(B1667, FIND(" ", B1667)+1, FIND("For", B1667)-FIND(" ", B1667)-1)</f>
        <v xml:space="preserve">Apartment </v>
      </c>
      <c r="E1667" s="3" t="str">
        <f t="shared" ref="E1667:E1668" si="1045">TRIM(MID(B1667, FIND("In", B1667)+3, FIND("Surat", B1667)-FIND("In", B1667)-3))</f>
        <v>Gothic Heritage, Pal Gam</v>
      </c>
      <c r="F1667" s="3" t="str">
        <f t="shared" ref="F1667:F1668" si="1046">"surat"</f>
        <v>surat</v>
      </c>
      <c r="G1667" s="3" t="s">
        <v>23</v>
      </c>
      <c r="H1667" s="3" t="s">
        <v>525</v>
      </c>
      <c r="I1667" s="9">
        <f>VALUE(LEFT(H1667,FIND(" ",H1667)-1))</f>
        <v>1400</v>
      </c>
      <c r="J1667" s="3" t="str">
        <f>TRIM(RIGHT(H1667,LEN(H1667)-FIND(" ",H1667)))</f>
        <v>sqft</v>
      </c>
      <c r="K1667" s="3" t="s">
        <v>40</v>
      </c>
      <c r="L1667" s="3" t="s">
        <v>41</v>
      </c>
      <c r="M1667" s="3" t="str">
        <f t="shared" ref="M1667:M1668" si="1047">IF(LEFT(L1667,5)="poss.","expected","ready")</f>
        <v>ready</v>
      </c>
      <c r="N1667" s="3" t="s">
        <v>71</v>
      </c>
      <c r="O1667" s="3" t="str">
        <f t="shared" ref="O1667:O1668" si="1048">IFERROR(LEFT(N1667,FIND("out of",N1667)-1),N1667)</f>
        <v xml:space="preserve">6 </v>
      </c>
      <c r="P1667" s="4" t="str">
        <f t="shared" ref="P1667:P1668" si="1049">IFERROR(RIGHT(N1667,LEN(N1667)-FIND("out of",N1667)-6),"")</f>
        <v>13</v>
      </c>
      <c r="Q1667" s="6" t="s">
        <v>43</v>
      </c>
      <c r="R1667" s="3" t="s">
        <v>44</v>
      </c>
      <c r="S1667" s="3" t="s">
        <v>2962</v>
      </c>
      <c r="T1667" s="4">
        <f t="shared" si="1041"/>
        <v>3735</v>
      </c>
      <c r="U1667" s="3">
        <v>62</v>
      </c>
      <c r="V1667" s="3">
        <f>VALUE(U1667)*100000</f>
        <v>6200000</v>
      </c>
    </row>
    <row r="1668" spans="1:22" ht="15.75">
      <c r="A1668" s="3" t="s">
        <v>2963</v>
      </c>
      <c r="B1668" s="3" t="str">
        <f t="shared" si="1042"/>
        <v>2 Apartment For Sale In Meera Height, Bhimrad Surat</v>
      </c>
      <c r="C1668" s="3" t="str">
        <f t="shared" si="1043"/>
        <v>2</v>
      </c>
      <c r="D1668" s="4" t="str">
        <f t="shared" si="1044"/>
        <v xml:space="preserve">Apartment </v>
      </c>
      <c r="E1668" s="3" t="str">
        <f t="shared" si="1045"/>
        <v>Meera Height, Bhimrad</v>
      </c>
      <c r="F1668" s="3" t="str">
        <f t="shared" si="1046"/>
        <v>surat</v>
      </c>
      <c r="G1668" s="3" t="s">
        <v>32</v>
      </c>
      <c r="H1668" s="3" t="s">
        <v>2964</v>
      </c>
      <c r="I1668" s="9">
        <f>VALUE(LEFT(H1668,FIND(" ",H1668)-1))</f>
        <v>1391</v>
      </c>
      <c r="J1668" s="3" t="str">
        <f>TRIM(RIGHT(H1668,LEN(H1668)-FIND(" ",H1668)))</f>
        <v>sqft</v>
      </c>
      <c r="K1668" s="3" t="s">
        <v>25</v>
      </c>
      <c r="L1668" s="3" t="s">
        <v>1540</v>
      </c>
      <c r="M1668" s="3" t="str">
        <f t="shared" si="1047"/>
        <v>expected</v>
      </c>
      <c r="N1668" s="3" t="s">
        <v>806</v>
      </c>
      <c r="O1668" s="3" t="str">
        <f t="shared" si="1048"/>
        <v xml:space="preserve">6 </v>
      </c>
      <c r="P1668" s="4" t="str">
        <f t="shared" si="1049"/>
        <v>12</v>
      </c>
      <c r="Q1668" s="6" t="s">
        <v>28</v>
      </c>
      <c r="R1668" s="3" t="s">
        <v>36</v>
      </c>
      <c r="S1668" s="3" t="s">
        <v>2965</v>
      </c>
      <c r="T1668" s="4">
        <f t="shared" si="1041"/>
        <v>4673</v>
      </c>
      <c r="U1668" s="3">
        <v>65</v>
      </c>
      <c r="V1668" s="3">
        <f>VALUE(U1668)*100000</f>
        <v>6500000</v>
      </c>
    </row>
    <row r="1669" spans="1:22" customFormat="1" hidden="1">
      <c r="A1669" t="s">
        <v>2966</v>
      </c>
      <c r="G1669" t="s">
        <v>23</v>
      </c>
      <c r="H1669" t="s">
        <v>99</v>
      </c>
      <c r="I1669">
        <f>VALUE(LEFT(H1669,FIND(" ",H1669)-1))</f>
        <v>1000</v>
      </c>
      <c r="J1669" t="str">
        <f>TRIM(RIGHT(H1669,LEN(H1669)-FIND(" ",H1669)))</f>
        <v>sqft</v>
      </c>
      <c r="K1669" t="s">
        <v>28</v>
      </c>
      <c r="L1669" t="s">
        <v>41</v>
      </c>
      <c r="N1669" t="s">
        <v>40</v>
      </c>
      <c r="Q1669">
        <v>4</v>
      </c>
      <c r="R1669">
        <v>4</v>
      </c>
      <c r="S1669" t="s">
        <v>319</v>
      </c>
      <c r="T1669" s="1">
        <f t="shared" si="1041"/>
        <v>7500</v>
      </c>
      <c r="U1669">
        <v>75</v>
      </c>
      <c r="V1669">
        <f>VALUE(U1669)*100000</f>
        <v>7500000</v>
      </c>
    </row>
    <row r="1670" spans="1:22" ht="15.75">
      <c r="A1670" s="3" t="s">
        <v>2967</v>
      </c>
      <c r="B1670" s="3" t="str">
        <f>PROPER(TRIM(A1670))</f>
        <v>2 Apartment For Sale In Rajhans Synfonia, Vesu Surat</v>
      </c>
      <c r="C1670" s="3" t="str">
        <f>LEFT(B1670,FIND(" ",B1670)-1)</f>
        <v>2</v>
      </c>
      <c r="D1670" s="4" t="str">
        <f>MID(B1670, FIND(" ", B1670)+1, FIND("For", B1670)-FIND(" ", B1670)-1)</f>
        <v xml:space="preserve">Apartment </v>
      </c>
      <c r="E1670" s="3" t="str">
        <f>TRIM(MID(B1670, FIND("In", B1670)+3, FIND("Surat", B1670)-FIND("In", B1670)-3))</f>
        <v>Rajhans Synfonia, Vesu</v>
      </c>
      <c r="F1670" s="3" t="str">
        <f>"surat"</f>
        <v>surat</v>
      </c>
      <c r="G1670" s="3" t="s">
        <v>32</v>
      </c>
      <c r="H1670" s="3" t="s">
        <v>2677</v>
      </c>
      <c r="I1670" s="9">
        <f>VALUE(LEFT(H1670,FIND(" ",H1670)-1))</f>
        <v>1389</v>
      </c>
      <c r="J1670" s="3" t="str">
        <f>TRIM(RIGHT(H1670,LEN(H1670)-FIND(" ",H1670)))</f>
        <v>sqft</v>
      </c>
      <c r="K1670" s="3" t="s">
        <v>40</v>
      </c>
      <c r="L1670" s="3" t="s">
        <v>41</v>
      </c>
      <c r="M1670" s="3" t="str">
        <f>IF(LEFT(L1670,5)="poss.","expected","ready")</f>
        <v>ready</v>
      </c>
      <c r="N1670" s="3" t="s">
        <v>271</v>
      </c>
      <c r="O1670" s="3" t="str">
        <f>IFERROR(LEFT(N1670,FIND("out of",N1670)-1),N1670)</f>
        <v xml:space="preserve">9 </v>
      </c>
      <c r="P1670" s="4" t="str">
        <f>IFERROR(RIGHT(N1670,LEN(N1670)-FIND("out of",N1670)-6),"")</f>
        <v>13</v>
      </c>
      <c r="Q1670" s="6" t="s">
        <v>83</v>
      </c>
      <c r="R1670" s="3" t="s">
        <v>1461</v>
      </c>
      <c r="S1670" s="3" t="s">
        <v>2968</v>
      </c>
      <c r="T1670" s="4">
        <f t="shared" si="1041"/>
        <v>6479</v>
      </c>
      <c r="U1670" s="3">
        <v>90</v>
      </c>
      <c r="V1670" s="3">
        <f>VALUE(U1670)*100000</f>
        <v>9000000</v>
      </c>
    </row>
    <row r="1671" spans="1:22" customFormat="1" hidden="1">
      <c r="A1671" t="s">
        <v>2969</v>
      </c>
      <c r="G1671" t="s">
        <v>32</v>
      </c>
      <c r="H1671" t="s">
        <v>333</v>
      </c>
      <c r="I1671">
        <f>VALUE(LEFT(H1671,FIND(" ",H1671)-1))</f>
        <v>1100</v>
      </c>
      <c r="J1671" t="str">
        <f>TRIM(RIGHT(H1671,LEN(H1671)-FIND(" ",H1671)))</f>
        <v>sqft</v>
      </c>
      <c r="K1671" t="s">
        <v>28</v>
      </c>
      <c r="L1671" t="s">
        <v>41</v>
      </c>
      <c r="N1671" t="s">
        <v>40</v>
      </c>
      <c r="Q1671">
        <v>1</v>
      </c>
      <c r="S1671" t="s">
        <v>2970</v>
      </c>
      <c r="T1671" s="1">
        <f t="shared" si="1041"/>
        <v>8182</v>
      </c>
      <c r="U1671">
        <v>90</v>
      </c>
      <c r="V1671">
        <f>VALUE(U1671)*100000</f>
        <v>9000000</v>
      </c>
    </row>
    <row r="1672" spans="1:22" ht="15.75">
      <c r="A1672" s="3" t="s">
        <v>2971</v>
      </c>
      <c r="B1672" s="3" t="str">
        <f>PROPER(TRIM(A1672))</f>
        <v>4 House For Sale In Shiv Shakti Row House, Adajan Surat</v>
      </c>
      <c r="C1672" s="3" t="str">
        <f>LEFT(B1672,FIND(" ",B1672)-1)</f>
        <v>4</v>
      </c>
      <c r="D1672" s="4" t="str">
        <f>MID(B1672, FIND(" ", B1672)+1, FIND("For", B1672)-FIND(" ", B1672)-1)</f>
        <v xml:space="preserve">House </v>
      </c>
      <c r="E1672" s="3" t="str">
        <f>TRIM(MID(B1672, FIND("In", B1672)+3, FIND("Surat", B1672)-FIND("In", B1672)-3))</f>
        <v>Shiv Shakti Row House, Adajan</v>
      </c>
      <c r="F1672" s="3" t="str">
        <f>"surat"</f>
        <v>surat</v>
      </c>
      <c r="G1672" s="3" t="s">
        <v>32</v>
      </c>
      <c r="H1672" s="3" t="s">
        <v>2972</v>
      </c>
      <c r="I1672" s="9">
        <f>VALUE(LEFT(H1672,FIND(" ",H1672)-1))</f>
        <v>98</v>
      </c>
      <c r="J1672" s="3" t="str">
        <f>TRIM(RIGHT(H1672,LEN(H1672)-FIND(" ",H1672)))</f>
        <v>sqyrd</v>
      </c>
      <c r="K1672" s="3" t="s">
        <v>40</v>
      </c>
      <c r="L1672" s="3" t="s">
        <v>41</v>
      </c>
      <c r="M1672" s="3" t="str">
        <f>IF(LEFT(L1672,5)="poss.","expected","ready")</f>
        <v>ready</v>
      </c>
      <c r="N1672" s="3" t="s">
        <v>175</v>
      </c>
      <c r="O1672" s="3" t="str">
        <f>IFERROR(LEFT(N1672,FIND("out of",N1672)-1),N1672)</f>
        <v xml:space="preserve">1 </v>
      </c>
      <c r="P1672" s="4" t="str">
        <f>IFERROR(RIGHT(N1672,LEN(N1672)-FIND("out of",N1672)-6),"")</f>
        <v>2</v>
      </c>
      <c r="Q1672" s="6" t="s">
        <v>28</v>
      </c>
      <c r="R1672" s="3" t="s">
        <v>29</v>
      </c>
      <c r="S1672" s="3" t="s">
        <v>2973</v>
      </c>
      <c r="T1672" s="4">
        <f t="shared" si="1041"/>
        <v>10998</v>
      </c>
      <c r="U1672" s="3">
        <v>97</v>
      </c>
      <c r="V1672" s="3">
        <f>VALUE(U1672)*100000</f>
        <v>9700000</v>
      </c>
    </row>
    <row r="1673" spans="1:22" customFormat="1" hidden="1">
      <c r="A1673" t="s">
        <v>2974</v>
      </c>
      <c r="G1673" t="s">
        <v>32</v>
      </c>
      <c r="H1673" t="s">
        <v>78</v>
      </c>
      <c r="I1673">
        <f>VALUE(LEFT(H1673,FIND(" ",H1673)-1))</f>
        <v>1650</v>
      </c>
      <c r="J1673" t="str">
        <f>TRIM(RIGHT(H1673,LEN(H1673)-FIND(" ",H1673)))</f>
        <v>sqft</v>
      </c>
      <c r="K1673" t="s">
        <v>40</v>
      </c>
      <c r="L1673" t="s">
        <v>41</v>
      </c>
      <c r="N1673" t="s">
        <v>298</v>
      </c>
      <c r="Q1673" t="s">
        <v>43</v>
      </c>
      <c r="R1673" t="s">
        <v>44</v>
      </c>
      <c r="S1673" t="s">
        <v>357</v>
      </c>
      <c r="T1673" s="1">
        <f t="shared" si="1041"/>
        <v>3455</v>
      </c>
      <c r="U1673">
        <v>57</v>
      </c>
      <c r="V1673">
        <f>VALUE(U1673)*100000</f>
        <v>5700000</v>
      </c>
    </row>
    <row r="1674" spans="1:22" customFormat="1" hidden="1">
      <c r="A1674" t="s">
        <v>768</v>
      </c>
      <c r="G1674" t="s">
        <v>32</v>
      </c>
      <c r="H1674" t="s">
        <v>366</v>
      </c>
      <c r="I1674">
        <f>VALUE(LEFT(H1674,FIND(" ",H1674)-1))</f>
        <v>440</v>
      </c>
      <c r="J1674" t="str">
        <f>TRIM(RIGHT(H1674,LEN(H1674)-FIND(" ",H1674)))</f>
        <v>sqft</v>
      </c>
      <c r="K1674" t="s">
        <v>40</v>
      </c>
      <c r="L1674" t="s">
        <v>41</v>
      </c>
      <c r="N1674" t="s">
        <v>120</v>
      </c>
      <c r="S1674" t="s">
        <v>2975</v>
      </c>
      <c r="T1674" s="1">
        <f t="shared" si="1041"/>
        <v>14500</v>
      </c>
      <c r="U1674">
        <v>63.8</v>
      </c>
      <c r="V1674">
        <f>VALUE(U1674)*100000</f>
        <v>6380000</v>
      </c>
    </row>
    <row r="1675" spans="1:22" customFormat="1" hidden="1">
      <c r="A1675" t="s">
        <v>899</v>
      </c>
      <c r="G1675" t="s">
        <v>23</v>
      </c>
      <c r="H1675" t="s">
        <v>2284</v>
      </c>
      <c r="I1675">
        <f>VALUE(LEFT(H1675,FIND(" ",H1675)-1))</f>
        <v>610</v>
      </c>
      <c r="J1675" t="str">
        <f>TRIM(RIGHT(H1675,LEN(H1675)-FIND(" ",H1675)))</f>
        <v>sqft</v>
      </c>
      <c r="K1675" t="s">
        <v>40</v>
      </c>
      <c r="L1675" t="s">
        <v>41</v>
      </c>
      <c r="N1675" t="s">
        <v>929</v>
      </c>
      <c r="Q1675">
        <v>1</v>
      </c>
      <c r="S1675" t="s">
        <v>2976</v>
      </c>
      <c r="T1675" s="1">
        <f t="shared" si="1041"/>
        <v>7416</v>
      </c>
      <c r="U1675">
        <v>62</v>
      </c>
      <c r="V1675">
        <f>VALUE(U1675)*100000</f>
        <v>6200000</v>
      </c>
    </row>
    <row r="1676" spans="1:22" customFormat="1" hidden="1">
      <c r="A1676" t="s">
        <v>2977</v>
      </c>
      <c r="G1676" t="s">
        <v>32</v>
      </c>
      <c r="H1676" t="s">
        <v>2978</v>
      </c>
      <c r="I1676">
        <f>VALUE(LEFT(H1676,FIND(" ",H1676)-1))</f>
        <v>55</v>
      </c>
      <c r="J1676" t="str">
        <f>TRIM(RIGHT(H1676,LEN(H1676)-FIND(" ",H1676)))</f>
        <v>sqyrd</v>
      </c>
      <c r="K1676" t="s">
        <v>40</v>
      </c>
      <c r="L1676" t="s">
        <v>41</v>
      </c>
      <c r="N1676" t="s">
        <v>298</v>
      </c>
      <c r="Q1676" t="s">
        <v>43</v>
      </c>
      <c r="R1676">
        <v>2</v>
      </c>
      <c r="S1676" t="s">
        <v>2979</v>
      </c>
      <c r="T1676" s="1">
        <f t="shared" si="1041"/>
        <v>12121</v>
      </c>
      <c r="U1676">
        <v>60</v>
      </c>
      <c r="V1676">
        <f>VALUE(U1676)*100000</f>
        <v>6000000</v>
      </c>
    </row>
    <row r="1677" spans="1:22" customFormat="1" hidden="1">
      <c r="A1677" t="s">
        <v>2980</v>
      </c>
      <c r="G1677" t="s">
        <v>32</v>
      </c>
      <c r="H1677" t="s">
        <v>2981</v>
      </c>
      <c r="I1677">
        <f>VALUE(LEFT(H1677,FIND(" ",H1677)-1))</f>
        <v>1661</v>
      </c>
      <c r="J1677" t="str">
        <f>TRIM(RIGHT(H1677,LEN(H1677)-FIND(" ",H1677)))</f>
        <v>sqft</v>
      </c>
      <c r="K1677" t="s">
        <v>40</v>
      </c>
      <c r="L1677" t="s">
        <v>41</v>
      </c>
      <c r="N1677" t="s">
        <v>718</v>
      </c>
      <c r="Q1677" t="s">
        <v>28</v>
      </c>
      <c r="R1677">
        <v>3</v>
      </c>
      <c r="S1677" t="s">
        <v>2982</v>
      </c>
      <c r="T1677" s="1">
        <f t="shared" si="1041"/>
        <v>3492</v>
      </c>
      <c r="U1677">
        <v>58</v>
      </c>
      <c r="V1677">
        <f>VALUE(U1677)*100000</f>
        <v>5800000</v>
      </c>
    </row>
    <row r="1678" spans="1:22" customFormat="1" hidden="1">
      <c r="A1678" t="s">
        <v>2983</v>
      </c>
      <c r="G1678" t="s">
        <v>32</v>
      </c>
      <c r="H1678" t="s">
        <v>2838</v>
      </c>
      <c r="I1678">
        <f>VALUE(LEFT(H1678,FIND(" ",H1678)-1))</f>
        <v>3000</v>
      </c>
      <c r="J1678" t="str">
        <f>TRIM(RIGHT(H1678,LEN(H1678)-FIND(" ",H1678)))</f>
        <v>sqft</v>
      </c>
      <c r="K1678" t="s">
        <v>28</v>
      </c>
      <c r="L1678" t="s">
        <v>41</v>
      </c>
      <c r="N1678" t="s">
        <v>40</v>
      </c>
      <c r="Q1678">
        <v>7</v>
      </c>
      <c r="S1678" t="s">
        <v>2984</v>
      </c>
      <c r="T1678" s="1">
        <f t="shared" si="1041"/>
        <v>1700</v>
      </c>
      <c r="U1678">
        <v>51</v>
      </c>
      <c r="V1678">
        <f>VALUE(U1678)*100000</f>
        <v>5100000</v>
      </c>
    </row>
    <row r="1679" spans="1:22" customFormat="1" hidden="1">
      <c r="A1679" t="s">
        <v>2985</v>
      </c>
      <c r="G1679" t="s">
        <v>32</v>
      </c>
      <c r="H1679" t="s">
        <v>433</v>
      </c>
      <c r="I1679">
        <f>VALUE(LEFT(H1679,FIND(" ",H1679)-1))</f>
        <v>1050</v>
      </c>
      <c r="J1679" t="str">
        <f>TRIM(RIGHT(H1679,LEN(H1679)-FIND(" ",H1679)))</f>
        <v>sqft</v>
      </c>
      <c r="K1679" t="s">
        <v>40</v>
      </c>
      <c r="L1679" t="s">
        <v>41</v>
      </c>
      <c r="N1679" t="s">
        <v>96</v>
      </c>
      <c r="Q1679" t="s">
        <v>28</v>
      </c>
      <c r="R1679">
        <v>2</v>
      </c>
      <c r="S1679" t="s">
        <v>2013</v>
      </c>
      <c r="T1679" s="1">
        <f t="shared" si="1041"/>
        <v>4857</v>
      </c>
      <c r="U1679">
        <v>51</v>
      </c>
      <c r="V1679">
        <f>VALUE(U1679)*100000</f>
        <v>5100000</v>
      </c>
    </row>
    <row r="1680" spans="1:22" customFormat="1" hidden="1">
      <c r="A1680" t="s">
        <v>2986</v>
      </c>
      <c r="G1680" t="s">
        <v>23</v>
      </c>
      <c r="H1680" t="s">
        <v>707</v>
      </c>
      <c r="I1680">
        <f>VALUE(LEFT(H1680,FIND(" ",H1680)-1))</f>
        <v>630</v>
      </c>
      <c r="J1680" t="str">
        <f>TRIM(RIGHT(H1680,LEN(H1680)-FIND(" ",H1680)))</f>
        <v>sqft</v>
      </c>
      <c r="K1680" t="s">
        <v>28</v>
      </c>
      <c r="L1680" t="s">
        <v>41</v>
      </c>
      <c r="N1680" t="s">
        <v>40</v>
      </c>
      <c r="Q1680" t="s">
        <v>328</v>
      </c>
      <c r="R1680">
        <v>2</v>
      </c>
      <c r="S1680" t="s">
        <v>2987</v>
      </c>
      <c r="T1680" s="1">
        <f t="shared" si="1041"/>
        <v>15079</v>
      </c>
      <c r="U1680">
        <v>95</v>
      </c>
      <c r="V1680">
        <f>VALUE(U1680)*100000</f>
        <v>9500000</v>
      </c>
    </row>
    <row r="1681" spans="1:22" customFormat="1" hidden="1">
      <c r="A1681" t="s">
        <v>2988</v>
      </c>
      <c r="G1681" t="s">
        <v>32</v>
      </c>
      <c r="H1681" t="s">
        <v>201</v>
      </c>
      <c r="I1681">
        <f>VALUE(LEFT(H1681,FIND(" ",H1681)-1))</f>
        <v>1600</v>
      </c>
      <c r="J1681" t="str">
        <f>TRIM(RIGHT(H1681,LEN(H1681)-FIND(" ",H1681)))</f>
        <v>sqft</v>
      </c>
      <c r="K1681" t="s">
        <v>40</v>
      </c>
      <c r="L1681" t="s">
        <v>41</v>
      </c>
      <c r="N1681" t="s">
        <v>298</v>
      </c>
      <c r="Q1681" t="s">
        <v>43</v>
      </c>
      <c r="R1681">
        <v>3</v>
      </c>
      <c r="S1681" t="s">
        <v>2989</v>
      </c>
      <c r="T1681" s="1">
        <f t="shared" si="1041"/>
        <v>5312</v>
      </c>
      <c r="U1681">
        <v>85</v>
      </c>
      <c r="V1681">
        <f>VALUE(U1681)*100000</f>
        <v>8500000</v>
      </c>
    </row>
    <row r="1682" spans="1:22" customFormat="1" hidden="1">
      <c r="A1682" t="s">
        <v>2990</v>
      </c>
      <c r="G1682" t="s">
        <v>23</v>
      </c>
      <c r="H1682" t="s">
        <v>1254</v>
      </c>
      <c r="I1682">
        <f>VALUE(LEFT(H1682,FIND(" ",H1682)-1))</f>
        <v>1700</v>
      </c>
      <c r="J1682" t="str">
        <f>TRIM(RIGHT(H1682,LEN(H1682)-FIND(" ",H1682)))</f>
        <v>sqft</v>
      </c>
      <c r="K1682" t="s">
        <v>40</v>
      </c>
      <c r="L1682" t="s">
        <v>41</v>
      </c>
      <c r="N1682" t="s">
        <v>255</v>
      </c>
      <c r="Q1682" t="s">
        <v>43</v>
      </c>
      <c r="R1682" t="s">
        <v>131</v>
      </c>
      <c r="T1682" s="1" t="e">
        <f t="shared" si="1041"/>
        <v>#VALUE!</v>
      </c>
      <c r="U1682">
        <v>68</v>
      </c>
      <c r="V1682">
        <f>VALUE(U1682)*100000</f>
        <v>6800000</v>
      </c>
    </row>
    <row r="1683" spans="1:22" customFormat="1">
      <c r="A1683" t="s">
        <v>2991</v>
      </c>
      <c r="B1683" t="str">
        <f>PROPER(TRIM(A1683))</f>
        <v>3 Apartment For Sale In Happy Elegance, Vesu Surat</v>
      </c>
      <c r="C1683" t="str">
        <f>LEFT(B1683,FIND(" ",B1683)-1)</f>
        <v>3</v>
      </c>
      <c r="D1683" s="1" t="str">
        <f>MID(B1683, FIND(" ", B1683)+1, FIND("For", B1683)-FIND(" ", B1683)-1)</f>
        <v xml:space="preserve">Apartment </v>
      </c>
      <c r="E1683" t="str">
        <f>TRIM(MID(B1683, FIND("In", B1683)+3, FIND("Surat", B1683)-FIND("In", B1683)-3))</f>
        <v>Happy Elegance, Vesu</v>
      </c>
      <c r="F1683" t="str">
        <f>"surat"</f>
        <v>surat</v>
      </c>
      <c r="G1683" t="s">
        <v>32</v>
      </c>
      <c r="H1683" t="s">
        <v>2992</v>
      </c>
      <c r="I1683">
        <f>VALUE(LEFT(H1683,FIND(" ",H1683)-1))</f>
        <v>1643</v>
      </c>
      <c r="J1683" t="str">
        <f>TRIM(RIGHT(H1683,LEN(H1683)-FIND(" ",H1683)))</f>
        <v>sqft</v>
      </c>
      <c r="K1683" t="s">
        <v>40</v>
      </c>
      <c r="L1683" t="s">
        <v>41</v>
      </c>
      <c r="M1683" t="str">
        <f>IF(LEFT(L1683,5)="poss.","expected","ready")</f>
        <v>ready</v>
      </c>
      <c r="N1683" t="s">
        <v>818</v>
      </c>
      <c r="O1683" t="str">
        <f>IFERROR(LEFT(N1683,FIND("out of",N1683)-1),N1683)</f>
        <v xml:space="preserve">8 </v>
      </c>
      <c r="P1683" s="1" t="str">
        <f>IFERROR(RIGHT(N1683,LEN(N1683)-FIND("out of",N1683)-6),"")</f>
        <v>13</v>
      </c>
      <c r="Q1683" t="s">
        <v>28</v>
      </c>
      <c r="R1683" t="s">
        <v>2993</v>
      </c>
      <c r="S1683" t="s">
        <v>2994</v>
      </c>
      <c r="T1683" s="1">
        <f t="shared" si="1041"/>
        <v>5478</v>
      </c>
      <c r="U1683">
        <v>90</v>
      </c>
      <c r="V1683">
        <f>VALUE(U1683)*100000</f>
        <v>9000000</v>
      </c>
    </row>
    <row r="1684" spans="1:22" customFormat="1" hidden="1">
      <c r="A1684" t="s">
        <v>1220</v>
      </c>
      <c r="G1684" t="s">
        <v>32</v>
      </c>
      <c r="H1684" t="s">
        <v>815</v>
      </c>
      <c r="I1684">
        <f>VALUE(LEFT(H1684,FIND(" ",H1684)-1))</f>
        <v>1500</v>
      </c>
      <c r="J1684" t="str">
        <f>TRIM(RIGHT(H1684,LEN(H1684)-FIND(" ",H1684)))</f>
        <v>sqft</v>
      </c>
      <c r="K1684" t="s">
        <v>1222</v>
      </c>
      <c r="L1684" t="s">
        <v>41</v>
      </c>
      <c r="N1684" t="s">
        <v>40</v>
      </c>
      <c r="S1684" t="s">
        <v>1007</v>
      </c>
      <c r="T1684" s="1">
        <f t="shared" si="1041"/>
        <v>3667</v>
      </c>
      <c r="U1684">
        <v>55</v>
      </c>
      <c r="V1684">
        <f>VALUE(U1684)*100000</f>
        <v>5500000</v>
      </c>
    </row>
    <row r="1685" spans="1:22" ht="15.75">
      <c r="A1685" s="3" t="s">
        <v>2695</v>
      </c>
      <c r="B1685" s="3" t="str">
        <f>PROPER(TRIM(A1685))</f>
        <v>3 Apartment For Sale In Pal Surat</v>
      </c>
      <c r="C1685" s="3" t="str">
        <f>LEFT(B1685,FIND(" ",B1685)-1)</f>
        <v>3</v>
      </c>
      <c r="D1685" s="4" t="str">
        <f>MID(B1685, FIND(" ", B1685)+1, FIND("For", B1685)-FIND(" ", B1685)-1)</f>
        <v xml:space="preserve">Apartment </v>
      </c>
      <c r="E1685" s="3" t="str">
        <f>TRIM(MID(B1685, FIND("In", B1685)+3, FIND("Surat", B1685)-FIND("In", B1685)-3))</f>
        <v>Pal</v>
      </c>
      <c r="F1685" s="3" t="str">
        <f>"surat"</f>
        <v>surat</v>
      </c>
      <c r="G1685" s="3" t="s">
        <v>32</v>
      </c>
      <c r="H1685" s="3" t="s">
        <v>2995</v>
      </c>
      <c r="I1685" s="9">
        <f>VALUE(LEFT(H1685,FIND(" ",H1685)-1))</f>
        <v>1575</v>
      </c>
      <c r="J1685" s="3" t="str">
        <f>TRIM(RIGHT(H1685,LEN(H1685)-FIND(" ",H1685)))</f>
        <v>sqft</v>
      </c>
      <c r="K1685" s="3" t="s">
        <v>40</v>
      </c>
      <c r="L1685" s="3" t="s">
        <v>41</v>
      </c>
      <c r="M1685" s="3" t="str">
        <f>IF(LEFT(L1685,5)="poss.","expected","ready")</f>
        <v>ready</v>
      </c>
      <c r="N1685" s="3" t="s">
        <v>935</v>
      </c>
      <c r="O1685" s="3" t="str">
        <f>IFERROR(LEFT(N1685,FIND("out of",N1685)-1),N1685)</f>
        <v xml:space="preserve">10 </v>
      </c>
      <c r="P1685" s="4" t="str">
        <f>IFERROR(RIGHT(N1685,LEN(N1685)-FIND("out of",N1685)-6),"")</f>
        <v>12</v>
      </c>
      <c r="Q1685" s="6" t="s">
        <v>28</v>
      </c>
      <c r="R1685" s="3" t="s">
        <v>88</v>
      </c>
      <c r="S1685" s="3" t="s">
        <v>2982</v>
      </c>
      <c r="T1685" s="4">
        <f t="shared" si="1041"/>
        <v>3492</v>
      </c>
      <c r="U1685" s="3">
        <v>55</v>
      </c>
      <c r="V1685" s="3">
        <f>VALUE(U1685)*100000</f>
        <v>5500000</v>
      </c>
    </row>
    <row r="1686" spans="1:22" customFormat="1" hidden="1">
      <c r="A1686" t="s">
        <v>2805</v>
      </c>
      <c r="G1686" t="s">
        <v>32</v>
      </c>
      <c r="H1686" t="s">
        <v>2996</v>
      </c>
      <c r="I1686">
        <f>VALUE(LEFT(H1686,FIND(" ",H1686)-1))</f>
        <v>1770</v>
      </c>
      <c r="J1686" t="str">
        <f>TRIM(RIGHT(H1686,LEN(H1686)-FIND(" ",H1686)))</f>
        <v>sqft</v>
      </c>
      <c r="K1686" t="s">
        <v>28</v>
      </c>
      <c r="L1686" t="s">
        <v>223</v>
      </c>
      <c r="N1686" t="s">
        <v>40</v>
      </c>
      <c r="Q1686">
        <v>3</v>
      </c>
      <c r="S1686" t="s">
        <v>2997</v>
      </c>
      <c r="T1686" s="1">
        <f t="shared" si="1041"/>
        <v>5500</v>
      </c>
      <c r="U1686">
        <v>97.4</v>
      </c>
      <c r="V1686">
        <f>VALUE(U1686)*100000</f>
        <v>9740000</v>
      </c>
    </row>
    <row r="1687" spans="1:22" customFormat="1">
      <c r="A1687" t="s">
        <v>2998</v>
      </c>
      <c r="B1687" t="str">
        <f>PROPER(TRIM(A1687))</f>
        <v>3 Apartment For Sale In Dream World Residency, Vesu Surat</v>
      </c>
      <c r="C1687" t="str">
        <f>LEFT(B1687,FIND(" ",B1687)-1)</f>
        <v>3</v>
      </c>
      <c r="D1687" s="1" t="str">
        <f>MID(B1687, FIND(" ", B1687)+1, FIND("For", B1687)-FIND(" ", B1687)-1)</f>
        <v xml:space="preserve">Apartment </v>
      </c>
      <c r="E1687" t="str">
        <f>TRIM(MID(B1687, FIND("In", B1687)+3, FIND("Surat", B1687)-FIND("In", B1687)-3))</f>
        <v>Dream World Residency, Vesu</v>
      </c>
      <c r="F1687" t="str">
        <f>"surat"</f>
        <v>surat</v>
      </c>
      <c r="G1687" t="s">
        <v>32</v>
      </c>
      <c r="H1687" t="s">
        <v>198</v>
      </c>
      <c r="I1687">
        <f>VALUE(LEFT(H1687,FIND(" ",H1687)-1))</f>
        <v>1900</v>
      </c>
      <c r="J1687" t="str">
        <f>TRIM(RIGHT(H1687,LEN(H1687)-FIND(" ",H1687)))</f>
        <v>sqft</v>
      </c>
      <c r="K1687" t="s">
        <v>40</v>
      </c>
      <c r="L1687" t="s">
        <v>41</v>
      </c>
      <c r="M1687" t="str">
        <f>IF(LEFT(L1687,5)="poss.","expected","ready")</f>
        <v>ready</v>
      </c>
      <c r="N1687" t="s">
        <v>617</v>
      </c>
      <c r="O1687" t="str">
        <f>IFERROR(LEFT(N1687,FIND("out of",N1687)-1),N1687)</f>
        <v xml:space="preserve">9 </v>
      </c>
      <c r="P1687" s="1" t="str">
        <f>IFERROR(RIGHT(N1687,LEN(N1687)-FIND("out of",N1687)-6),"")</f>
        <v>11</v>
      </c>
      <c r="Q1687" t="s">
        <v>43</v>
      </c>
      <c r="R1687" t="s">
        <v>2999</v>
      </c>
      <c r="S1687" t="s">
        <v>3000</v>
      </c>
      <c r="T1687" s="1">
        <f t="shared" si="1041"/>
        <v>4842</v>
      </c>
      <c r="U1687">
        <v>92</v>
      </c>
      <c r="V1687">
        <f>VALUE(U1687)*100000</f>
        <v>9200000</v>
      </c>
    </row>
    <row r="1688" spans="1:22" customFormat="1" hidden="1">
      <c r="A1688" t="s">
        <v>3001</v>
      </c>
      <c r="G1688" t="s">
        <v>32</v>
      </c>
      <c r="H1688" t="s">
        <v>410</v>
      </c>
      <c r="I1688">
        <f>VALUE(LEFT(H1688,FIND(" ",H1688)-1))</f>
        <v>660</v>
      </c>
      <c r="J1688" t="str">
        <f>TRIM(RIGHT(H1688,LEN(H1688)-FIND(" ",H1688)))</f>
        <v>sqft</v>
      </c>
      <c r="K1688" t="s">
        <v>40</v>
      </c>
      <c r="L1688" t="s">
        <v>41</v>
      </c>
      <c r="N1688" t="s">
        <v>298</v>
      </c>
      <c r="Q1688" t="s">
        <v>43</v>
      </c>
      <c r="R1688">
        <v>2</v>
      </c>
      <c r="S1688" t="s">
        <v>3002</v>
      </c>
      <c r="T1688" s="1">
        <f t="shared" si="1041"/>
        <v>13788</v>
      </c>
      <c r="U1688">
        <v>91</v>
      </c>
      <c r="V1688">
        <f>VALUE(U1688)*100000</f>
        <v>9100000</v>
      </c>
    </row>
    <row r="1689" spans="1:22" customFormat="1" hidden="1">
      <c r="A1689" t="s">
        <v>3003</v>
      </c>
      <c r="G1689" t="s">
        <v>23</v>
      </c>
      <c r="H1689" t="s">
        <v>99</v>
      </c>
      <c r="I1689">
        <f>VALUE(LEFT(H1689,FIND(" ",H1689)-1))</f>
        <v>1000</v>
      </c>
      <c r="J1689" t="str">
        <f>TRIM(RIGHT(H1689,LEN(H1689)-FIND(" ",H1689)))</f>
        <v>sqft</v>
      </c>
      <c r="K1689" t="s">
        <v>40</v>
      </c>
      <c r="L1689" t="s">
        <v>41</v>
      </c>
      <c r="N1689" t="s">
        <v>648</v>
      </c>
      <c r="Q1689">
        <v>1</v>
      </c>
      <c r="S1689" t="s">
        <v>571</v>
      </c>
      <c r="T1689" s="1">
        <f t="shared" si="1041"/>
        <v>6000</v>
      </c>
      <c r="U1689">
        <v>90</v>
      </c>
      <c r="V1689">
        <f>VALUE(U1689)*100000</f>
        <v>9000000</v>
      </c>
    </row>
    <row r="1690" spans="1:22" customFormat="1" hidden="1">
      <c r="A1690" t="s">
        <v>3004</v>
      </c>
      <c r="G1690" t="s">
        <v>23</v>
      </c>
      <c r="H1690" t="s">
        <v>333</v>
      </c>
      <c r="I1690">
        <f>VALUE(LEFT(H1690,FIND(" ",H1690)-1))</f>
        <v>1100</v>
      </c>
      <c r="J1690" t="str">
        <f>TRIM(RIGHT(H1690,LEN(H1690)-FIND(" ",H1690)))</f>
        <v>sqft</v>
      </c>
      <c r="K1690" t="s">
        <v>40</v>
      </c>
      <c r="L1690" t="s">
        <v>41</v>
      </c>
      <c r="N1690" t="s">
        <v>1748</v>
      </c>
      <c r="Q1690" t="s">
        <v>83</v>
      </c>
      <c r="R1690" t="s">
        <v>1806</v>
      </c>
      <c r="T1690" s="1" t="e">
        <f t="shared" si="1041"/>
        <v>#VALUE!</v>
      </c>
      <c r="U1690">
        <v>67</v>
      </c>
      <c r="V1690">
        <f>VALUE(U1690)*100000</f>
        <v>6700000</v>
      </c>
    </row>
    <row r="1691" spans="1:22" customFormat="1" hidden="1">
      <c r="A1691" t="s">
        <v>3005</v>
      </c>
      <c r="G1691" t="s">
        <v>32</v>
      </c>
      <c r="H1691" t="s">
        <v>3006</v>
      </c>
      <c r="I1691">
        <f>VALUE(LEFT(H1691,FIND(" ",H1691)-1))</f>
        <v>407</v>
      </c>
      <c r="J1691" t="str">
        <f>TRIM(RIGHT(H1691,LEN(H1691)-FIND(" ",H1691)))</f>
        <v>sqft</v>
      </c>
      <c r="K1691" t="s">
        <v>40</v>
      </c>
      <c r="L1691" t="s">
        <v>41</v>
      </c>
      <c r="N1691" t="s">
        <v>308</v>
      </c>
      <c r="S1691" t="s">
        <v>3007</v>
      </c>
      <c r="T1691" s="1">
        <f t="shared" si="1041"/>
        <v>17445</v>
      </c>
      <c r="U1691">
        <v>71</v>
      </c>
      <c r="V1691">
        <f>VALUE(U1691)*100000</f>
        <v>7100000</v>
      </c>
    </row>
    <row r="1692" spans="1:22" customFormat="1">
      <c r="A1692" t="s">
        <v>3008</v>
      </c>
      <c r="B1692" t="str">
        <f>PROPER(TRIM(A1692))</f>
        <v>3 Apartment For Sale In Vasty Residancy Surat</v>
      </c>
      <c r="C1692" t="str">
        <f>LEFT(B1692,FIND(" ",B1692)-1)</f>
        <v>3</v>
      </c>
      <c r="D1692" s="1" t="str">
        <f>MID(B1692, FIND(" ", B1692)+1, FIND("For", B1692)-FIND(" ", B1692)-1)</f>
        <v xml:space="preserve">Apartment </v>
      </c>
      <c r="E1692" t="str">
        <f>TRIM(MID(B1692, FIND("In", B1692)+3, FIND("Surat", B1692)-FIND("In", B1692)-3))</f>
        <v>Vasty Residancy</v>
      </c>
      <c r="F1692" t="str">
        <f>"surat"</f>
        <v>surat</v>
      </c>
      <c r="G1692" t="s">
        <v>23</v>
      </c>
      <c r="H1692" t="s">
        <v>3009</v>
      </c>
      <c r="I1692">
        <f>VALUE(LEFT(H1692,FIND(" ",H1692)-1))</f>
        <v>1680</v>
      </c>
      <c r="J1692" t="str">
        <f>TRIM(RIGHT(H1692,LEN(H1692)-FIND(" ",H1692)))</f>
        <v>sqft</v>
      </c>
      <c r="K1692" t="s">
        <v>40</v>
      </c>
      <c r="L1692" t="s">
        <v>41</v>
      </c>
      <c r="M1692" t="str">
        <f>IF(LEFT(L1692,5)="poss.","expected","ready")</f>
        <v>ready</v>
      </c>
      <c r="N1692" t="s">
        <v>104</v>
      </c>
      <c r="O1692" t="str">
        <f>IFERROR(LEFT(N1692,FIND("out of",N1692)-1),N1692)</f>
        <v xml:space="preserve">2 </v>
      </c>
      <c r="P1692" s="1" t="str">
        <f>IFERROR(RIGHT(N1692,LEN(N1692)-FIND("out of",N1692)-6),"")</f>
        <v>5</v>
      </c>
      <c r="Q1692" t="s">
        <v>28</v>
      </c>
      <c r="R1692" t="s">
        <v>131</v>
      </c>
      <c r="S1692" t="s">
        <v>383</v>
      </c>
      <c r="T1692" s="1">
        <f t="shared" si="1041"/>
        <v>4375</v>
      </c>
      <c r="U1692">
        <v>70</v>
      </c>
      <c r="V1692">
        <f>VALUE(U1692)*100000</f>
        <v>7000000</v>
      </c>
    </row>
    <row r="1693" spans="1:22" customFormat="1" hidden="1">
      <c r="A1693" t="s">
        <v>3010</v>
      </c>
      <c r="G1693" t="s">
        <v>23</v>
      </c>
      <c r="H1693" t="s">
        <v>2267</v>
      </c>
      <c r="I1693">
        <f>VALUE(LEFT(H1693,FIND(" ",H1693)-1))</f>
        <v>1205</v>
      </c>
      <c r="J1693" t="str">
        <f>TRIM(RIGHT(H1693,LEN(H1693)-FIND(" ",H1693)))</f>
        <v>sqft</v>
      </c>
      <c r="K1693" t="s">
        <v>40</v>
      </c>
      <c r="L1693" t="s">
        <v>41</v>
      </c>
      <c r="N1693" t="s">
        <v>734</v>
      </c>
      <c r="Q1693" t="s">
        <v>83</v>
      </c>
      <c r="R1693" t="s">
        <v>3011</v>
      </c>
      <c r="T1693" s="1" t="e">
        <f t="shared" si="1041"/>
        <v>#VALUE!</v>
      </c>
      <c r="U1693">
        <v>65</v>
      </c>
      <c r="V1693">
        <f>VALUE(U1693)*100000</f>
        <v>6500000</v>
      </c>
    </row>
    <row r="1694" spans="1:22" customFormat="1" hidden="1">
      <c r="A1694" t="s">
        <v>3012</v>
      </c>
      <c r="G1694" t="s">
        <v>23</v>
      </c>
      <c r="H1694" t="s">
        <v>3013</v>
      </c>
      <c r="I1694">
        <f>VALUE(LEFT(H1694,FIND(" ",H1694)-1))</f>
        <v>1304</v>
      </c>
      <c r="J1694" t="str">
        <f>TRIM(RIGHT(H1694,LEN(H1694)-FIND(" ",H1694)))</f>
        <v>sqft</v>
      </c>
      <c r="K1694" t="s">
        <v>40</v>
      </c>
      <c r="L1694" t="s">
        <v>41</v>
      </c>
      <c r="N1694" t="s">
        <v>1441</v>
      </c>
      <c r="Q1694" t="s">
        <v>3014</v>
      </c>
      <c r="S1694" t="s">
        <v>3015</v>
      </c>
      <c r="T1694" s="1">
        <f t="shared" si="1041"/>
        <v>5001</v>
      </c>
      <c r="U1694">
        <v>65.2</v>
      </c>
      <c r="V1694">
        <f>VALUE(U1694)*100000</f>
        <v>6520000</v>
      </c>
    </row>
    <row r="1695" spans="1:22" customFormat="1" hidden="1">
      <c r="A1695" t="s">
        <v>3016</v>
      </c>
      <c r="G1695" t="s">
        <v>168</v>
      </c>
      <c r="H1695" t="s">
        <v>3017</v>
      </c>
      <c r="I1695">
        <f>VALUE(LEFT(H1695,FIND(" ",H1695)-1))</f>
        <v>1596</v>
      </c>
      <c r="J1695" t="str">
        <f>TRIM(RIGHT(H1695,LEN(H1695)-FIND(" ",H1695)))</f>
        <v>sqft</v>
      </c>
      <c r="K1695">
        <v>5</v>
      </c>
      <c r="L1695" t="s">
        <v>3018</v>
      </c>
      <c r="N1695" t="s">
        <v>40</v>
      </c>
      <c r="Q1695" t="s">
        <v>523</v>
      </c>
      <c r="S1695" t="s">
        <v>3019</v>
      </c>
      <c r="T1695" s="1">
        <f t="shared" si="1041"/>
        <v>3446</v>
      </c>
      <c r="U1695">
        <v>55</v>
      </c>
      <c r="V1695">
        <f>VALUE(U1695)*100000</f>
        <v>5500000</v>
      </c>
    </row>
    <row r="1696" spans="1:22" customFormat="1" hidden="1">
      <c r="A1696" t="s">
        <v>3020</v>
      </c>
      <c r="G1696" t="s">
        <v>32</v>
      </c>
      <c r="H1696" t="s">
        <v>130</v>
      </c>
      <c r="I1696">
        <f>VALUE(LEFT(H1696,FIND(" ",H1696)-1))</f>
        <v>650</v>
      </c>
      <c r="J1696" t="str">
        <f>TRIM(RIGHT(H1696,LEN(H1696)-FIND(" ",H1696)))</f>
        <v>sqft</v>
      </c>
      <c r="K1696">
        <v>1</v>
      </c>
      <c r="L1696" t="s">
        <v>3021</v>
      </c>
      <c r="N1696" t="s">
        <v>574</v>
      </c>
      <c r="S1696" t="s">
        <v>1841</v>
      </c>
      <c r="T1696" s="1">
        <f t="shared" si="1041"/>
        <v>12000</v>
      </c>
      <c r="U1696">
        <v>78</v>
      </c>
      <c r="V1696">
        <f>VALUE(U1696)*100000</f>
        <v>7800000</v>
      </c>
    </row>
    <row r="1697" spans="1:22" customFormat="1">
      <c r="A1697" t="s">
        <v>3022</v>
      </c>
      <c r="B1697" t="str">
        <f>PROPER(TRIM(A1697))</f>
        <v>2 Apartment For Sale In Galaxy Heights, Rander Surat</v>
      </c>
      <c r="C1697" t="str">
        <f>LEFT(B1697,FIND(" ",B1697)-1)</f>
        <v>2</v>
      </c>
      <c r="D1697" s="1" t="str">
        <f>MID(B1697, FIND(" ", B1697)+1, FIND("For", B1697)-FIND(" ", B1697)-1)</f>
        <v xml:space="preserve">Apartment </v>
      </c>
      <c r="E1697" t="str">
        <f>TRIM(MID(B1697, FIND("In", B1697)+3, FIND("Surat", B1697)-FIND("In", B1697)-3))</f>
        <v>Galaxy Heights, Rander</v>
      </c>
      <c r="F1697" t="str">
        <f>"surat"</f>
        <v>surat</v>
      </c>
      <c r="G1697" t="s">
        <v>23</v>
      </c>
      <c r="H1697" t="s">
        <v>2059</v>
      </c>
      <c r="I1697">
        <f>VALUE(LEFT(H1697,FIND(" ",H1697)-1))</f>
        <v>635</v>
      </c>
      <c r="J1697" t="str">
        <f>TRIM(RIGHT(H1697,LEN(H1697)-FIND(" ",H1697)))</f>
        <v>sqft</v>
      </c>
      <c r="K1697" t="s">
        <v>40</v>
      </c>
      <c r="L1697" t="s">
        <v>41</v>
      </c>
      <c r="M1697" t="str">
        <f>IF(LEFT(L1697,5)="poss.","expected","ready")</f>
        <v>ready</v>
      </c>
      <c r="N1697" t="s">
        <v>1239</v>
      </c>
      <c r="O1697" t="str">
        <f>IFERROR(LEFT(N1697,FIND("out of",N1697)-1),N1697)</f>
        <v xml:space="preserve">6 </v>
      </c>
      <c r="P1697" s="1" t="str">
        <f>IFERROR(RIGHT(N1697,LEN(N1697)-FIND("out of",N1697)-6),"")</f>
        <v>11</v>
      </c>
      <c r="Q1697" t="s">
        <v>43</v>
      </c>
      <c r="R1697" t="s">
        <v>131</v>
      </c>
      <c r="S1697" t="s">
        <v>3023</v>
      </c>
      <c r="T1697" s="1">
        <f t="shared" si="1041"/>
        <v>6872</v>
      </c>
      <c r="U1697">
        <v>72.5</v>
      </c>
      <c r="V1697">
        <f>VALUE(U1697)*100000</f>
        <v>7250000</v>
      </c>
    </row>
    <row r="1698" spans="1:22" customFormat="1" hidden="1">
      <c r="A1698" t="s">
        <v>3024</v>
      </c>
      <c r="G1698" t="s">
        <v>32</v>
      </c>
      <c r="H1698" t="s">
        <v>2289</v>
      </c>
      <c r="I1698">
        <f>VALUE(LEFT(H1698,FIND(" ",H1698)-1))</f>
        <v>1320</v>
      </c>
      <c r="J1698" t="str">
        <f>TRIM(RIGHT(H1698,LEN(H1698)-FIND(" ",H1698)))</f>
        <v>sqft</v>
      </c>
      <c r="K1698" t="s">
        <v>3025</v>
      </c>
      <c r="L1698" t="s">
        <v>41</v>
      </c>
      <c r="N1698" t="s">
        <v>40</v>
      </c>
      <c r="S1698" t="s">
        <v>3026</v>
      </c>
      <c r="T1698" s="1">
        <f t="shared" si="1041"/>
        <v>4621</v>
      </c>
      <c r="U1698">
        <v>61</v>
      </c>
      <c r="V1698">
        <f>VALUE(U1698)*100000</f>
        <v>6100000</v>
      </c>
    </row>
    <row r="1699" spans="1:22" customFormat="1" hidden="1">
      <c r="A1699" t="s">
        <v>3027</v>
      </c>
      <c r="G1699" t="s">
        <v>32</v>
      </c>
      <c r="H1699" t="s">
        <v>815</v>
      </c>
      <c r="I1699">
        <f>VALUE(LEFT(H1699,FIND(" ",H1699)-1))</f>
        <v>1500</v>
      </c>
      <c r="J1699" t="str">
        <f>TRIM(RIGHT(H1699,LEN(H1699)-FIND(" ",H1699)))</f>
        <v>sqft</v>
      </c>
      <c r="L1699" t="s">
        <v>41</v>
      </c>
      <c r="N1699" t="s">
        <v>40</v>
      </c>
      <c r="S1699" t="s">
        <v>2671</v>
      </c>
      <c r="T1699" s="1">
        <f t="shared" si="1041"/>
        <v>4333</v>
      </c>
      <c r="U1699">
        <v>65</v>
      </c>
      <c r="V1699">
        <f>VALUE(U1699)*100000</f>
        <v>6500000</v>
      </c>
    </row>
    <row r="1700" spans="1:22" customFormat="1" hidden="1">
      <c r="A1700" t="s">
        <v>3028</v>
      </c>
      <c r="G1700" t="s">
        <v>23</v>
      </c>
      <c r="H1700" t="s">
        <v>1810</v>
      </c>
      <c r="I1700">
        <f>VALUE(LEFT(H1700,FIND(" ",H1700)-1))</f>
        <v>318</v>
      </c>
      <c r="J1700" t="str">
        <f>TRIM(RIGHT(H1700,LEN(H1700)-FIND(" ",H1700)))</f>
        <v>sqft</v>
      </c>
      <c r="K1700" t="s">
        <v>40</v>
      </c>
      <c r="L1700" t="s">
        <v>41</v>
      </c>
      <c r="N1700" t="s">
        <v>401</v>
      </c>
      <c r="S1700" t="s">
        <v>3029</v>
      </c>
      <c r="T1700" s="1">
        <f t="shared" si="1041"/>
        <v>27358</v>
      </c>
      <c r="U1700">
        <v>87</v>
      </c>
      <c r="V1700">
        <f>VALUE(U1700)*100000</f>
        <v>8700000</v>
      </c>
    </row>
    <row r="1701" spans="1:22" ht="15.75">
      <c r="A1701" s="3" t="s">
        <v>3030</v>
      </c>
      <c r="B1701" s="3" t="str">
        <f t="shared" ref="B1701:B1702" si="1050">PROPER(TRIM(A1701))</f>
        <v>4 Apartment For Sale In Vaishnodevi Blue Bells, Jahangir Pura Surat</v>
      </c>
      <c r="C1701" s="3" t="str">
        <f t="shared" ref="C1701:C1702" si="1051">LEFT(B1701,FIND(" ",B1701)-1)</f>
        <v>4</v>
      </c>
      <c r="D1701" s="4" t="str">
        <f t="shared" ref="D1701:D1702" si="1052">MID(B1701, FIND(" ", B1701)+1, FIND("For", B1701)-FIND(" ", B1701)-1)</f>
        <v xml:space="preserve">Apartment </v>
      </c>
      <c r="E1701" s="3" t="str">
        <f t="shared" ref="E1701:E1702" si="1053">TRIM(MID(B1701, FIND("In", B1701)+3, FIND("Surat", B1701)-FIND("In", B1701)-3))</f>
        <v>Vaishnodevi Blue Bells, Jahangir Pura</v>
      </c>
      <c r="F1701" s="3" t="str">
        <f t="shared" ref="F1701:F1702" si="1054">"surat"</f>
        <v>surat</v>
      </c>
      <c r="G1701" s="3" t="s">
        <v>23</v>
      </c>
      <c r="H1701" s="3" t="s">
        <v>1574</v>
      </c>
      <c r="I1701" s="9">
        <f>VALUE(LEFT(H1701,FIND(" ",H1701)-1))</f>
        <v>1800</v>
      </c>
      <c r="J1701" s="3" t="str">
        <f>TRIM(RIGHT(H1701,LEN(H1701)-FIND(" ",H1701)))</f>
        <v>sqft</v>
      </c>
      <c r="K1701" s="3" t="s">
        <v>40</v>
      </c>
      <c r="L1701" s="3" t="s">
        <v>41</v>
      </c>
      <c r="M1701" s="3" t="str">
        <f t="shared" ref="M1701:M1702" si="1055">IF(LEFT(L1701,5)="poss.","expected","ready")</f>
        <v>ready</v>
      </c>
      <c r="N1701" s="3" t="s">
        <v>1314</v>
      </c>
      <c r="O1701" s="3" t="str">
        <f t="shared" ref="O1701:O1702" si="1056">IFERROR(LEFT(N1701,FIND("out of",N1701)-1),N1701)</f>
        <v xml:space="preserve">10 </v>
      </c>
      <c r="P1701" s="4" t="str">
        <f t="shared" ref="P1701:P1702" si="1057">IFERROR(RIGHT(N1701,LEN(N1701)-FIND("out of",N1701)-6),"")</f>
        <v>13</v>
      </c>
      <c r="Q1701" s="6" t="s">
        <v>83</v>
      </c>
      <c r="R1701" s="3" t="s">
        <v>586</v>
      </c>
      <c r="S1701" s="3" t="s">
        <v>936</v>
      </c>
      <c r="T1701" s="4">
        <f t="shared" si="1041"/>
        <v>3922</v>
      </c>
      <c r="U1701" s="3">
        <v>90</v>
      </c>
      <c r="V1701" s="3">
        <f>VALUE(U1701)*100000</f>
        <v>9000000</v>
      </c>
    </row>
    <row r="1702" spans="1:22" ht="15.75">
      <c r="A1702" s="3" t="s">
        <v>3031</v>
      </c>
      <c r="B1702" s="3" t="str">
        <f t="shared" si="1050"/>
        <v>3 Apartment For Sale In Aagam Heights, Althan Surat</v>
      </c>
      <c r="C1702" s="3" t="str">
        <f t="shared" si="1051"/>
        <v>3</v>
      </c>
      <c r="D1702" s="4" t="str">
        <f t="shared" si="1052"/>
        <v xml:space="preserve">Apartment </v>
      </c>
      <c r="E1702" s="3" t="str">
        <f t="shared" si="1053"/>
        <v>Aagam Heights, Althan</v>
      </c>
      <c r="F1702" s="3" t="str">
        <f t="shared" si="1054"/>
        <v>surat</v>
      </c>
      <c r="G1702" s="3" t="s">
        <v>32</v>
      </c>
      <c r="H1702" s="3" t="s">
        <v>78</v>
      </c>
      <c r="I1702" s="9">
        <f>VALUE(LEFT(H1702,FIND(" ",H1702)-1))</f>
        <v>1650</v>
      </c>
      <c r="J1702" s="3" t="str">
        <f>TRIM(RIGHT(H1702,LEN(H1702)-FIND(" ",H1702)))</f>
        <v>sqft</v>
      </c>
      <c r="K1702" s="3" t="s">
        <v>40</v>
      </c>
      <c r="L1702" s="3" t="s">
        <v>41</v>
      </c>
      <c r="M1702" s="3" t="str">
        <f t="shared" si="1055"/>
        <v>ready</v>
      </c>
      <c r="N1702" s="3" t="s">
        <v>128</v>
      </c>
      <c r="O1702" s="3" t="str">
        <f t="shared" si="1056"/>
        <v xml:space="preserve">1 </v>
      </c>
      <c r="P1702" s="4" t="str">
        <f t="shared" si="1057"/>
        <v>5</v>
      </c>
      <c r="Q1702" s="6" t="s">
        <v>83</v>
      </c>
      <c r="R1702" s="3" t="s">
        <v>44</v>
      </c>
      <c r="S1702" s="3" t="s">
        <v>2729</v>
      </c>
      <c r="T1702" s="4">
        <f t="shared" si="1041"/>
        <v>4242</v>
      </c>
      <c r="U1702" s="3">
        <v>70</v>
      </c>
      <c r="V1702" s="3">
        <f>VALUE(U1702)*100000</f>
        <v>7000000</v>
      </c>
    </row>
    <row r="1703" spans="1:22" customFormat="1" hidden="1">
      <c r="A1703" t="s">
        <v>3032</v>
      </c>
      <c r="G1703" t="s">
        <v>32</v>
      </c>
      <c r="H1703" t="s">
        <v>2949</v>
      </c>
      <c r="I1703">
        <f>VALUE(LEFT(H1703,FIND(" ",H1703)-1))</f>
        <v>2100</v>
      </c>
      <c r="J1703" t="str">
        <f>TRIM(RIGHT(H1703,LEN(H1703)-FIND(" ",H1703)))</f>
        <v>sqft</v>
      </c>
      <c r="K1703" t="s">
        <v>43</v>
      </c>
      <c r="L1703" t="s">
        <v>41</v>
      </c>
      <c r="N1703" t="s">
        <v>40</v>
      </c>
      <c r="Q1703" t="s">
        <v>206</v>
      </c>
      <c r="R1703">
        <v>6</v>
      </c>
      <c r="S1703" t="s">
        <v>2295</v>
      </c>
      <c r="T1703" s="1">
        <f t="shared" si="1041"/>
        <v>4286</v>
      </c>
      <c r="U1703">
        <v>90</v>
      </c>
      <c r="V1703">
        <f>VALUE(U1703)*100000</f>
        <v>9000000</v>
      </c>
    </row>
    <row r="1704" spans="1:22" customFormat="1" hidden="1">
      <c r="A1704" t="s">
        <v>3033</v>
      </c>
      <c r="G1704" t="s">
        <v>32</v>
      </c>
      <c r="H1704" t="s">
        <v>877</v>
      </c>
      <c r="I1704">
        <f>VALUE(LEFT(H1704,FIND(" ",H1704)-1))</f>
        <v>1275</v>
      </c>
      <c r="J1704" t="str">
        <f>TRIM(RIGHT(H1704,LEN(H1704)-FIND(" ",H1704)))</f>
        <v>sqft</v>
      </c>
      <c r="K1704" t="s">
        <v>40</v>
      </c>
      <c r="L1704" t="s">
        <v>41</v>
      </c>
      <c r="N1704" t="s">
        <v>502</v>
      </c>
      <c r="Q1704" t="s">
        <v>83</v>
      </c>
      <c r="R1704" t="s">
        <v>206</v>
      </c>
      <c r="S1704" t="s">
        <v>3034</v>
      </c>
      <c r="T1704" s="1">
        <f t="shared" si="1041"/>
        <v>4549</v>
      </c>
      <c r="U1704">
        <v>58</v>
      </c>
      <c r="V1704">
        <f>VALUE(U1704)*100000</f>
        <v>5800000</v>
      </c>
    </row>
    <row r="1705" spans="1:22" customFormat="1" hidden="1">
      <c r="A1705" t="s">
        <v>3035</v>
      </c>
      <c r="G1705" t="s">
        <v>23</v>
      </c>
      <c r="H1705" t="s">
        <v>693</v>
      </c>
      <c r="I1705">
        <f>VALUE(LEFT(H1705,FIND(" ",H1705)-1))</f>
        <v>980</v>
      </c>
      <c r="J1705" t="str">
        <f>TRIM(RIGHT(H1705,LEN(H1705)-FIND(" ",H1705)))</f>
        <v>sqft</v>
      </c>
      <c r="K1705" t="s">
        <v>40</v>
      </c>
      <c r="L1705" t="s">
        <v>41</v>
      </c>
      <c r="N1705" t="s">
        <v>2547</v>
      </c>
      <c r="Q1705" t="s">
        <v>28</v>
      </c>
      <c r="R1705">
        <v>3</v>
      </c>
      <c r="S1705" t="s">
        <v>636</v>
      </c>
      <c r="T1705" s="1">
        <f t="shared" si="1041"/>
        <v>3871</v>
      </c>
      <c r="U1705">
        <v>67</v>
      </c>
      <c r="V1705">
        <f>VALUE(U1705)*100000</f>
        <v>6700000</v>
      </c>
    </row>
    <row r="1706" spans="1:22" customFormat="1">
      <c r="A1706" t="s">
        <v>3036</v>
      </c>
      <c r="B1706" t="str">
        <f>PROPER(TRIM(A1706))</f>
        <v>3 Apartment For Sale In Bilvam Paradise, Pal Gam Surat</v>
      </c>
      <c r="C1706" t="str">
        <f>LEFT(B1706,FIND(" ",B1706)-1)</f>
        <v>3</v>
      </c>
      <c r="D1706" s="1" t="str">
        <f>MID(B1706, FIND(" ", B1706)+1, FIND("For", B1706)-FIND(" ", B1706)-1)</f>
        <v xml:space="preserve">Apartment </v>
      </c>
      <c r="E1706" t="str">
        <f>TRIM(MID(B1706, FIND("In", B1706)+3, FIND("Surat", B1706)-FIND("In", B1706)-3))</f>
        <v>Bilvam Paradise, Pal Gam</v>
      </c>
      <c r="F1706" t="str">
        <f>"surat"</f>
        <v>surat</v>
      </c>
      <c r="G1706" t="s">
        <v>32</v>
      </c>
      <c r="H1706" t="s">
        <v>3037</v>
      </c>
      <c r="I1706">
        <f>VALUE(LEFT(H1706,FIND(" ",H1706)-1))</f>
        <v>1404</v>
      </c>
      <c r="J1706" t="str">
        <f>TRIM(RIGHT(H1706,LEN(H1706)-FIND(" ",H1706)))</f>
        <v>sqft</v>
      </c>
      <c r="K1706" t="s">
        <v>40</v>
      </c>
      <c r="L1706" t="s">
        <v>41</v>
      </c>
      <c r="M1706" t="str">
        <f>IF(LEFT(L1706,5)="poss.","expected","ready")</f>
        <v>ready</v>
      </c>
      <c r="N1706" t="s">
        <v>1045</v>
      </c>
      <c r="O1706" t="str">
        <f>IFERROR(LEFT(N1706,FIND("out of",N1706)-1),N1706)</f>
        <v xml:space="preserve">3 </v>
      </c>
      <c r="P1706" s="1" t="str">
        <f>IFERROR(RIGHT(N1706,LEN(N1706)-FIND("out of",N1706)-6),"")</f>
        <v>11</v>
      </c>
      <c r="Q1706" t="s">
        <v>83</v>
      </c>
      <c r="R1706" t="s">
        <v>44</v>
      </c>
      <c r="S1706" t="s">
        <v>3038</v>
      </c>
      <c r="T1706" s="1">
        <f t="shared" si="1041"/>
        <v>4630</v>
      </c>
      <c r="U1706">
        <v>65</v>
      </c>
      <c r="V1706">
        <f>VALUE(U1706)*100000</f>
        <v>6500000</v>
      </c>
    </row>
    <row r="1707" spans="1:22" customFormat="1" hidden="1">
      <c r="A1707" t="s">
        <v>2086</v>
      </c>
      <c r="G1707" t="s">
        <v>32</v>
      </c>
      <c r="H1707" t="s">
        <v>1338</v>
      </c>
      <c r="I1707">
        <f>VALUE(LEFT(H1707,FIND(" ",H1707)-1))</f>
        <v>562</v>
      </c>
      <c r="J1707" t="str">
        <f>TRIM(RIGHT(H1707,LEN(H1707)-FIND(" ",H1707)))</f>
        <v>sqft</v>
      </c>
      <c r="K1707" t="s">
        <v>40</v>
      </c>
      <c r="L1707" t="s">
        <v>41</v>
      </c>
      <c r="N1707" t="s">
        <v>1441</v>
      </c>
      <c r="S1707" t="s">
        <v>3039</v>
      </c>
      <c r="T1707" s="1">
        <f t="shared" si="1041"/>
        <v>14000</v>
      </c>
      <c r="U1707">
        <v>78.7</v>
      </c>
      <c r="V1707">
        <f>VALUE(U1707)*100000</f>
        <v>7870000</v>
      </c>
    </row>
    <row r="1708" spans="1:22" customFormat="1" hidden="1">
      <c r="A1708" t="s">
        <v>3040</v>
      </c>
      <c r="G1708" t="s">
        <v>32</v>
      </c>
      <c r="H1708" t="s">
        <v>3041</v>
      </c>
      <c r="I1708">
        <f>VALUE(LEFT(H1708,FIND(" ",H1708)-1))</f>
        <v>1261</v>
      </c>
      <c r="J1708" t="str">
        <f>TRIM(RIGHT(H1708,LEN(H1708)-FIND(" ",H1708)))</f>
        <v>sqft</v>
      </c>
      <c r="K1708" t="s">
        <v>40</v>
      </c>
      <c r="L1708" t="s">
        <v>41</v>
      </c>
      <c r="N1708" t="s">
        <v>234</v>
      </c>
      <c r="Q1708" t="s">
        <v>83</v>
      </c>
      <c r="R1708">
        <v>2</v>
      </c>
      <c r="S1708" t="s">
        <v>3042</v>
      </c>
      <c r="T1708" s="1">
        <f t="shared" si="1041"/>
        <v>4044</v>
      </c>
      <c r="U1708">
        <v>51</v>
      </c>
      <c r="V1708">
        <f>VALUE(U1708)*100000</f>
        <v>5100000</v>
      </c>
    </row>
    <row r="1709" spans="1:22" customFormat="1" hidden="1">
      <c r="A1709" t="s">
        <v>2655</v>
      </c>
      <c r="G1709" t="s">
        <v>23</v>
      </c>
      <c r="H1709" t="s">
        <v>1574</v>
      </c>
      <c r="I1709">
        <f>VALUE(LEFT(H1709,FIND(" ",H1709)-1))</f>
        <v>1800</v>
      </c>
      <c r="J1709" t="str">
        <f>TRIM(RIGHT(H1709,LEN(H1709)-FIND(" ",H1709)))</f>
        <v>sqft</v>
      </c>
      <c r="K1709" t="s">
        <v>28</v>
      </c>
      <c r="L1709" t="s">
        <v>217</v>
      </c>
      <c r="N1709" t="s">
        <v>40</v>
      </c>
      <c r="Q1709" t="s">
        <v>44</v>
      </c>
      <c r="R1709" t="s">
        <v>1461</v>
      </c>
      <c r="S1709" t="s">
        <v>3043</v>
      </c>
      <c r="T1709" s="1">
        <f t="shared" si="1041"/>
        <v>2355</v>
      </c>
      <c r="U1709">
        <v>56.5</v>
      </c>
      <c r="V1709">
        <f>VALUE(U1709)*100000</f>
        <v>5650000</v>
      </c>
    </row>
    <row r="1710" spans="1:22" customFormat="1" hidden="1">
      <c r="A1710" t="s">
        <v>3044</v>
      </c>
      <c r="G1710" t="s">
        <v>23</v>
      </c>
      <c r="H1710" t="s">
        <v>228</v>
      </c>
      <c r="I1710">
        <f>VALUE(LEFT(H1710,FIND(" ",H1710)-1))</f>
        <v>500</v>
      </c>
      <c r="J1710" t="str">
        <f>TRIM(RIGHT(H1710,LEN(H1710)-FIND(" ",H1710)))</f>
        <v>sqft</v>
      </c>
      <c r="K1710" t="s">
        <v>40</v>
      </c>
      <c r="L1710" t="s">
        <v>41</v>
      </c>
      <c r="N1710" t="s">
        <v>574</v>
      </c>
      <c r="Q1710">
        <v>1</v>
      </c>
      <c r="S1710" t="s">
        <v>3045</v>
      </c>
      <c r="T1710" s="1">
        <f t="shared" si="1041"/>
        <v>8000</v>
      </c>
      <c r="U1710">
        <v>80</v>
      </c>
      <c r="V1710">
        <f>VALUE(U1710)*100000</f>
        <v>8000000</v>
      </c>
    </row>
    <row r="1711" spans="1:22" customFormat="1" hidden="1">
      <c r="A1711" t="s">
        <v>1523</v>
      </c>
      <c r="G1711" t="s">
        <v>32</v>
      </c>
      <c r="H1711" t="s">
        <v>201</v>
      </c>
      <c r="I1711">
        <f>VALUE(LEFT(H1711,FIND(" ",H1711)-1))</f>
        <v>1600</v>
      </c>
      <c r="J1711" t="str">
        <f>TRIM(RIGHT(H1711,LEN(H1711)-FIND(" ",H1711)))</f>
        <v>sqft</v>
      </c>
      <c r="K1711" t="s">
        <v>40</v>
      </c>
      <c r="L1711" t="s">
        <v>41</v>
      </c>
      <c r="N1711" t="s">
        <v>298</v>
      </c>
      <c r="Q1711" t="s">
        <v>28</v>
      </c>
      <c r="R1711">
        <v>2</v>
      </c>
      <c r="S1711" t="s">
        <v>3046</v>
      </c>
      <c r="T1711" s="1">
        <f t="shared" si="1041"/>
        <v>4062</v>
      </c>
      <c r="U1711">
        <v>65</v>
      </c>
      <c r="V1711">
        <f>VALUE(U1711)*100000</f>
        <v>6500000</v>
      </c>
    </row>
    <row r="1712" spans="1:22" customFormat="1" hidden="1">
      <c r="A1712" t="s">
        <v>3047</v>
      </c>
      <c r="G1712" t="s">
        <v>32</v>
      </c>
      <c r="H1712" t="s">
        <v>1803</v>
      </c>
      <c r="I1712">
        <f>VALUE(LEFT(H1712,FIND(" ",H1712)-1))</f>
        <v>475</v>
      </c>
      <c r="J1712" t="str">
        <f>TRIM(RIGHT(H1712,LEN(H1712)-FIND(" ",H1712)))</f>
        <v>sqft</v>
      </c>
      <c r="K1712" t="s">
        <v>40</v>
      </c>
      <c r="L1712" t="s">
        <v>41</v>
      </c>
      <c r="N1712" t="s">
        <v>401</v>
      </c>
      <c r="Q1712">
        <v>1</v>
      </c>
      <c r="S1712" t="s">
        <v>3048</v>
      </c>
      <c r="T1712" s="1">
        <f t="shared" si="1041"/>
        <v>12632</v>
      </c>
      <c r="U1712">
        <v>60</v>
      </c>
      <c r="V1712">
        <f>VALUE(U1712)*100000</f>
        <v>6000000</v>
      </c>
    </row>
    <row r="1713" spans="1:22" customFormat="1" hidden="1">
      <c r="A1713" t="s">
        <v>3049</v>
      </c>
      <c r="G1713" t="s">
        <v>32</v>
      </c>
      <c r="H1713" t="s">
        <v>3050</v>
      </c>
      <c r="I1713">
        <f>VALUE(LEFT(H1713,FIND(" ",H1713)-1))</f>
        <v>1415</v>
      </c>
      <c r="J1713" t="str">
        <f>TRIM(RIGHT(H1713,LEN(H1713)-FIND(" ",H1713)))</f>
        <v>sqft</v>
      </c>
      <c r="K1713" t="s">
        <v>40</v>
      </c>
      <c r="L1713" t="s">
        <v>41</v>
      </c>
      <c r="N1713" t="s">
        <v>1748</v>
      </c>
      <c r="Q1713" t="s">
        <v>83</v>
      </c>
      <c r="R1713">
        <v>3</v>
      </c>
      <c r="S1713" t="s">
        <v>3051</v>
      </c>
      <c r="T1713" s="1">
        <f t="shared" si="1041"/>
        <v>4947</v>
      </c>
      <c r="U1713">
        <v>70</v>
      </c>
      <c r="V1713">
        <f>VALUE(U1713)*100000</f>
        <v>7000000</v>
      </c>
    </row>
    <row r="1714" spans="1:22" ht="15.75">
      <c r="A1714" s="3" t="s">
        <v>3052</v>
      </c>
      <c r="B1714" s="3" t="str">
        <f>PROPER(TRIM(A1714))</f>
        <v>3 Apartment For Sale In Vasant Vihar Township, Althan Surat</v>
      </c>
      <c r="C1714" s="3" t="str">
        <f>LEFT(B1714,FIND(" ",B1714)-1)</f>
        <v>3</v>
      </c>
      <c r="D1714" s="4" t="str">
        <f>MID(B1714, FIND(" ", B1714)+1, FIND("For", B1714)-FIND(" ", B1714)-1)</f>
        <v xml:space="preserve">Apartment </v>
      </c>
      <c r="E1714" s="3" t="str">
        <f>TRIM(MID(B1714, FIND("In", B1714)+3, FIND("Surat", B1714)-FIND("In", B1714)-3))</f>
        <v>Vasant Vihar Township, Althan</v>
      </c>
      <c r="F1714" s="3" t="str">
        <f>"surat"</f>
        <v>surat</v>
      </c>
      <c r="G1714" s="3" t="s">
        <v>23</v>
      </c>
      <c r="H1714" s="3" t="s">
        <v>554</v>
      </c>
      <c r="I1714" s="9">
        <f>VALUE(LEFT(H1714,FIND(" ",H1714)-1))</f>
        <v>900</v>
      </c>
      <c r="J1714" s="3" t="str">
        <f>TRIM(RIGHT(H1714,LEN(H1714)-FIND(" ",H1714)))</f>
        <v>sqft</v>
      </c>
      <c r="K1714" s="3" t="s">
        <v>40</v>
      </c>
      <c r="L1714" s="3" t="s">
        <v>41</v>
      </c>
      <c r="M1714" s="3" t="str">
        <f>IF(LEFT(L1714,5)="poss.","expected","ready")</f>
        <v>ready</v>
      </c>
      <c r="N1714" s="3" t="s">
        <v>255</v>
      </c>
      <c r="O1714" s="3" t="str">
        <f>IFERROR(LEFT(N1714,FIND("out of",N1714)-1),N1714)</f>
        <v xml:space="preserve">3 </v>
      </c>
      <c r="P1714" s="4" t="str">
        <f>IFERROR(RIGHT(N1714,LEN(N1714)-FIND("out of",N1714)-6),"")</f>
        <v>4</v>
      </c>
      <c r="Q1714" s="6" t="s">
        <v>83</v>
      </c>
      <c r="R1714" s="3" t="s">
        <v>3053</v>
      </c>
      <c r="S1714" s="3" t="s">
        <v>3054</v>
      </c>
      <c r="T1714" s="4">
        <f t="shared" si="1041"/>
        <v>4944</v>
      </c>
      <c r="U1714" s="3">
        <v>70</v>
      </c>
      <c r="V1714" s="3">
        <f>VALUE(U1714)*100000</f>
        <v>7000000</v>
      </c>
    </row>
    <row r="1715" spans="1:22" customFormat="1" hidden="1">
      <c r="A1715" t="s">
        <v>3055</v>
      </c>
      <c r="G1715" t="s">
        <v>32</v>
      </c>
      <c r="H1715" t="s">
        <v>130</v>
      </c>
      <c r="I1715">
        <f>VALUE(LEFT(H1715,FIND(" ",H1715)-1))</f>
        <v>650</v>
      </c>
      <c r="J1715" t="str">
        <f>TRIM(RIGHT(H1715,LEN(H1715)-FIND(" ",H1715)))</f>
        <v>sqft</v>
      </c>
      <c r="K1715" t="s">
        <v>40</v>
      </c>
      <c r="L1715" t="s">
        <v>41</v>
      </c>
      <c r="N1715" t="s">
        <v>308</v>
      </c>
      <c r="S1715" t="s">
        <v>1841</v>
      </c>
      <c r="T1715" s="1">
        <f t="shared" si="1041"/>
        <v>12000</v>
      </c>
      <c r="U1715">
        <v>78</v>
      </c>
      <c r="V1715">
        <f>VALUE(U1715)*100000</f>
        <v>7800000</v>
      </c>
    </row>
    <row r="1716" spans="1:22" customFormat="1" hidden="1">
      <c r="A1716" t="s">
        <v>3056</v>
      </c>
      <c r="G1716" t="s">
        <v>23</v>
      </c>
      <c r="H1716" t="s">
        <v>3057</v>
      </c>
      <c r="I1716">
        <f>VALUE(LEFT(H1716,FIND(" ",H1716)-1))</f>
        <v>1632</v>
      </c>
      <c r="J1716" t="str">
        <f>TRIM(RIGHT(H1716,LEN(H1716)-FIND(" ",H1716)))</f>
        <v>sqft</v>
      </c>
      <c r="K1716" t="s">
        <v>40</v>
      </c>
      <c r="L1716" t="s">
        <v>41</v>
      </c>
      <c r="N1716" t="s">
        <v>298</v>
      </c>
      <c r="Q1716" t="s">
        <v>83</v>
      </c>
      <c r="R1716" t="s">
        <v>29</v>
      </c>
      <c r="S1716" t="s">
        <v>428</v>
      </c>
      <c r="T1716" s="1">
        <f t="shared" si="1041"/>
        <v>4500</v>
      </c>
      <c r="U1716">
        <v>81</v>
      </c>
      <c r="V1716">
        <f>VALUE(U1716)*100000</f>
        <v>8100000</v>
      </c>
    </row>
    <row r="1717" spans="1:22" customFormat="1">
      <c r="A1717" t="s">
        <v>3058</v>
      </c>
      <c r="B1717" t="str">
        <f>PROPER(TRIM(A1717))</f>
        <v>3 Apartment For Sale In Happy Residency, Vesu Surat</v>
      </c>
      <c r="C1717" t="str">
        <f>LEFT(B1717,FIND(" ",B1717)-1)</f>
        <v>3</v>
      </c>
      <c r="D1717" s="1" t="str">
        <f>MID(B1717, FIND(" ", B1717)+1, FIND("For", B1717)-FIND(" ", B1717)-1)</f>
        <v xml:space="preserve">Apartment </v>
      </c>
      <c r="E1717" t="str">
        <f>TRIM(MID(B1717, FIND("In", B1717)+3, FIND("Surat", B1717)-FIND("In", B1717)-3))</f>
        <v>Happy Residency, Vesu</v>
      </c>
      <c r="F1717" t="str">
        <f>"surat"</f>
        <v>surat</v>
      </c>
      <c r="G1717" t="s">
        <v>32</v>
      </c>
      <c r="H1717" t="s">
        <v>3059</v>
      </c>
      <c r="I1717">
        <f>VALUE(LEFT(H1717,FIND(" ",H1717)-1))</f>
        <v>2051</v>
      </c>
      <c r="J1717" t="str">
        <f>TRIM(RIGHT(H1717,LEN(H1717)-FIND(" ",H1717)))</f>
        <v>sqft</v>
      </c>
      <c r="K1717" t="s">
        <v>40</v>
      </c>
      <c r="L1717" t="s">
        <v>41</v>
      </c>
      <c r="M1717" t="str">
        <f>IF(LEFT(L1717,5)="poss.","expected","ready")</f>
        <v>ready</v>
      </c>
      <c r="N1717" t="s">
        <v>1580</v>
      </c>
      <c r="O1717" t="str">
        <f>IFERROR(LEFT(N1717,FIND("out of",N1717)-1),N1717)</f>
        <v xml:space="preserve">4 </v>
      </c>
      <c r="P1717" s="1" t="str">
        <f>IFERROR(RIGHT(N1717,LEN(N1717)-FIND("out of",N1717)-6),"")</f>
        <v>12</v>
      </c>
      <c r="Q1717" t="s">
        <v>43</v>
      </c>
      <c r="R1717" t="s">
        <v>131</v>
      </c>
      <c r="S1717" t="s">
        <v>3060</v>
      </c>
      <c r="T1717" s="1">
        <f t="shared" si="1041"/>
        <v>4388</v>
      </c>
      <c r="U1717">
        <v>90</v>
      </c>
      <c r="V1717">
        <f>VALUE(U1717)*100000</f>
        <v>9000000</v>
      </c>
    </row>
    <row r="1718" spans="1:22" customFormat="1" hidden="1">
      <c r="A1718" t="s">
        <v>3061</v>
      </c>
      <c r="G1718" t="s">
        <v>32</v>
      </c>
      <c r="H1718" t="s">
        <v>461</v>
      </c>
      <c r="I1718">
        <f>VALUE(LEFT(H1718,FIND(" ",H1718)-1))</f>
        <v>2000</v>
      </c>
      <c r="J1718" t="str">
        <f>TRIM(RIGHT(H1718,LEN(H1718)-FIND(" ",H1718)))</f>
        <v>sqft</v>
      </c>
      <c r="K1718" t="s">
        <v>40</v>
      </c>
      <c r="L1718" t="s">
        <v>41</v>
      </c>
      <c r="N1718" t="s">
        <v>27</v>
      </c>
      <c r="Q1718" t="s">
        <v>43</v>
      </c>
      <c r="R1718">
        <v>3</v>
      </c>
      <c r="S1718" t="s">
        <v>2642</v>
      </c>
      <c r="T1718" s="1">
        <f t="shared" si="1041"/>
        <v>4250</v>
      </c>
      <c r="U1718">
        <v>85</v>
      </c>
      <c r="V1718">
        <f>VALUE(U1718)*100000</f>
        <v>8500000</v>
      </c>
    </row>
    <row r="1719" spans="1:22" customFormat="1" hidden="1">
      <c r="A1719" t="s">
        <v>3062</v>
      </c>
      <c r="G1719" t="s">
        <v>23</v>
      </c>
      <c r="H1719" t="s">
        <v>3063</v>
      </c>
      <c r="I1719">
        <f>VALUE(LEFT(H1719,FIND(" ",H1719)-1))</f>
        <v>470</v>
      </c>
      <c r="J1719" t="str">
        <f>TRIM(RIGHT(H1719,LEN(H1719)-FIND(" ",H1719)))</f>
        <v>sqft</v>
      </c>
      <c r="K1719" t="s">
        <v>40</v>
      </c>
      <c r="L1719" t="s">
        <v>41</v>
      </c>
      <c r="N1719" t="s">
        <v>42</v>
      </c>
      <c r="Q1719">
        <v>1</v>
      </c>
      <c r="S1719" t="s">
        <v>3064</v>
      </c>
      <c r="T1719" s="1">
        <f t="shared" si="1041"/>
        <v>9574</v>
      </c>
      <c r="U1719">
        <v>90</v>
      </c>
      <c r="V1719">
        <f>VALUE(U1719)*100000</f>
        <v>9000000</v>
      </c>
    </row>
    <row r="1720" spans="1:22" customFormat="1" hidden="1">
      <c r="A1720" t="s">
        <v>3065</v>
      </c>
      <c r="G1720" t="s">
        <v>168</v>
      </c>
      <c r="H1720" t="s">
        <v>466</v>
      </c>
      <c r="I1720">
        <f>VALUE(LEFT(H1720,FIND(" ",H1720)-1))</f>
        <v>1280</v>
      </c>
      <c r="J1720" t="str">
        <f>TRIM(RIGHT(H1720,LEN(H1720)-FIND(" ",H1720)))</f>
        <v>sqft</v>
      </c>
      <c r="L1720" t="s">
        <v>139</v>
      </c>
      <c r="N1720" t="s">
        <v>40</v>
      </c>
      <c r="S1720" t="s">
        <v>3066</v>
      </c>
      <c r="T1720" s="1">
        <f t="shared" si="1041"/>
        <v>4531</v>
      </c>
      <c r="U1720">
        <v>58</v>
      </c>
      <c r="V1720">
        <f>VALUE(U1720)*100000</f>
        <v>5800000</v>
      </c>
    </row>
    <row r="1721" spans="1:22" customFormat="1" hidden="1">
      <c r="A1721" t="s">
        <v>3067</v>
      </c>
      <c r="G1721" t="s">
        <v>32</v>
      </c>
      <c r="H1721" t="s">
        <v>99</v>
      </c>
      <c r="I1721">
        <f>VALUE(LEFT(H1721,FIND(" ",H1721)-1))</f>
        <v>1000</v>
      </c>
      <c r="J1721" t="str">
        <f>TRIM(RIGHT(H1721,LEN(H1721)-FIND(" ",H1721)))</f>
        <v>sqft</v>
      </c>
      <c r="K1721" t="s">
        <v>40</v>
      </c>
      <c r="L1721" t="s">
        <v>41</v>
      </c>
      <c r="N1721" t="s">
        <v>298</v>
      </c>
      <c r="Q1721" t="s">
        <v>28</v>
      </c>
      <c r="R1721">
        <v>4</v>
      </c>
      <c r="S1721" t="s">
        <v>571</v>
      </c>
      <c r="T1721" s="1">
        <f t="shared" si="1041"/>
        <v>6000</v>
      </c>
      <c r="U1721">
        <v>60</v>
      </c>
      <c r="V1721">
        <f>VALUE(U1721)*100000</f>
        <v>6000000</v>
      </c>
    </row>
    <row r="1722" spans="1:22" ht="15.75">
      <c r="A1722" s="3" t="s">
        <v>3068</v>
      </c>
      <c r="B1722" s="3" t="str">
        <f>PROPER(TRIM(A1722))</f>
        <v>3 Apartment For Sale In Nakshatra Galaxia, Palanpur Surat</v>
      </c>
      <c r="C1722" s="3" t="str">
        <f>LEFT(B1722,FIND(" ",B1722)-1)</f>
        <v>3</v>
      </c>
      <c r="D1722" s="4" t="str">
        <f>MID(B1722, FIND(" ", B1722)+1, FIND("For", B1722)-FIND(" ", B1722)-1)</f>
        <v xml:space="preserve">Apartment </v>
      </c>
      <c r="E1722" s="3" t="str">
        <f>TRIM(MID(B1722, FIND("In", B1722)+3, FIND("Surat", B1722)-FIND("In", B1722)-3))</f>
        <v>Nakshatra Galaxia, Palanpur</v>
      </c>
      <c r="F1722" s="3" t="str">
        <f>"surat"</f>
        <v>surat</v>
      </c>
      <c r="G1722" s="3" t="s">
        <v>32</v>
      </c>
      <c r="H1722" s="3" t="s">
        <v>1625</v>
      </c>
      <c r="I1722" s="9">
        <f>VALUE(LEFT(H1722,FIND(" ",H1722)-1))</f>
        <v>1857</v>
      </c>
      <c r="J1722" s="3" t="str">
        <f>TRIM(RIGHT(H1722,LEN(H1722)-FIND(" ",H1722)))</f>
        <v>sqft</v>
      </c>
      <c r="K1722" s="3" t="s">
        <v>40</v>
      </c>
      <c r="L1722" s="3" t="s">
        <v>41</v>
      </c>
      <c r="M1722" s="3" t="str">
        <f>IF(LEFT(L1722,5)="poss.","expected","ready")</f>
        <v>ready</v>
      </c>
      <c r="N1722" s="3" t="s">
        <v>3069</v>
      </c>
      <c r="O1722" s="3" t="str">
        <f>IFERROR(LEFT(N1722,FIND("out of",N1722)-1),N1722)</f>
        <v xml:space="preserve">7 </v>
      </c>
      <c r="P1722" s="4" t="str">
        <f>IFERROR(RIGHT(N1722,LEN(N1722)-FIND("out of",N1722)-6),"")</f>
        <v>15</v>
      </c>
      <c r="Q1722" s="6" t="s">
        <v>43</v>
      </c>
      <c r="R1722" s="3" t="s">
        <v>88</v>
      </c>
      <c r="S1722" s="3" t="s">
        <v>3070</v>
      </c>
      <c r="T1722" s="4">
        <f t="shared" si="1041"/>
        <v>4470</v>
      </c>
      <c r="U1722" s="3">
        <v>83</v>
      </c>
      <c r="V1722" s="3">
        <f>VALUE(U1722)*100000</f>
        <v>8300000</v>
      </c>
    </row>
    <row r="1723" spans="1:22" customFormat="1" hidden="1">
      <c r="A1723" t="s">
        <v>3071</v>
      </c>
      <c r="G1723" t="s">
        <v>32</v>
      </c>
      <c r="H1723" t="s">
        <v>261</v>
      </c>
      <c r="I1723">
        <f>VALUE(LEFT(H1723,FIND(" ",H1723)-1))</f>
        <v>1200</v>
      </c>
      <c r="J1723" t="str">
        <f>TRIM(RIGHT(H1723,LEN(H1723)-FIND(" ",H1723)))</f>
        <v>sqft</v>
      </c>
      <c r="K1723" t="s">
        <v>40</v>
      </c>
      <c r="L1723" t="s">
        <v>41</v>
      </c>
      <c r="N1723" t="s">
        <v>438</v>
      </c>
      <c r="Q1723" t="s">
        <v>28</v>
      </c>
      <c r="R1723">
        <v>3</v>
      </c>
      <c r="S1723" t="s">
        <v>359</v>
      </c>
      <c r="T1723" s="1">
        <f t="shared" si="1041"/>
        <v>5000</v>
      </c>
      <c r="U1723">
        <v>60</v>
      </c>
      <c r="V1723">
        <f>VALUE(U1723)*100000</f>
        <v>6000000</v>
      </c>
    </row>
    <row r="1724" spans="1:22" ht="15.75">
      <c r="A1724" s="3" t="s">
        <v>3072</v>
      </c>
      <c r="B1724" s="3" t="str">
        <f t="shared" ref="B1724:B1726" si="1058">PROPER(TRIM(A1724))</f>
        <v>3 Apartment For Sale In Rajhans Stadium Residency Palanpur, Palanpur Gam Surat</v>
      </c>
      <c r="C1724" s="3" t="str">
        <f t="shared" ref="C1724:C1726" si="1059">LEFT(B1724,FIND(" ",B1724)-1)</f>
        <v>3</v>
      </c>
      <c r="D1724" s="4" t="str">
        <f t="shared" ref="D1724:D1726" si="1060">MID(B1724, FIND(" ", B1724)+1, FIND("For", B1724)-FIND(" ", B1724)-1)</f>
        <v xml:space="preserve">Apartment </v>
      </c>
      <c r="E1724" s="3" t="str">
        <f t="shared" ref="E1724:E1726" si="1061">TRIM(MID(B1724, FIND("In", B1724)+3, FIND("Surat", B1724)-FIND("In", B1724)-3))</f>
        <v>Rajhans Stadium Residency Palanpur, Palanpur Gam</v>
      </c>
      <c r="F1724" s="3" t="str">
        <f t="shared" ref="F1724:F1726" si="1062">"surat"</f>
        <v>surat</v>
      </c>
      <c r="G1724" s="3" t="s">
        <v>23</v>
      </c>
      <c r="H1724" s="3" t="s">
        <v>111</v>
      </c>
      <c r="I1724" s="9">
        <f>VALUE(LEFT(H1724,FIND(" ",H1724)-1))</f>
        <v>950</v>
      </c>
      <c r="J1724" s="3" t="str">
        <f>TRIM(RIGHT(H1724,LEN(H1724)-FIND(" ",H1724)))</f>
        <v>sqft</v>
      </c>
      <c r="K1724" s="3" t="s">
        <v>40</v>
      </c>
      <c r="L1724" s="3" t="s">
        <v>41</v>
      </c>
      <c r="M1724" s="3" t="str">
        <f t="shared" ref="M1724:M1726" si="1063">IF(LEFT(L1724,5)="poss.","expected","ready")</f>
        <v>ready</v>
      </c>
      <c r="N1724" s="3" t="s">
        <v>128</v>
      </c>
      <c r="O1724" s="3" t="str">
        <f t="shared" ref="O1724:O1726" si="1064">IFERROR(LEFT(N1724,FIND("out of",N1724)-1),N1724)</f>
        <v xml:space="preserve">1 </v>
      </c>
      <c r="P1724" s="4" t="str">
        <f t="shared" ref="P1724:P1726" si="1065">IFERROR(RIGHT(N1724,LEN(N1724)-FIND("out of",N1724)-6),"")</f>
        <v>5</v>
      </c>
      <c r="Q1724" s="6" t="s">
        <v>43</v>
      </c>
      <c r="R1724" s="3" t="s">
        <v>44</v>
      </c>
      <c r="S1724" s="3" t="s">
        <v>52</v>
      </c>
      <c r="T1724" s="4">
        <f t="shared" si="1041"/>
        <v>3600</v>
      </c>
      <c r="U1724" s="3">
        <v>72</v>
      </c>
      <c r="V1724" s="3">
        <f>VALUE(U1724)*100000</f>
        <v>7200000</v>
      </c>
    </row>
    <row r="1725" spans="1:22" customFormat="1">
      <c r="A1725" t="s">
        <v>3073</v>
      </c>
      <c r="B1725" t="str">
        <f t="shared" si="1058"/>
        <v>3 Builder Floor For Sale In Dindoli Surat</v>
      </c>
      <c r="C1725" t="str">
        <f t="shared" si="1059"/>
        <v>3</v>
      </c>
      <c r="D1725" s="1" t="str">
        <f t="shared" si="1060"/>
        <v xml:space="preserve">Builder Floor </v>
      </c>
      <c r="E1725" t="str">
        <f t="shared" si="1061"/>
        <v>Dindoli</v>
      </c>
      <c r="F1725" t="str">
        <f t="shared" si="1062"/>
        <v>surat</v>
      </c>
      <c r="G1725" t="s">
        <v>32</v>
      </c>
      <c r="H1725" t="s">
        <v>1254</v>
      </c>
      <c r="I1725">
        <f>VALUE(LEFT(H1725,FIND(" ",H1725)-1))</f>
        <v>1700</v>
      </c>
      <c r="J1725" t="str">
        <f>TRIM(RIGHT(H1725,LEN(H1725)-FIND(" ",H1725)))</f>
        <v>sqft</v>
      </c>
      <c r="K1725" t="s">
        <v>40</v>
      </c>
      <c r="L1725" t="s">
        <v>41</v>
      </c>
      <c r="M1725" t="str">
        <f t="shared" si="1063"/>
        <v>ready</v>
      </c>
      <c r="N1725" t="s">
        <v>574</v>
      </c>
      <c r="O1725" t="str">
        <f t="shared" si="1064"/>
        <v xml:space="preserve">2 </v>
      </c>
      <c r="P1725" s="1" t="str">
        <f t="shared" si="1065"/>
        <v>3</v>
      </c>
      <c r="Q1725" t="s">
        <v>43</v>
      </c>
      <c r="R1725" t="s">
        <v>44</v>
      </c>
      <c r="S1725" t="s">
        <v>3074</v>
      </c>
      <c r="T1725" s="1">
        <f t="shared" ref="T1725:T1788" si="1066">VALUE(SUBSTITUTE(SUBSTITUTE(S1725,"â‚¹",""),"per sqft",""))</f>
        <v>3265</v>
      </c>
      <c r="U1725">
        <v>55.5</v>
      </c>
      <c r="V1725">
        <f>VALUE(U1725)*100000</f>
        <v>5550000</v>
      </c>
    </row>
    <row r="1726" spans="1:22" ht="15.75">
      <c r="A1726" s="3" t="s">
        <v>3075</v>
      </c>
      <c r="B1726" s="3" t="str">
        <f t="shared" si="1058"/>
        <v>3 Apartment For Sale In Suryam Square, Palanpur Surat</v>
      </c>
      <c r="C1726" s="3" t="str">
        <f t="shared" si="1059"/>
        <v>3</v>
      </c>
      <c r="D1726" s="4" t="str">
        <f t="shared" si="1060"/>
        <v xml:space="preserve">Apartment </v>
      </c>
      <c r="E1726" s="3" t="str">
        <f t="shared" si="1061"/>
        <v>Suryam Square, Palanpur</v>
      </c>
      <c r="F1726" s="3" t="str">
        <f t="shared" si="1062"/>
        <v>surat</v>
      </c>
      <c r="G1726" s="3" t="s">
        <v>32</v>
      </c>
      <c r="H1726" s="3" t="s">
        <v>3076</v>
      </c>
      <c r="I1726" s="9">
        <f>VALUE(LEFT(H1726,FIND(" ",H1726)-1))</f>
        <v>1433</v>
      </c>
      <c r="J1726" s="3" t="str">
        <f>TRIM(RIGHT(H1726,LEN(H1726)-FIND(" ",H1726)))</f>
        <v>sqft</v>
      </c>
      <c r="K1726" s="3" t="s">
        <v>40</v>
      </c>
      <c r="L1726" s="3" t="s">
        <v>41</v>
      </c>
      <c r="M1726" s="3" t="str">
        <f t="shared" si="1063"/>
        <v>ready</v>
      </c>
      <c r="N1726" s="3" t="s">
        <v>42</v>
      </c>
      <c r="O1726" s="3" t="str">
        <f t="shared" si="1064"/>
        <v xml:space="preserve">5 </v>
      </c>
      <c r="P1726" s="4" t="str">
        <f t="shared" si="1065"/>
        <v>13</v>
      </c>
      <c r="Q1726" s="6" t="s">
        <v>83</v>
      </c>
      <c r="R1726" s="3" t="s">
        <v>259</v>
      </c>
      <c r="S1726" s="3" t="s">
        <v>3077</v>
      </c>
      <c r="T1726" s="4">
        <f t="shared" si="1066"/>
        <v>4885</v>
      </c>
      <c r="U1726" s="3">
        <v>70</v>
      </c>
      <c r="V1726" s="3">
        <f>VALUE(U1726)*100000</f>
        <v>7000000</v>
      </c>
    </row>
    <row r="1727" spans="1:22" customFormat="1" hidden="1">
      <c r="A1727" t="s">
        <v>3078</v>
      </c>
      <c r="G1727" t="s">
        <v>23</v>
      </c>
      <c r="H1727" t="s">
        <v>201</v>
      </c>
      <c r="I1727">
        <f>VALUE(LEFT(H1727,FIND(" ",H1727)-1))</f>
        <v>1600</v>
      </c>
      <c r="J1727" t="str">
        <f>TRIM(RIGHT(H1727,LEN(H1727)-FIND(" ",H1727)))</f>
        <v>sqft</v>
      </c>
      <c r="K1727" t="s">
        <v>40</v>
      </c>
      <c r="L1727" t="s">
        <v>41</v>
      </c>
      <c r="N1727" t="s">
        <v>885</v>
      </c>
      <c r="Q1727" t="s">
        <v>43</v>
      </c>
      <c r="R1727" t="s">
        <v>3079</v>
      </c>
      <c r="T1727" s="1" t="e">
        <f t="shared" si="1066"/>
        <v>#VALUE!</v>
      </c>
      <c r="U1727">
        <v>56</v>
      </c>
      <c r="V1727">
        <f>VALUE(U1727)*100000</f>
        <v>5600000</v>
      </c>
    </row>
    <row r="1728" spans="1:22" customFormat="1" hidden="1">
      <c r="A1728" t="s">
        <v>3080</v>
      </c>
      <c r="G1728" t="s">
        <v>23</v>
      </c>
      <c r="H1728" t="s">
        <v>522</v>
      </c>
      <c r="I1728">
        <f>VALUE(LEFT(H1728,FIND(" ",H1728)-1))</f>
        <v>420</v>
      </c>
      <c r="J1728" t="str">
        <f>TRIM(RIGHT(H1728,LEN(H1728)-FIND(" ",H1728)))</f>
        <v>sqft</v>
      </c>
      <c r="K1728" t="s">
        <v>43</v>
      </c>
      <c r="L1728" t="s">
        <v>41</v>
      </c>
      <c r="N1728" t="s">
        <v>40</v>
      </c>
      <c r="Q1728" t="s">
        <v>44</v>
      </c>
      <c r="R1728" t="s">
        <v>131</v>
      </c>
      <c r="S1728" t="s">
        <v>3081</v>
      </c>
      <c r="T1728" s="1">
        <f t="shared" si="1066"/>
        <v>14286</v>
      </c>
      <c r="U1728">
        <v>60</v>
      </c>
      <c r="V1728">
        <f>VALUE(U1728)*100000</f>
        <v>6000000</v>
      </c>
    </row>
    <row r="1729" spans="1:22" customFormat="1">
      <c r="A1729" t="s">
        <v>3082</v>
      </c>
      <c r="B1729" t="str">
        <f>PROPER(TRIM(A1729))</f>
        <v>3 Apartment For Sale In Ashirwad Enclave, Althan Surat</v>
      </c>
      <c r="C1729" t="str">
        <f>LEFT(B1729,FIND(" ",B1729)-1)</f>
        <v>3</v>
      </c>
      <c r="D1729" s="1" t="str">
        <f>MID(B1729, FIND(" ", B1729)+1, FIND("For", B1729)-FIND(" ", B1729)-1)</f>
        <v xml:space="preserve">Apartment </v>
      </c>
      <c r="E1729" t="str">
        <f>TRIM(MID(B1729, FIND("In", B1729)+3, FIND("Surat", B1729)-FIND("In", B1729)-3))</f>
        <v>Ashirwad Enclave, Althan</v>
      </c>
      <c r="F1729" t="str">
        <f>"surat"</f>
        <v>surat</v>
      </c>
      <c r="G1729" t="s">
        <v>32</v>
      </c>
      <c r="H1729" t="s">
        <v>3083</v>
      </c>
      <c r="I1729">
        <f>VALUE(LEFT(H1729,FIND(" ",H1729)-1))</f>
        <v>1674</v>
      </c>
      <c r="J1729" t="str">
        <f>TRIM(RIGHT(H1729,LEN(H1729)-FIND(" ",H1729)))</f>
        <v>sqft</v>
      </c>
      <c r="K1729" t="s">
        <v>40</v>
      </c>
      <c r="L1729" t="s">
        <v>41</v>
      </c>
      <c r="M1729" t="str">
        <f>IF(LEFT(L1729,5)="poss.","expected","ready")</f>
        <v>ready</v>
      </c>
      <c r="N1729" t="s">
        <v>3084</v>
      </c>
      <c r="O1729" t="str">
        <f>IFERROR(LEFT(N1729,FIND("out of",N1729)-1),N1729)</f>
        <v xml:space="preserve">5 </v>
      </c>
      <c r="P1729" s="1" t="str">
        <f>IFERROR(RIGHT(N1729,LEN(N1729)-FIND("out of",N1729)-6),"")</f>
        <v>9</v>
      </c>
      <c r="Q1729" t="s">
        <v>83</v>
      </c>
      <c r="R1729" t="s">
        <v>3085</v>
      </c>
      <c r="S1729" t="s">
        <v>3086</v>
      </c>
      <c r="T1729" s="1">
        <f t="shared" si="1066"/>
        <v>4301</v>
      </c>
      <c r="U1729">
        <v>72</v>
      </c>
      <c r="V1729">
        <f>VALUE(U1729)*100000</f>
        <v>7200000</v>
      </c>
    </row>
    <row r="1730" spans="1:22" customFormat="1" hidden="1">
      <c r="A1730" t="s">
        <v>3087</v>
      </c>
      <c r="G1730" t="s">
        <v>32</v>
      </c>
      <c r="H1730" t="s">
        <v>525</v>
      </c>
      <c r="I1730">
        <f>VALUE(LEFT(H1730,FIND(" ",H1730)-1))</f>
        <v>1400</v>
      </c>
      <c r="J1730" t="str">
        <f>TRIM(RIGHT(H1730,LEN(H1730)-FIND(" ",H1730)))</f>
        <v>sqft</v>
      </c>
      <c r="K1730" t="s">
        <v>40</v>
      </c>
      <c r="L1730" t="s">
        <v>41</v>
      </c>
      <c r="N1730" t="s">
        <v>298</v>
      </c>
      <c r="Q1730" t="s">
        <v>83</v>
      </c>
      <c r="R1730">
        <v>2</v>
      </c>
      <c r="S1730" t="s">
        <v>3088</v>
      </c>
      <c r="T1730" s="1">
        <f t="shared" si="1066"/>
        <v>5786</v>
      </c>
      <c r="U1730">
        <v>81</v>
      </c>
      <c r="V1730">
        <f>VALUE(U1730)*100000</f>
        <v>8100000</v>
      </c>
    </row>
    <row r="1731" spans="1:22" customFormat="1">
      <c r="A1731" t="s">
        <v>3089</v>
      </c>
      <c r="B1731" t="str">
        <f>PROPER(TRIM(A1731))</f>
        <v>3 Apartment For Sale In Jolly Residency, Vesu Surat</v>
      </c>
      <c r="C1731" t="str">
        <f>LEFT(B1731,FIND(" ",B1731)-1)</f>
        <v>3</v>
      </c>
      <c r="D1731" s="1" t="str">
        <f>MID(B1731, FIND(" ", B1731)+1, FIND("For", B1731)-FIND(" ", B1731)-1)</f>
        <v xml:space="preserve">Apartment </v>
      </c>
      <c r="E1731" t="str">
        <f>TRIM(MID(B1731, FIND("In", B1731)+3, FIND("Surat", B1731)-FIND("In", B1731)-3))</f>
        <v>Jolly Residency, Vesu</v>
      </c>
      <c r="F1731" t="str">
        <f>"surat"</f>
        <v>surat</v>
      </c>
      <c r="G1731" t="s">
        <v>32</v>
      </c>
      <c r="H1731" t="s">
        <v>1254</v>
      </c>
      <c r="I1731">
        <f>VALUE(LEFT(H1731,FIND(" ",H1731)-1))</f>
        <v>1700</v>
      </c>
      <c r="J1731" t="str">
        <f>TRIM(RIGHT(H1731,LEN(H1731)-FIND(" ",H1731)))</f>
        <v>sqft</v>
      </c>
      <c r="K1731" t="s">
        <v>40</v>
      </c>
      <c r="L1731" t="s">
        <v>41</v>
      </c>
      <c r="M1731" t="str">
        <f>IF(LEFT(L1731,5)="poss.","expected","ready")</f>
        <v>ready</v>
      </c>
      <c r="N1731" t="s">
        <v>271</v>
      </c>
      <c r="O1731" t="str">
        <f>IFERROR(LEFT(N1731,FIND("out of",N1731)-1),N1731)</f>
        <v xml:space="preserve">9 </v>
      </c>
      <c r="P1731" s="1" t="str">
        <f>IFERROR(RIGHT(N1731,LEN(N1731)-FIND("out of",N1731)-6),"")</f>
        <v>13</v>
      </c>
      <c r="Q1731" t="s">
        <v>83</v>
      </c>
      <c r="R1731" t="s">
        <v>3025</v>
      </c>
      <c r="S1731" t="s">
        <v>3090</v>
      </c>
      <c r="T1731" s="1">
        <f t="shared" si="1066"/>
        <v>4118</v>
      </c>
      <c r="U1731">
        <v>70</v>
      </c>
      <c r="V1731">
        <f>VALUE(U1731)*100000</f>
        <v>7000000</v>
      </c>
    </row>
    <row r="1732" spans="1:22" customFormat="1" hidden="1">
      <c r="A1732" t="s">
        <v>3091</v>
      </c>
      <c r="G1732" t="s">
        <v>406</v>
      </c>
      <c r="H1732" t="s">
        <v>3092</v>
      </c>
      <c r="I1732">
        <f>VALUE(LEFT(H1732,FIND(" ",H1732)-1))</f>
        <v>2745</v>
      </c>
      <c r="J1732" t="str">
        <f>TRIM(RIGHT(H1732,LEN(H1732)-FIND(" ",H1732)))</f>
        <v>sqft</v>
      </c>
      <c r="L1732" t="s">
        <v>40</v>
      </c>
      <c r="S1732" t="s">
        <v>3093</v>
      </c>
      <c r="T1732" s="1">
        <f t="shared" si="1066"/>
        <v>2805</v>
      </c>
      <c r="U1732">
        <v>77</v>
      </c>
      <c r="V1732">
        <f>VALUE(U1732)*100000</f>
        <v>7700000</v>
      </c>
    </row>
    <row r="1733" spans="1:22" customFormat="1" hidden="1">
      <c r="A1733" t="s">
        <v>3094</v>
      </c>
      <c r="G1733" t="s">
        <v>32</v>
      </c>
      <c r="H1733" t="s">
        <v>1264</v>
      </c>
      <c r="I1733">
        <f>VALUE(LEFT(H1733,FIND(" ",H1733)-1))</f>
        <v>1350</v>
      </c>
      <c r="J1733" t="str">
        <f>TRIM(RIGHT(H1733,LEN(H1733)-FIND(" ",H1733)))</f>
        <v>sqft</v>
      </c>
      <c r="K1733" t="s">
        <v>40</v>
      </c>
      <c r="L1733" t="s">
        <v>41</v>
      </c>
      <c r="N1733" t="s">
        <v>608</v>
      </c>
      <c r="Q1733" t="s">
        <v>43</v>
      </c>
      <c r="R1733">
        <v>2</v>
      </c>
      <c r="S1733" t="s">
        <v>478</v>
      </c>
      <c r="T1733" s="1">
        <f t="shared" si="1066"/>
        <v>5556</v>
      </c>
      <c r="U1733">
        <v>75</v>
      </c>
      <c r="V1733">
        <f>VALUE(U1733)*100000</f>
        <v>7500000</v>
      </c>
    </row>
    <row r="1734" spans="1:22" customFormat="1" hidden="1">
      <c r="A1734" t="s">
        <v>3095</v>
      </c>
      <c r="G1734" t="s">
        <v>32</v>
      </c>
      <c r="H1734" t="s">
        <v>3096</v>
      </c>
      <c r="I1734">
        <f>VALUE(LEFT(H1734,FIND(" ",H1734)-1))</f>
        <v>2592</v>
      </c>
      <c r="J1734" t="str">
        <f>TRIM(RIGHT(H1734,LEN(H1734)-FIND(" ",H1734)))</f>
        <v>sqft</v>
      </c>
      <c r="K1734" t="s">
        <v>40</v>
      </c>
      <c r="L1734" t="s">
        <v>41</v>
      </c>
      <c r="N1734" t="s">
        <v>401</v>
      </c>
      <c r="Q1734" t="s">
        <v>28</v>
      </c>
      <c r="R1734">
        <v>9</v>
      </c>
      <c r="S1734" t="s">
        <v>1153</v>
      </c>
      <c r="T1734" s="1">
        <f t="shared" si="1066"/>
        <v>3472</v>
      </c>
      <c r="U1734">
        <v>90</v>
      </c>
      <c r="V1734">
        <f>VALUE(U1734)*100000</f>
        <v>9000000</v>
      </c>
    </row>
    <row r="1735" spans="1:22" customFormat="1" hidden="1">
      <c r="A1735" t="s">
        <v>3097</v>
      </c>
      <c r="G1735" t="s">
        <v>406</v>
      </c>
      <c r="H1735" t="s">
        <v>3098</v>
      </c>
      <c r="I1735">
        <f>VALUE(LEFT(H1735,FIND(" ",H1735)-1))</f>
        <v>2196</v>
      </c>
      <c r="J1735" t="str">
        <f>TRIM(RIGHT(H1735,LEN(H1735)-FIND(" ",H1735)))</f>
        <v>sqft</v>
      </c>
      <c r="L1735" t="s">
        <v>40</v>
      </c>
      <c r="S1735" t="s">
        <v>2578</v>
      </c>
      <c r="T1735" s="1">
        <f t="shared" si="1066"/>
        <v>2282</v>
      </c>
      <c r="U1735">
        <v>50.1</v>
      </c>
      <c r="V1735">
        <f>VALUE(U1735)*100000</f>
        <v>5010000</v>
      </c>
    </row>
    <row r="1736" spans="1:22" customFormat="1" hidden="1">
      <c r="A1736" t="s">
        <v>2067</v>
      </c>
      <c r="G1736" t="s">
        <v>32</v>
      </c>
      <c r="H1736" t="s">
        <v>111</v>
      </c>
      <c r="I1736">
        <f>VALUE(LEFT(H1736,FIND(" ",H1736)-1))</f>
        <v>950</v>
      </c>
      <c r="J1736" t="str">
        <f>TRIM(RIGHT(H1736,LEN(H1736)-FIND(" ",H1736)))</f>
        <v>sqft</v>
      </c>
      <c r="K1736" t="s">
        <v>40</v>
      </c>
      <c r="L1736" t="s">
        <v>41</v>
      </c>
      <c r="N1736" t="s">
        <v>205</v>
      </c>
      <c r="Q1736" t="s">
        <v>83</v>
      </c>
      <c r="R1736">
        <v>2</v>
      </c>
      <c r="S1736" t="s">
        <v>3099</v>
      </c>
      <c r="T1736" s="1">
        <f t="shared" si="1066"/>
        <v>6316</v>
      </c>
      <c r="U1736">
        <v>60</v>
      </c>
      <c r="V1736">
        <f>VALUE(U1736)*100000</f>
        <v>6000000</v>
      </c>
    </row>
    <row r="1737" spans="1:22" customFormat="1" hidden="1">
      <c r="A1737" t="s">
        <v>3100</v>
      </c>
      <c r="G1737" t="s">
        <v>168</v>
      </c>
      <c r="H1737" t="s">
        <v>3101</v>
      </c>
      <c r="I1737">
        <f>VALUE(LEFT(H1737,FIND(" ",H1737)-1))</f>
        <v>3231</v>
      </c>
      <c r="J1737" t="str">
        <f>TRIM(RIGHT(H1737,LEN(H1737)-FIND(" ",H1737)))</f>
        <v>sqft</v>
      </c>
      <c r="K1737" t="s">
        <v>25</v>
      </c>
      <c r="L1737" t="s">
        <v>3102</v>
      </c>
      <c r="N1737" t="s">
        <v>139</v>
      </c>
      <c r="Q1737">
        <v>5</v>
      </c>
      <c r="R1737">
        <v>2</v>
      </c>
      <c r="S1737" t="s">
        <v>3103</v>
      </c>
      <c r="T1737" s="1">
        <f t="shared" si="1066"/>
        <v>1560</v>
      </c>
      <c r="U1737">
        <v>50.4</v>
      </c>
      <c r="V1737">
        <f>VALUE(U1737)*100000</f>
        <v>5040000</v>
      </c>
    </row>
    <row r="1738" spans="1:22" customFormat="1" hidden="1">
      <c r="A1738" t="s">
        <v>3104</v>
      </c>
      <c r="G1738" t="s">
        <v>23</v>
      </c>
      <c r="H1738" t="s">
        <v>1467</v>
      </c>
      <c r="I1738">
        <f>VALUE(LEFT(H1738,FIND(" ",H1738)-1))</f>
        <v>220</v>
      </c>
      <c r="J1738" t="str">
        <f>TRIM(RIGHT(H1738,LEN(H1738)-FIND(" ",H1738)))</f>
        <v>sqft</v>
      </c>
      <c r="K1738" t="s">
        <v>40</v>
      </c>
      <c r="L1738" t="s">
        <v>41</v>
      </c>
      <c r="N1738" t="s">
        <v>120</v>
      </c>
      <c r="S1738" t="s">
        <v>518</v>
      </c>
      <c r="T1738" s="1">
        <f t="shared" si="1066"/>
        <v>31818</v>
      </c>
      <c r="U1738">
        <v>70</v>
      </c>
      <c r="V1738">
        <f>VALUE(U1738)*100000</f>
        <v>7000000</v>
      </c>
    </row>
    <row r="1739" spans="1:22" customFormat="1" hidden="1">
      <c r="A1739" t="s">
        <v>3105</v>
      </c>
      <c r="G1739" t="s">
        <v>23</v>
      </c>
      <c r="H1739" t="s">
        <v>294</v>
      </c>
      <c r="I1739">
        <f>VALUE(LEFT(H1739,FIND(" ",H1739)-1))</f>
        <v>1300</v>
      </c>
      <c r="J1739" t="str">
        <f>TRIM(RIGHT(H1739,LEN(H1739)-FIND(" ",H1739)))</f>
        <v>sqft</v>
      </c>
      <c r="K1739" t="s">
        <v>40</v>
      </c>
      <c r="L1739" t="s">
        <v>41</v>
      </c>
      <c r="N1739" t="s">
        <v>1045</v>
      </c>
      <c r="Q1739" t="s">
        <v>28</v>
      </c>
      <c r="R1739" t="s">
        <v>3106</v>
      </c>
      <c r="S1739" t="s">
        <v>3107</v>
      </c>
      <c r="T1739" s="1">
        <f t="shared" si="1066"/>
        <v>4615</v>
      </c>
      <c r="U1739">
        <v>60</v>
      </c>
      <c r="V1739">
        <f>VALUE(U1739)*100000</f>
        <v>6000000</v>
      </c>
    </row>
    <row r="1740" spans="1:22" customFormat="1" hidden="1">
      <c r="A1740" t="s">
        <v>3080</v>
      </c>
      <c r="G1740" t="s">
        <v>32</v>
      </c>
      <c r="H1740" t="s">
        <v>2375</v>
      </c>
      <c r="I1740">
        <f>VALUE(LEFT(H1740,FIND(" ",H1740)-1))</f>
        <v>912</v>
      </c>
      <c r="J1740" t="str">
        <f>TRIM(RIGHT(H1740,LEN(H1740)-FIND(" ",H1740)))</f>
        <v>sqft</v>
      </c>
      <c r="K1740" t="s">
        <v>40</v>
      </c>
      <c r="L1740" t="s">
        <v>41</v>
      </c>
      <c r="N1740" t="s">
        <v>298</v>
      </c>
      <c r="Q1740" t="s">
        <v>28</v>
      </c>
      <c r="R1740">
        <v>4</v>
      </c>
      <c r="S1740" t="s">
        <v>3108</v>
      </c>
      <c r="T1740" s="1">
        <f t="shared" si="1066"/>
        <v>8772</v>
      </c>
      <c r="U1740">
        <v>80</v>
      </c>
      <c r="V1740">
        <f>VALUE(U1740)*100000</f>
        <v>8000000</v>
      </c>
    </row>
    <row r="1741" spans="1:22" customFormat="1" hidden="1">
      <c r="A1741" t="s">
        <v>3109</v>
      </c>
      <c r="G1741" t="s">
        <v>32</v>
      </c>
      <c r="H1741" t="s">
        <v>2493</v>
      </c>
      <c r="I1741">
        <f>VALUE(LEFT(H1741,FIND(" ",H1741)-1))</f>
        <v>582</v>
      </c>
      <c r="J1741" t="str">
        <f>TRIM(RIGHT(H1741,LEN(H1741)-FIND(" ",H1741)))</f>
        <v>sqft</v>
      </c>
      <c r="K1741" t="s">
        <v>40</v>
      </c>
      <c r="L1741" t="s">
        <v>41</v>
      </c>
      <c r="N1741" t="s">
        <v>308</v>
      </c>
      <c r="S1741" t="s">
        <v>3110</v>
      </c>
      <c r="T1741" s="1">
        <f t="shared" si="1066"/>
        <v>10309</v>
      </c>
      <c r="U1741">
        <v>60</v>
      </c>
      <c r="V1741">
        <f>VALUE(U1741)*100000</f>
        <v>6000000</v>
      </c>
    </row>
    <row r="1742" spans="1:22" customFormat="1" hidden="1">
      <c r="A1742" t="s">
        <v>2219</v>
      </c>
      <c r="G1742" t="s">
        <v>23</v>
      </c>
      <c r="H1742" t="s">
        <v>3111</v>
      </c>
      <c r="I1742">
        <f>VALUE(LEFT(H1742,FIND(" ",H1742)-1))</f>
        <v>955</v>
      </c>
      <c r="J1742" t="str">
        <f>TRIM(RIGHT(H1742,LEN(H1742)-FIND(" ",H1742)))</f>
        <v>sqft</v>
      </c>
      <c r="K1742" t="s">
        <v>83</v>
      </c>
      <c r="L1742" t="s">
        <v>41</v>
      </c>
      <c r="N1742" t="s">
        <v>583</v>
      </c>
      <c r="Q1742">
        <v>2</v>
      </c>
      <c r="T1742" s="1" t="e">
        <f t="shared" si="1066"/>
        <v>#VALUE!</v>
      </c>
      <c r="U1742">
        <v>55</v>
      </c>
      <c r="V1742">
        <f>VALUE(U1742)*100000</f>
        <v>5500000</v>
      </c>
    </row>
    <row r="1743" spans="1:22" ht="15.75">
      <c r="A1743" s="3" t="s">
        <v>3112</v>
      </c>
      <c r="B1743" s="3" t="str">
        <f>PROPER(TRIM(A1743))</f>
        <v>3 Apartment For Sale In Indralok Apartment, Piplod Surat</v>
      </c>
      <c r="C1743" s="3" t="str">
        <f>LEFT(B1743,FIND(" ",B1743)-1)</f>
        <v>3</v>
      </c>
      <c r="D1743" s="4" t="str">
        <f>MID(B1743, FIND(" ", B1743)+1, FIND("For", B1743)-FIND(" ", B1743)-1)</f>
        <v xml:space="preserve">Apartment </v>
      </c>
      <c r="E1743" s="3" t="str">
        <f>TRIM(MID(B1743, FIND("In", B1743)+3, FIND("Surat", B1743)-FIND("In", B1743)-3))</f>
        <v>Indralok Apartment, Piplod</v>
      </c>
      <c r="F1743" s="3" t="str">
        <f>"surat"</f>
        <v>surat</v>
      </c>
      <c r="G1743" s="3" t="s">
        <v>23</v>
      </c>
      <c r="H1743" s="3" t="s">
        <v>1254</v>
      </c>
      <c r="I1743" s="9">
        <f>VALUE(LEFT(H1743,FIND(" ",H1743)-1))</f>
        <v>1700</v>
      </c>
      <c r="J1743" s="3" t="str">
        <f>TRIM(RIGHT(H1743,LEN(H1743)-FIND(" ",H1743)))</f>
        <v>sqft</v>
      </c>
      <c r="K1743" s="3" t="s">
        <v>40</v>
      </c>
      <c r="L1743" s="3" t="s">
        <v>41</v>
      </c>
      <c r="M1743" s="3" t="str">
        <f>IF(LEFT(L1743,5)="poss.","expected","ready")</f>
        <v>ready</v>
      </c>
      <c r="N1743" s="3" t="s">
        <v>652</v>
      </c>
      <c r="O1743" s="3" t="str">
        <f>IFERROR(LEFT(N1743,FIND("out of",N1743)-1),N1743)</f>
        <v xml:space="preserve">8 </v>
      </c>
      <c r="P1743" s="4" t="str">
        <f>IFERROR(RIGHT(N1743,LEN(N1743)-FIND("out of",N1743)-6),"")</f>
        <v>12</v>
      </c>
      <c r="Q1743" s="6" t="s">
        <v>28</v>
      </c>
      <c r="R1743" s="3" t="s">
        <v>36</v>
      </c>
      <c r="S1743" s="3" t="s">
        <v>2997</v>
      </c>
      <c r="T1743" s="4">
        <f t="shared" si="1066"/>
        <v>5500</v>
      </c>
      <c r="U1743" s="3">
        <v>99</v>
      </c>
      <c r="V1743" s="3">
        <f>VALUE(U1743)*100000</f>
        <v>9900000</v>
      </c>
    </row>
    <row r="1744" spans="1:22" customFormat="1" hidden="1">
      <c r="A1744" t="s">
        <v>358</v>
      </c>
      <c r="G1744" t="s">
        <v>32</v>
      </c>
      <c r="H1744" t="s">
        <v>707</v>
      </c>
      <c r="I1744">
        <f>VALUE(LEFT(H1744,FIND(" ",H1744)-1))</f>
        <v>630</v>
      </c>
      <c r="J1744" t="str">
        <f>TRIM(RIGHT(H1744,LEN(H1744)-FIND(" ",H1744)))</f>
        <v>sqft</v>
      </c>
      <c r="K1744" t="s">
        <v>40</v>
      </c>
      <c r="L1744" t="s">
        <v>41</v>
      </c>
      <c r="N1744" t="s">
        <v>298</v>
      </c>
      <c r="S1744" t="s">
        <v>3113</v>
      </c>
      <c r="T1744" s="1">
        <f t="shared" si="1066"/>
        <v>12698</v>
      </c>
      <c r="U1744">
        <v>80</v>
      </c>
      <c r="V1744">
        <f>VALUE(U1744)*100000</f>
        <v>8000000</v>
      </c>
    </row>
    <row r="1745" spans="1:22" customFormat="1" hidden="1">
      <c r="A1745" t="s">
        <v>3114</v>
      </c>
      <c r="G1745" t="s">
        <v>32</v>
      </c>
      <c r="H1745" t="s">
        <v>3115</v>
      </c>
      <c r="I1745">
        <f>VALUE(LEFT(H1745,FIND(" ",H1745)-1))</f>
        <v>240</v>
      </c>
      <c r="J1745" t="str">
        <f>TRIM(RIGHT(H1745,LEN(H1745)-FIND(" ",H1745)))</f>
        <v>sqyrd</v>
      </c>
      <c r="K1745" t="s">
        <v>28</v>
      </c>
      <c r="L1745" t="s">
        <v>41</v>
      </c>
      <c r="N1745" t="s">
        <v>40</v>
      </c>
      <c r="Q1745">
        <v>4</v>
      </c>
      <c r="S1745" t="s">
        <v>1153</v>
      </c>
      <c r="T1745" s="1">
        <f t="shared" si="1066"/>
        <v>3472</v>
      </c>
      <c r="U1745">
        <v>75</v>
      </c>
      <c r="V1745">
        <f>VALUE(U1745)*100000</f>
        <v>7500000</v>
      </c>
    </row>
    <row r="1746" spans="1:22" ht="15.75">
      <c r="A1746" s="3" t="s">
        <v>2914</v>
      </c>
      <c r="B1746" s="3" t="str">
        <f>PROPER(TRIM(A1746))</f>
        <v>2 Apartment For Sale In Sai Upavan, Palanpur Gam Surat</v>
      </c>
      <c r="C1746" s="3" t="str">
        <f>LEFT(B1746,FIND(" ",B1746)-1)</f>
        <v>2</v>
      </c>
      <c r="D1746" s="4" t="str">
        <f>MID(B1746, FIND(" ", B1746)+1, FIND("For", B1746)-FIND(" ", B1746)-1)</f>
        <v xml:space="preserve">Apartment </v>
      </c>
      <c r="E1746" s="3" t="str">
        <f>TRIM(MID(B1746, FIND("In", B1746)+3, FIND("Surat", B1746)-FIND("In", B1746)-3))</f>
        <v>Sai Upavan, Palanpur Gam</v>
      </c>
      <c r="F1746" s="3" t="str">
        <f>"surat"</f>
        <v>surat</v>
      </c>
      <c r="G1746" s="3" t="s">
        <v>23</v>
      </c>
      <c r="H1746" s="3" t="s">
        <v>47</v>
      </c>
      <c r="I1746" s="9">
        <f>VALUE(LEFT(H1746,FIND(" ",H1746)-1))</f>
        <v>700</v>
      </c>
      <c r="J1746" s="3" t="str">
        <f>TRIM(RIGHT(H1746,LEN(H1746)-FIND(" ",H1746)))</f>
        <v>sqft</v>
      </c>
      <c r="K1746" s="3" t="s">
        <v>40</v>
      </c>
      <c r="L1746" s="3" t="s">
        <v>41</v>
      </c>
      <c r="M1746" s="3" t="str">
        <f>IF(LEFT(L1746,5)="poss.","expected","ready")</f>
        <v>ready</v>
      </c>
      <c r="N1746" s="3" t="s">
        <v>1789</v>
      </c>
      <c r="O1746" s="3" t="str">
        <f>IFERROR(LEFT(N1746,FIND("out of",N1746)-1),N1746)</f>
        <v xml:space="preserve">11 </v>
      </c>
      <c r="P1746" s="4" t="str">
        <f>IFERROR(RIGHT(N1746,LEN(N1746)-FIND("out of",N1746)-6),"")</f>
        <v>14</v>
      </c>
      <c r="Q1746" s="6" t="s">
        <v>43</v>
      </c>
      <c r="R1746" s="3" t="s">
        <v>44</v>
      </c>
      <c r="S1746" s="3" t="s">
        <v>3116</v>
      </c>
      <c r="T1746" s="4">
        <f t="shared" si="1066"/>
        <v>4437</v>
      </c>
      <c r="U1746" s="3">
        <v>56</v>
      </c>
      <c r="V1746" s="3">
        <f>VALUE(U1746)*100000</f>
        <v>5600000</v>
      </c>
    </row>
    <row r="1747" spans="1:22" customFormat="1" hidden="1">
      <c r="A1747" t="s">
        <v>3117</v>
      </c>
      <c r="G1747" t="s">
        <v>32</v>
      </c>
      <c r="H1747" t="s">
        <v>3118</v>
      </c>
      <c r="I1747">
        <f>VALUE(LEFT(H1747,FIND(" ",H1747)-1))</f>
        <v>1365</v>
      </c>
      <c r="J1747" t="str">
        <f>TRIM(RIGHT(H1747,LEN(H1747)-FIND(" ",H1747)))</f>
        <v>sqft</v>
      </c>
      <c r="K1747" t="s">
        <v>28</v>
      </c>
      <c r="L1747" t="s">
        <v>2221</v>
      </c>
      <c r="N1747" t="s">
        <v>40</v>
      </c>
      <c r="Q1747" t="s">
        <v>3119</v>
      </c>
      <c r="R1747">
        <v>2</v>
      </c>
      <c r="S1747" t="s">
        <v>359</v>
      </c>
      <c r="T1747" s="1">
        <f t="shared" si="1066"/>
        <v>5000</v>
      </c>
      <c r="U1747">
        <v>68.3</v>
      </c>
      <c r="V1747">
        <f>VALUE(U1747)*100000</f>
        <v>6830000</v>
      </c>
    </row>
    <row r="1748" spans="1:22" customFormat="1" hidden="1">
      <c r="A1748" t="s">
        <v>3120</v>
      </c>
      <c r="G1748" t="s">
        <v>32</v>
      </c>
      <c r="H1748" t="s">
        <v>635</v>
      </c>
      <c r="I1748">
        <f>VALUE(LEFT(H1748,FIND(" ",H1748)-1))</f>
        <v>504</v>
      </c>
      <c r="J1748" t="str">
        <f>TRIM(RIGHT(H1748,LEN(H1748)-FIND(" ",H1748)))</f>
        <v>sqft</v>
      </c>
      <c r="K1748" t="s">
        <v>83</v>
      </c>
      <c r="L1748" t="s">
        <v>41</v>
      </c>
      <c r="N1748" t="s">
        <v>40</v>
      </c>
      <c r="Q1748" t="s">
        <v>274</v>
      </c>
      <c r="R1748" t="s">
        <v>328</v>
      </c>
      <c r="S1748" t="s">
        <v>3121</v>
      </c>
      <c r="T1748" s="1">
        <f t="shared" si="1066"/>
        <v>13889</v>
      </c>
      <c r="U1748">
        <v>70</v>
      </c>
      <c r="V1748">
        <f>VALUE(U1748)*100000</f>
        <v>7000000</v>
      </c>
    </row>
    <row r="1749" spans="1:22" customFormat="1">
      <c r="A1749" t="s">
        <v>2361</v>
      </c>
      <c r="B1749" t="str">
        <f>PROPER(TRIM(A1749))</f>
        <v>3 Apartment For Sale In Green City, Pal Surat</v>
      </c>
      <c r="C1749" t="str">
        <f>LEFT(B1749,FIND(" ",B1749)-1)</f>
        <v>3</v>
      </c>
      <c r="D1749" s="1" t="str">
        <f>MID(B1749, FIND(" ", B1749)+1, FIND("For", B1749)-FIND(" ", B1749)-1)</f>
        <v xml:space="preserve">Apartment </v>
      </c>
      <c r="E1749" t="str">
        <f>TRIM(MID(B1749, FIND("In", B1749)+3, FIND("Surat", B1749)-FIND("In", B1749)-3))</f>
        <v>Green City, Pal</v>
      </c>
      <c r="F1749" t="str">
        <f>"surat"</f>
        <v>surat</v>
      </c>
      <c r="G1749" t="s">
        <v>32</v>
      </c>
      <c r="H1749" t="s">
        <v>1254</v>
      </c>
      <c r="I1749">
        <f>VALUE(LEFT(H1749,FIND(" ",H1749)-1))</f>
        <v>1700</v>
      </c>
      <c r="J1749" t="str">
        <f>TRIM(RIGHT(H1749,LEN(H1749)-FIND(" ",H1749)))</f>
        <v>sqft</v>
      </c>
      <c r="K1749" t="s">
        <v>40</v>
      </c>
      <c r="L1749" t="s">
        <v>41</v>
      </c>
      <c r="M1749" t="str">
        <f>IF(LEFT(L1749,5)="poss.","expected","ready")</f>
        <v>ready</v>
      </c>
      <c r="N1749" t="s">
        <v>42</v>
      </c>
      <c r="O1749" t="str">
        <f>IFERROR(LEFT(N1749,FIND("out of",N1749)-1),N1749)</f>
        <v xml:space="preserve">5 </v>
      </c>
      <c r="P1749" s="1" t="str">
        <f>IFERROR(RIGHT(N1749,LEN(N1749)-FIND("out of",N1749)-6),"")</f>
        <v>13</v>
      </c>
      <c r="Q1749" t="s">
        <v>28</v>
      </c>
      <c r="R1749" t="s">
        <v>1571</v>
      </c>
      <c r="S1749" t="s">
        <v>72</v>
      </c>
      <c r="T1749" s="1">
        <f t="shared" si="1066"/>
        <v>3235</v>
      </c>
      <c r="U1749">
        <v>55</v>
      </c>
      <c r="V1749">
        <f>VALUE(U1749)*100000</f>
        <v>5500000</v>
      </c>
    </row>
    <row r="1750" spans="1:22" customFormat="1" hidden="1">
      <c r="A1750" t="s">
        <v>3122</v>
      </c>
      <c r="G1750" t="s">
        <v>32</v>
      </c>
      <c r="H1750" t="s">
        <v>3123</v>
      </c>
      <c r="I1750">
        <f>VALUE(LEFT(H1750,FIND(" ",H1750)-1))</f>
        <v>265</v>
      </c>
      <c r="J1750" t="str">
        <f>TRIM(RIGHT(H1750,LEN(H1750)-FIND(" ",H1750)))</f>
        <v>sqft</v>
      </c>
      <c r="K1750" t="s">
        <v>40</v>
      </c>
      <c r="L1750" t="s">
        <v>41</v>
      </c>
      <c r="N1750" t="s">
        <v>308</v>
      </c>
      <c r="S1750" t="s">
        <v>3124</v>
      </c>
      <c r="T1750" s="1">
        <f t="shared" si="1066"/>
        <v>28302</v>
      </c>
      <c r="U1750">
        <v>75</v>
      </c>
      <c r="V1750">
        <f>VALUE(U1750)*100000</f>
        <v>7500000</v>
      </c>
    </row>
    <row r="1751" spans="1:22" customFormat="1" hidden="1">
      <c r="A1751" t="s">
        <v>745</v>
      </c>
      <c r="G1751" t="s">
        <v>23</v>
      </c>
      <c r="H1751" t="s">
        <v>115</v>
      </c>
      <c r="I1751">
        <f>VALUE(LEFT(H1751,FIND(" ",H1751)-1))</f>
        <v>1150</v>
      </c>
      <c r="J1751" t="str">
        <f>TRIM(RIGHT(H1751,LEN(H1751)-FIND(" ",H1751)))</f>
        <v>sqft</v>
      </c>
      <c r="K1751" t="s">
        <v>40</v>
      </c>
      <c r="L1751" t="s">
        <v>41</v>
      </c>
      <c r="N1751" t="s">
        <v>295</v>
      </c>
      <c r="Q1751" t="s">
        <v>28</v>
      </c>
      <c r="R1751">
        <v>2</v>
      </c>
      <c r="S1751" t="s">
        <v>3125</v>
      </c>
      <c r="T1751" s="1">
        <f t="shared" si="1066"/>
        <v>3288</v>
      </c>
      <c r="U1751">
        <v>60</v>
      </c>
      <c r="V1751">
        <f>VALUE(U1751)*100000</f>
        <v>6000000</v>
      </c>
    </row>
    <row r="1752" spans="1:22" customFormat="1" hidden="1">
      <c r="A1752" t="s">
        <v>3126</v>
      </c>
      <c r="G1752" t="s">
        <v>23</v>
      </c>
      <c r="H1752" t="s">
        <v>3127</v>
      </c>
      <c r="I1752">
        <f>VALUE(LEFT(H1752,FIND(" ",H1752)-1))</f>
        <v>553</v>
      </c>
      <c r="J1752" t="str">
        <f>TRIM(RIGHT(H1752,LEN(H1752)-FIND(" ",H1752)))</f>
        <v>sqft</v>
      </c>
      <c r="K1752" t="s">
        <v>40</v>
      </c>
      <c r="L1752" t="s">
        <v>41</v>
      </c>
      <c r="N1752" t="s">
        <v>3084</v>
      </c>
      <c r="Q1752" t="s">
        <v>213</v>
      </c>
      <c r="R1752">
        <v>1</v>
      </c>
      <c r="S1752" t="s">
        <v>3128</v>
      </c>
      <c r="T1752" s="1">
        <f t="shared" si="1066"/>
        <v>7227</v>
      </c>
      <c r="U1752">
        <v>80</v>
      </c>
      <c r="V1752">
        <f>VALUE(U1752)*100000</f>
        <v>8000000</v>
      </c>
    </row>
    <row r="1753" spans="1:22" customFormat="1">
      <c r="A1753" t="s">
        <v>3129</v>
      </c>
      <c r="B1753" t="str">
        <f>PROPER(TRIM(A1753))</f>
        <v>2 Apartment For Sale In Marvella Residency, Althan Surat</v>
      </c>
      <c r="C1753" t="str">
        <f>LEFT(B1753,FIND(" ",B1753)-1)</f>
        <v>2</v>
      </c>
      <c r="D1753" s="1" t="str">
        <f>MID(B1753, FIND(" ", B1753)+1, FIND("For", B1753)-FIND(" ", B1753)-1)</f>
        <v xml:space="preserve">Apartment </v>
      </c>
      <c r="E1753" t="str">
        <f>TRIM(MID(B1753, FIND("In", B1753)+3, FIND("Surat", B1753)-FIND("In", B1753)-3))</f>
        <v>Marvella Residency, Althan</v>
      </c>
      <c r="F1753" t="str">
        <f>"surat"</f>
        <v>surat</v>
      </c>
      <c r="G1753" t="s">
        <v>23</v>
      </c>
      <c r="H1753" t="s">
        <v>2104</v>
      </c>
      <c r="I1753">
        <f>VALUE(LEFT(H1753,FIND(" ",H1753)-1))</f>
        <v>760</v>
      </c>
      <c r="J1753" t="str">
        <f>TRIM(RIGHT(H1753,LEN(H1753)-FIND(" ",H1753)))</f>
        <v>sqft</v>
      </c>
      <c r="K1753" t="s">
        <v>40</v>
      </c>
      <c r="L1753" t="s">
        <v>41</v>
      </c>
      <c r="M1753" t="str">
        <f>IF(LEFT(L1753,5)="poss.","expected","ready")</f>
        <v>ready</v>
      </c>
      <c r="N1753" t="s">
        <v>134</v>
      </c>
      <c r="O1753" t="str">
        <f>IFERROR(LEFT(N1753,FIND("out of",N1753)-1),N1753)</f>
        <v xml:space="preserve">7 </v>
      </c>
      <c r="P1753" s="1" t="str">
        <f>IFERROR(RIGHT(N1753,LEN(N1753)-FIND("out of",N1753)-6),"")</f>
        <v>14</v>
      </c>
      <c r="Q1753" t="s">
        <v>43</v>
      </c>
      <c r="R1753" t="s">
        <v>3130</v>
      </c>
      <c r="S1753" t="s">
        <v>2922</v>
      </c>
      <c r="T1753" s="1">
        <f t="shared" si="1066"/>
        <v>4887</v>
      </c>
      <c r="U1753">
        <v>65</v>
      </c>
      <c r="V1753">
        <f>VALUE(U1753)*100000</f>
        <v>6500000</v>
      </c>
    </row>
    <row r="1754" spans="1:22" customFormat="1" hidden="1">
      <c r="A1754" t="s">
        <v>3131</v>
      </c>
      <c r="G1754" t="s">
        <v>23</v>
      </c>
      <c r="H1754" t="s">
        <v>2347</v>
      </c>
      <c r="I1754">
        <f>VALUE(LEFT(H1754,FIND(" ",H1754)-1))</f>
        <v>1140</v>
      </c>
      <c r="J1754" t="str">
        <f>TRIM(RIGHT(H1754,LEN(H1754)-FIND(" ",H1754)))</f>
        <v>sqft</v>
      </c>
      <c r="K1754" t="s">
        <v>40</v>
      </c>
      <c r="L1754" t="s">
        <v>41</v>
      </c>
      <c r="N1754" t="s">
        <v>901</v>
      </c>
      <c r="Q1754">
        <v>2</v>
      </c>
      <c r="S1754" t="s">
        <v>3132</v>
      </c>
      <c r="T1754" s="1">
        <f t="shared" si="1066"/>
        <v>5485</v>
      </c>
      <c r="U1754">
        <v>99</v>
      </c>
      <c r="V1754">
        <f>VALUE(U1754)*100000</f>
        <v>9900000</v>
      </c>
    </row>
    <row r="1755" spans="1:22" customFormat="1" hidden="1">
      <c r="A1755" t="s">
        <v>347</v>
      </c>
      <c r="G1755" t="s">
        <v>32</v>
      </c>
      <c r="H1755" t="s">
        <v>3133</v>
      </c>
      <c r="I1755">
        <f>VALUE(LEFT(H1755,FIND(" ",H1755)-1))</f>
        <v>537</v>
      </c>
      <c r="J1755" t="str">
        <f>TRIM(RIGHT(H1755,LEN(H1755)-FIND(" ",H1755)))</f>
        <v>sqft</v>
      </c>
      <c r="K1755" t="s">
        <v>40</v>
      </c>
      <c r="L1755" t="s">
        <v>41</v>
      </c>
      <c r="N1755" t="s">
        <v>205</v>
      </c>
      <c r="S1755" t="s">
        <v>3134</v>
      </c>
      <c r="T1755" s="1">
        <f t="shared" si="1066"/>
        <v>11173</v>
      </c>
      <c r="U1755">
        <v>60</v>
      </c>
      <c r="V1755">
        <f>VALUE(U1755)*100000</f>
        <v>6000000</v>
      </c>
    </row>
    <row r="1756" spans="1:22" customFormat="1" hidden="1">
      <c r="A1756" t="s">
        <v>3135</v>
      </c>
      <c r="G1756" t="s">
        <v>23</v>
      </c>
      <c r="H1756" t="s">
        <v>74</v>
      </c>
      <c r="I1756">
        <f>VALUE(LEFT(H1756,FIND(" ",H1756)-1))</f>
        <v>480</v>
      </c>
      <c r="J1756" t="str">
        <f>TRIM(RIGHT(H1756,LEN(H1756)-FIND(" ",H1756)))</f>
        <v>sqft</v>
      </c>
      <c r="K1756" t="s">
        <v>40</v>
      </c>
      <c r="L1756" t="s">
        <v>41</v>
      </c>
      <c r="N1756" t="s">
        <v>308</v>
      </c>
      <c r="Q1756">
        <v>1</v>
      </c>
      <c r="S1756" t="s">
        <v>3136</v>
      </c>
      <c r="T1756" s="1">
        <f t="shared" si="1066"/>
        <v>12240</v>
      </c>
      <c r="U1756" t="s">
        <v>2690</v>
      </c>
      <c r="V1756" t="e">
        <f>VALUE(U1756)*100000</f>
        <v>#VALUE!</v>
      </c>
    </row>
    <row r="1757" spans="1:22" customFormat="1" hidden="1">
      <c r="A1757" t="s">
        <v>270</v>
      </c>
      <c r="G1757" t="s">
        <v>32</v>
      </c>
      <c r="H1757" t="s">
        <v>3137</v>
      </c>
      <c r="I1757">
        <f>VALUE(LEFT(H1757,FIND(" ",H1757)-1))</f>
        <v>1740</v>
      </c>
      <c r="J1757" t="str">
        <f>TRIM(RIGHT(H1757,LEN(H1757)-FIND(" ",H1757)))</f>
        <v>sqft</v>
      </c>
      <c r="K1757" t="s">
        <v>40</v>
      </c>
      <c r="L1757" t="s">
        <v>41</v>
      </c>
      <c r="N1757" t="s">
        <v>694</v>
      </c>
      <c r="Q1757" t="s">
        <v>43</v>
      </c>
      <c r="R1757">
        <v>3</v>
      </c>
      <c r="S1757" t="s">
        <v>3138</v>
      </c>
      <c r="T1757" s="1">
        <f t="shared" si="1066"/>
        <v>4023</v>
      </c>
      <c r="U1757">
        <v>70</v>
      </c>
      <c r="V1757">
        <f>VALUE(U1757)*100000</f>
        <v>7000000</v>
      </c>
    </row>
    <row r="1758" spans="1:22" customFormat="1" hidden="1">
      <c r="A1758" t="s">
        <v>3139</v>
      </c>
      <c r="G1758" t="s">
        <v>32</v>
      </c>
      <c r="H1758" t="s">
        <v>3140</v>
      </c>
      <c r="I1758">
        <f>VALUE(LEFT(H1758,FIND(" ",H1758)-1))</f>
        <v>3500</v>
      </c>
      <c r="J1758" t="str">
        <f>TRIM(RIGHT(H1758,LEN(H1758)-FIND(" ",H1758)))</f>
        <v>sqft</v>
      </c>
      <c r="K1758" t="s">
        <v>40</v>
      </c>
      <c r="L1758" t="s">
        <v>41</v>
      </c>
      <c r="N1758" t="s">
        <v>308</v>
      </c>
      <c r="Q1758" t="s">
        <v>28</v>
      </c>
      <c r="R1758">
        <v>4</v>
      </c>
      <c r="S1758" t="s">
        <v>534</v>
      </c>
      <c r="T1758" s="1">
        <f t="shared" si="1066"/>
        <v>2714</v>
      </c>
      <c r="U1758">
        <v>95</v>
      </c>
      <c r="V1758">
        <f>VALUE(U1758)*100000</f>
        <v>9500000</v>
      </c>
    </row>
    <row r="1759" spans="1:22" customFormat="1">
      <c r="A1759" t="s">
        <v>3141</v>
      </c>
      <c r="B1759" t="str">
        <f>PROPER(TRIM(A1759))</f>
        <v>3 Apartment For Sale In Rajhans Campus, Pal Gam Surat</v>
      </c>
      <c r="C1759" t="str">
        <f>LEFT(B1759,FIND(" ",B1759)-1)</f>
        <v>3</v>
      </c>
      <c r="D1759" s="1" t="str">
        <f>MID(B1759, FIND(" ", B1759)+1, FIND("For", B1759)-FIND(" ", B1759)-1)</f>
        <v xml:space="preserve">Apartment </v>
      </c>
      <c r="E1759" t="str">
        <f>TRIM(MID(B1759, FIND("In", B1759)+3, FIND("Surat", B1759)-FIND("In", B1759)-3))</f>
        <v>Rajhans Campus, Pal Gam</v>
      </c>
      <c r="F1759" t="str">
        <f>"surat"</f>
        <v>surat</v>
      </c>
      <c r="G1759" t="s">
        <v>23</v>
      </c>
      <c r="H1759" t="s">
        <v>201</v>
      </c>
      <c r="I1759">
        <f>VALUE(LEFT(H1759,FIND(" ",H1759)-1))</f>
        <v>1600</v>
      </c>
      <c r="J1759" t="str">
        <f>TRIM(RIGHT(H1759,LEN(H1759)-FIND(" ",H1759)))</f>
        <v>sqft</v>
      </c>
      <c r="K1759" t="s">
        <v>40</v>
      </c>
      <c r="L1759" t="s">
        <v>41</v>
      </c>
      <c r="M1759" t="str">
        <f>IF(LEFT(L1759,5)="poss.","expected","ready")</f>
        <v>ready</v>
      </c>
      <c r="N1759" t="s">
        <v>734</v>
      </c>
      <c r="O1759" t="str">
        <f>IFERROR(LEFT(N1759,FIND("out of",N1759)-1),N1759)</f>
        <v xml:space="preserve">13 </v>
      </c>
      <c r="P1759" s="1" t="str">
        <f>IFERROR(RIGHT(N1759,LEN(N1759)-FIND("out of",N1759)-6),"")</f>
        <v>13</v>
      </c>
      <c r="Q1759" t="s">
        <v>83</v>
      </c>
      <c r="R1759" t="s">
        <v>88</v>
      </c>
      <c r="S1759" t="s">
        <v>3142</v>
      </c>
      <c r="T1759" s="1">
        <f t="shared" si="1066"/>
        <v>6219</v>
      </c>
      <c r="U1759">
        <v>99.5</v>
      </c>
      <c r="V1759">
        <f>VALUE(U1759)*100000</f>
        <v>9950000</v>
      </c>
    </row>
    <row r="1760" spans="1:22" customFormat="1" hidden="1">
      <c r="A1760" t="s">
        <v>3143</v>
      </c>
      <c r="G1760" t="s">
        <v>23</v>
      </c>
      <c r="H1760" t="s">
        <v>99</v>
      </c>
      <c r="I1760">
        <f>VALUE(LEFT(H1760,FIND(" ",H1760)-1))</f>
        <v>1000</v>
      </c>
      <c r="J1760" t="str">
        <f>TRIM(RIGHT(H1760,LEN(H1760)-FIND(" ",H1760)))</f>
        <v>sqft</v>
      </c>
      <c r="K1760" t="s">
        <v>40</v>
      </c>
      <c r="L1760" t="s">
        <v>41</v>
      </c>
      <c r="N1760" t="s">
        <v>262</v>
      </c>
      <c r="Q1760" t="s">
        <v>213</v>
      </c>
      <c r="S1760" t="s">
        <v>2997</v>
      </c>
      <c r="T1760" s="1">
        <f t="shared" si="1066"/>
        <v>5500</v>
      </c>
      <c r="U1760">
        <v>55</v>
      </c>
      <c r="V1760">
        <f>VALUE(U1760)*100000</f>
        <v>5500000</v>
      </c>
    </row>
    <row r="1761" spans="1:22" customFormat="1">
      <c r="A1761" t="s">
        <v>2683</v>
      </c>
      <c r="B1761" t="str">
        <f>PROPER(TRIM(A1761))</f>
        <v>3 Apartment For Sale In Piplod Surat</v>
      </c>
      <c r="C1761" t="str">
        <f>LEFT(B1761,FIND(" ",B1761)-1)</f>
        <v>3</v>
      </c>
      <c r="D1761" s="1" t="str">
        <f>MID(B1761, FIND(" ", B1761)+1, FIND("For", B1761)-FIND(" ", B1761)-1)</f>
        <v xml:space="preserve">Apartment </v>
      </c>
      <c r="E1761" t="str">
        <f>TRIM(MID(B1761, FIND("In", B1761)+3, FIND("Surat", B1761)-FIND("In", B1761)-3))</f>
        <v>Piplod</v>
      </c>
      <c r="F1761" t="str">
        <f>"surat"</f>
        <v>surat</v>
      </c>
      <c r="G1761" t="s">
        <v>32</v>
      </c>
      <c r="H1761" t="s">
        <v>78</v>
      </c>
      <c r="I1761">
        <f>VALUE(LEFT(H1761,FIND(" ",H1761)-1))</f>
        <v>1650</v>
      </c>
      <c r="J1761" t="str">
        <f>TRIM(RIGHT(H1761,LEN(H1761)-FIND(" ",H1761)))</f>
        <v>sqft</v>
      </c>
      <c r="K1761" t="s">
        <v>25</v>
      </c>
      <c r="L1761" t="s">
        <v>41</v>
      </c>
      <c r="M1761" t="str">
        <f>IF(LEFT(L1761,5)="poss.","expected","ready")</f>
        <v>ready</v>
      </c>
      <c r="N1761" t="s">
        <v>239</v>
      </c>
      <c r="O1761" t="str">
        <f>IFERROR(LEFT(N1761,FIND("out of",N1761)-1),N1761)</f>
        <v xml:space="preserve">2 </v>
      </c>
      <c r="P1761" s="1" t="str">
        <f>IFERROR(RIGHT(N1761,LEN(N1761)-FIND("out of",N1761)-6),"")</f>
        <v>4</v>
      </c>
      <c r="Q1761" t="s">
        <v>83</v>
      </c>
      <c r="R1761" t="s">
        <v>36</v>
      </c>
      <c r="S1761" t="s">
        <v>3144</v>
      </c>
      <c r="T1761" s="1">
        <f t="shared" si="1066"/>
        <v>3091</v>
      </c>
      <c r="U1761">
        <v>51</v>
      </c>
      <c r="V1761">
        <f>VALUE(U1761)*100000</f>
        <v>5100000</v>
      </c>
    </row>
    <row r="1762" spans="1:22" customFormat="1" hidden="1">
      <c r="A1762" t="s">
        <v>3145</v>
      </c>
      <c r="G1762" t="s">
        <v>32</v>
      </c>
      <c r="H1762" t="s">
        <v>3146</v>
      </c>
      <c r="I1762">
        <f>VALUE(LEFT(H1762,FIND(" ",H1762)-1))</f>
        <v>1430</v>
      </c>
      <c r="J1762" t="str">
        <f>TRIM(RIGHT(H1762,LEN(H1762)-FIND(" ",H1762)))</f>
        <v>sqft</v>
      </c>
      <c r="K1762" t="s">
        <v>40</v>
      </c>
      <c r="L1762" t="s">
        <v>41</v>
      </c>
      <c r="N1762" t="s">
        <v>255</v>
      </c>
      <c r="S1762" t="s">
        <v>3147</v>
      </c>
      <c r="T1762" s="1">
        <f t="shared" si="1066"/>
        <v>4545</v>
      </c>
      <c r="U1762">
        <v>65</v>
      </c>
      <c r="V1762">
        <f>VALUE(U1762)*100000</f>
        <v>6500000</v>
      </c>
    </row>
    <row r="1763" spans="1:22" ht="15.75">
      <c r="A1763" s="3" t="s">
        <v>3148</v>
      </c>
      <c r="B1763" s="3" t="str">
        <f>PROPER(TRIM(A1763))</f>
        <v>3 Apartment For Sale In Avadh Carolina, Dumas Road Surat</v>
      </c>
      <c r="C1763" s="3" t="str">
        <f>LEFT(B1763,FIND(" ",B1763)-1)</f>
        <v>3</v>
      </c>
      <c r="D1763" s="4" t="str">
        <f>MID(B1763, FIND(" ", B1763)+1, FIND("For", B1763)-FIND(" ", B1763)-1)</f>
        <v xml:space="preserve">Apartment </v>
      </c>
      <c r="E1763" s="3" t="str">
        <f>TRIM(MID(B1763, FIND("In", B1763)+3, FIND("Surat", B1763)-FIND("In", B1763)-3))</f>
        <v>Avadh Carolina, Dumas Road</v>
      </c>
      <c r="F1763" s="3" t="str">
        <f>"surat"</f>
        <v>surat</v>
      </c>
      <c r="G1763" s="3" t="s">
        <v>23</v>
      </c>
      <c r="H1763" s="3" t="s">
        <v>115</v>
      </c>
      <c r="I1763" s="9">
        <f>VALUE(LEFT(H1763,FIND(" ",H1763)-1))</f>
        <v>1150</v>
      </c>
      <c r="J1763" s="3" t="str">
        <f>TRIM(RIGHT(H1763,LEN(H1763)-FIND(" ",H1763)))</f>
        <v>sqft</v>
      </c>
      <c r="K1763" s="3" t="s">
        <v>40</v>
      </c>
      <c r="L1763" s="3" t="s">
        <v>41</v>
      </c>
      <c r="M1763" s="3" t="str">
        <f>IF(LEFT(L1763,5)="poss.","expected","ready")</f>
        <v>ready</v>
      </c>
      <c r="N1763" s="3" t="s">
        <v>694</v>
      </c>
      <c r="O1763" s="3" t="str">
        <f>IFERROR(LEFT(N1763,FIND("out of",N1763)-1),N1763)</f>
        <v xml:space="preserve">1 </v>
      </c>
      <c r="P1763" s="4" t="str">
        <f>IFERROR(RIGHT(N1763,LEN(N1763)-FIND("out of",N1763)-6),"")</f>
        <v>12</v>
      </c>
      <c r="Q1763" s="6" t="s">
        <v>83</v>
      </c>
      <c r="R1763" s="3" t="s">
        <v>44</v>
      </c>
      <c r="S1763" s="3" t="s">
        <v>359</v>
      </c>
      <c r="T1763" s="4">
        <f t="shared" si="1066"/>
        <v>5000</v>
      </c>
      <c r="U1763" s="3">
        <v>92</v>
      </c>
      <c r="V1763" s="3">
        <f>VALUE(U1763)*100000</f>
        <v>9200000</v>
      </c>
    </row>
    <row r="1764" spans="1:22" customFormat="1" hidden="1">
      <c r="A1764" t="s">
        <v>3149</v>
      </c>
      <c r="G1764" t="s">
        <v>23</v>
      </c>
      <c r="H1764" t="s">
        <v>3150</v>
      </c>
      <c r="I1764">
        <f>VALUE(LEFT(H1764,FIND(" ",H1764)-1))</f>
        <v>1751</v>
      </c>
      <c r="J1764" t="str">
        <f>TRIM(RIGHT(H1764,LEN(H1764)-FIND(" ",H1764)))</f>
        <v>sqft</v>
      </c>
      <c r="K1764">
        <v>3</v>
      </c>
      <c r="L1764" t="s">
        <v>41</v>
      </c>
      <c r="N1764" t="s">
        <v>83</v>
      </c>
      <c r="T1764" s="1" t="e">
        <f t="shared" si="1066"/>
        <v>#VALUE!</v>
      </c>
      <c r="U1764">
        <v>80</v>
      </c>
      <c r="V1764">
        <f>VALUE(U1764)*100000</f>
        <v>8000000</v>
      </c>
    </row>
    <row r="1765" spans="1:22" customFormat="1">
      <c r="A1765" t="s">
        <v>1570</v>
      </c>
      <c r="B1765" t="str">
        <f t="shared" ref="B1765:B1767" si="1067">PROPER(TRIM(A1765))</f>
        <v>3 Apartment For Sale In Green City, Bhatha Surat</v>
      </c>
      <c r="C1765" t="str">
        <f t="shared" ref="C1765:C1767" si="1068">LEFT(B1765,FIND(" ",B1765)-1)</f>
        <v>3</v>
      </c>
      <c r="D1765" s="1" t="str">
        <f t="shared" ref="D1765:D1767" si="1069">MID(B1765, FIND(" ", B1765)+1, FIND("For", B1765)-FIND(" ", B1765)-1)</f>
        <v xml:space="preserve">Apartment </v>
      </c>
      <c r="E1765" t="str">
        <f t="shared" ref="E1765:E1767" si="1070">TRIM(MID(B1765, FIND("In", B1765)+3, FIND("Surat", B1765)-FIND("In", B1765)-3))</f>
        <v>Green City, Bhatha</v>
      </c>
      <c r="F1765" t="str">
        <f t="shared" ref="F1765:F1767" si="1071">"surat"</f>
        <v>surat</v>
      </c>
      <c r="G1765" t="s">
        <v>32</v>
      </c>
      <c r="H1765" t="s">
        <v>3151</v>
      </c>
      <c r="I1765">
        <f>VALUE(LEFT(H1765,FIND(" ",H1765)-1))</f>
        <v>1912</v>
      </c>
      <c r="J1765" t="str">
        <f>TRIM(RIGHT(H1765,LEN(H1765)-FIND(" ",H1765)))</f>
        <v>sqft</v>
      </c>
      <c r="K1765" t="s">
        <v>40</v>
      </c>
      <c r="L1765" t="s">
        <v>41</v>
      </c>
      <c r="M1765" t="str">
        <f t="shared" ref="M1765:M1767" si="1072">IF(LEFT(L1765,5)="poss.","expected","ready")</f>
        <v>ready</v>
      </c>
      <c r="N1765" t="s">
        <v>82</v>
      </c>
      <c r="O1765" t="str">
        <f t="shared" ref="O1765:O1767" si="1073">IFERROR(LEFT(N1765,FIND("out of",N1765)-1),N1765)</f>
        <v xml:space="preserve">1 </v>
      </c>
      <c r="P1765" s="1" t="str">
        <f t="shared" ref="P1765:P1767" si="1074">IFERROR(RIGHT(N1765,LEN(N1765)-FIND("out of",N1765)-6),"")</f>
        <v>13</v>
      </c>
      <c r="Q1765" t="s">
        <v>43</v>
      </c>
      <c r="R1765" t="s">
        <v>1571</v>
      </c>
      <c r="S1765" t="s">
        <v>3152</v>
      </c>
      <c r="T1765" s="1">
        <f t="shared" si="1066"/>
        <v>3975</v>
      </c>
      <c r="U1765">
        <v>76</v>
      </c>
      <c r="V1765">
        <f>VALUE(U1765)*100000</f>
        <v>7600000</v>
      </c>
    </row>
    <row r="1766" spans="1:22" customFormat="1">
      <c r="A1766" t="s">
        <v>816</v>
      </c>
      <c r="B1766" t="str">
        <f t="shared" si="1067"/>
        <v>2 Apartment For Sale In Meera Avenue, Khadsad Surat</v>
      </c>
      <c r="C1766" t="str">
        <f t="shared" si="1068"/>
        <v>2</v>
      </c>
      <c r="D1766" s="1" t="str">
        <f t="shared" si="1069"/>
        <v xml:space="preserve">Apartment </v>
      </c>
      <c r="E1766" t="str">
        <f t="shared" si="1070"/>
        <v>Meera Avenue, Khadsad</v>
      </c>
      <c r="F1766" t="str">
        <f t="shared" si="1071"/>
        <v>surat</v>
      </c>
      <c r="G1766" t="s">
        <v>32</v>
      </c>
      <c r="H1766" t="s">
        <v>817</v>
      </c>
      <c r="I1766">
        <f>VALUE(LEFT(H1766,FIND(" ",H1766)-1))</f>
        <v>1251</v>
      </c>
      <c r="J1766" t="str">
        <f>TRIM(RIGHT(H1766,LEN(H1766)-FIND(" ",H1766)))</f>
        <v>sqft</v>
      </c>
      <c r="K1766" t="s">
        <v>40</v>
      </c>
      <c r="L1766" t="s">
        <v>41</v>
      </c>
      <c r="M1766" t="str">
        <f t="shared" si="1072"/>
        <v>ready</v>
      </c>
      <c r="N1766" t="s">
        <v>2172</v>
      </c>
      <c r="O1766" t="str">
        <f t="shared" si="1073"/>
        <v xml:space="preserve">4 </v>
      </c>
      <c r="P1766" s="1" t="str">
        <f t="shared" si="1074"/>
        <v>11</v>
      </c>
      <c r="Q1766" t="s">
        <v>43</v>
      </c>
      <c r="R1766" t="s">
        <v>3153</v>
      </c>
      <c r="S1766" t="s">
        <v>3154</v>
      </c>
      <c r="T1766" s="1">
        <f t="shared" si="1066"/>
        <v>4396</v>
      </c>
      <c r="U1766">
        <v>55</v>
      </c>
      <c r="V1766">
        <f>VALUE(U1766)*100000</f>
        <v>5500000</v>
      </c>
    </row>
    <row r="1767" spans="1:22" customFormat="1">
      <c r="A1767" t="s">
        <v>3155</v>
      </c>
      <c r="B1767" t="str">
        <f t="shared" si="1067"/>
        <v>2 Apartment For Sale In Rajhans Campus, Pal Surat</v>
      </c>
      <c r="C1767" t="str">
        <f t="shared" si="1068"/>
        <v>2</v>
      </c>
      <c r="D1767" s="1" t="str">
        <f t="shared" si="1069"/>
        <v xml:space="preserve">Apartment </v>
      </c>
      <c r="E1767" t="str">
        <f t="shared" si="1070"/>
        <v>Rajhans Campus, Pal</v>
      </c>
      <c r="F1767" t="str">
        <f t="shared" si="1071"/>
        <v>surat</v>
      </c>
      <c r="G1767" t="s">
        <v>32</v>
      </c>
      <c r="H1767" t="s">
        <v>50</v>
      </c>
      <c r="I1767">
        <f>VALUE(LEFT(H1767,FIND(" ",H1767)-1))</f>
        <v>1250</v>
      </c>
      <c r="J1767" t="str">
        <f>TRIM(RIGHT(H1767,LEN(H1767)-FIND(" ",H1767)))</f>
        <v>sqft</v>
      </c>
      <c r="K1767" t="s">
        <v>40</v>
      </c>
      <c r="L1767" t="s">
        <v>41</v>
      </c>
      <c r="M1767" t="str">
        <f t="shared" si="1072"/>
        <v>ready</v>
      </c>
      <c r="N1767" t="s">
        <v>1314</v>
      </c>
      <c r="O1767" t="str">
        <f t="shared" si="1073"/>
        <v xml:space="preserve">10 </v>
      </c>
      <c r="P1767" s="1" t="str">
        <f t="shared" si="1074"/>
        <v>13</v>
      </c>
      <c r="Q1767" t="s">
        <v>43</v>
      </c>
      <c r="R1767" t="s">
        <v>44</v>
      </c>
      <c r="S1767" t="s">
        <v>856</v>
      </c>
      <c r="T1767" s="1">
        <f t="shared" si="1066"/>
        <v>4400</v>
      </c>
      <c r="U1767">
        <v>55</v>
      </c>
      <c r="V1767">
        <f>VALUE(U1767)*100000</f>
        <v>5500000</v>
      </c>
    </row>
    <row r="1768" spans="1:22" customFormat="1" hidden="1">
      <c r="A1768" t="s">
        <v>3156</v>
      </c>
      <c r="G1768" t="s">
        <v>23</v>
      </c>
      <c r="H1768" t="s">
        <v>1292</v>
      </c>
      <c r="I1768">
        <f>VALUE(LEFT(H1768,FIND(" ",H1768)-1))</f>
        <v>2600</v>
      </c>
      <c r="J1768" t="str">
        <f>TRIM(RIGHT(H1768,LEN(H1768)-FIND(" ",H1768)))</f>
        <v>sqft</v>
      </c>
      <c r="K1768" t="s">
        <v>40</v>
      </c>
      <c r="L1768" t="s">
        <v>41</v>
      </c>
      <c r="N1768" t="s">
        <v>742</v>
      </c>
      <c r="Q1768" t="s">
        <v>28</v>
      </c>
      <c r="R1768">
        <v>3</v>
      </c>
      <c r="S1768" t="s">
        <v>3157</v>
      </c>
      <c r="T1768" s="1">
        <f t="shared" si="1066"/>
        <v>3120</v>
      </c>
      <c r="U1768">
        <v>78</v>
      </c>
      <c r="V1768">
        <f>VALUE(U1768)*100000</f>
        <v>7800000</v>
      </c>
    </row>
    <row r="1769" spans="1:22" customFormat="1" hidden="1">
      <c r="A1769" t="s">
        <v>3158</v>
      </c>
      <c r="G1769" t="s">
        <v>32</v>
      </c>
      <c r="H1769" t="s">
        <v>2692</v>
      </c>
      <c r="I1769">
        <f>VALUE(LEFT(H1769,FIND(" ",H1769)-1))</f>
        <v>1750</v>
      </c>
      <c r="J1769" t="str">
        <f>TRIM(RIGHT(H1769,LEN(H1769)-FIND(" ",H1769)))</f>
        <v>sqft</v>
      </c>
      <c r="K1769" t="s">
        <v>40</v>
      </c>
      <c r="L1769" t="s">
        <v>41</v>
      </c>
      <c r="N1769" t="s">
        <v>205</v>
      </c>
      <c r="Q1769" t="s">
        <v>83</v>
      </c>
      <c r="R1769">
        <v>2</v>
      </c>
      <c r="S1769" t="s">
        <v>2825</v>
      </c>
      <c r="T1769" s="1">
        <f t="shared" si="1066"/>
        <v>5143</v>
      </c>
      <c r="U1769">
        <v>90</v>
      </c>
      <c r="V1769">
        <f>VALUE(U1769)*100000</f>
        <v>9000000</v>
      </c>
    </row>
    <row r="1770" spans="1:22" ht="15.75">
      <c r="A1770" s="3" t="s">
        <v>3159</v>
      </c>
      <c r="B1770" s="3" t="str">
        <f>PROPER(TRIM(A1770))</f>
        <v>2 Apartment For Sale In Athwa Surat</v>
      </c>
      <c r="C1770" s="3" t="str">
        <f>LEFT(B1770,FIND(" ",B1770)-1)</f>
        <v>2</v>
      </c>
      <c r="D1770" s="4" t="str">
        <f>MID(B1770, FIND(" ", B1770)+1, FIND("For", B1770)-FIND(" ", B1770)-1)</f>
        <v xml:space="preserve">Apartment </v>
      </c>
      <c r="E1770" s="3" t="str">
        <f>TRIM(MID(B1770, FIND("In", B1770)+3, FIND("Surat", B1770)-FIND("In", B1770)-3))</f>
        <v>Athwa</v>
      </c>
      <c r="F1770" s="3" t="str">
        <f>"surat"</f>
        <v>surat</v>
      </c>
      <c r="G1770" s="3" t="s">
        <v>23</v>
      </c>
      <c r="H1770" s="3" t="s">
        <v>433</v>
      </c>
      <c r="I1770" s="9">
        <f>VALUE(LEFT(H1770,FIND(" ",H1770)-1))</f>
        <v>1050</v>
      </c>
      <c r="J1770" s="3" t="str">
        <f>TRIM(RIGHT(H1770,LEN(H1770)-FIND(" ",H1770)))</f>
        <v>sqft</v>
      </c>
      <c r="K1770" s="3" t="s">
        <v>40</v>
      </c>
      <c r="L1770" s="3" t="s">
        <v>41</v>
      </c>
      <c r="M1770" s="3" t="str">
        <f>IF(LEFT(L1770,5)="poss.","expected","ready")</f>
        <v>ready</v>
      </c>
      <c r="N1770" s="3" t="s">
        <v>648</v>
      </c>
      <c r="O1770" s="3" t="str">
        <f>IFERROR(LEFT(N1770,FIND("out of",N1770)-1),N1770)</f>
        <v xml:space="preserve">5 </v>
      </c>
      <c r="P1770" s="4" t="str">
        <f>IFERROR(RIGHT(N1770,LEN(N1770)-FIND("out of",N1770)-6),"")</f>
        <v>7</v>
      </c>
      <c r="Q1770" s="6" t="s">
        <v>83</v>
      </c>
      <c r="R1770" s="3" t="s">
        <v>44</v>
      </c>
      <c r="S1770" s="3" t="s">
        <v>2712</v>
      </c>
      <c r="T1770" s="4">
        <f t="shared" si="1066"/>
        <v>4114</v>
      </c>
      <c r="U1770" s="3">
        <v>72</v>
      </c>
      <c r="V1770" s="3">
        <f>VALUE(U1770)*100000</f>
        <v>7200000</v>
      </c>
    </row>
    <row r="1771" spans="1:22" customFormat="1" hidden="1">
      <c r="A1771" t="s">
        <v>3160</v>
      </c>
      <c r="G1771" t="s">
        <v>32</v>
      </c>
      <c r="H1771" t="s">
        <v>3137</v>
      </c>
      <c r="I1771">
        <f>VALUE(LEFT(H1771,FIND(" ",H1771)-1))</f>
        <v>1740</v>
      </c>
      <c r="J1771" t="str">
        <f>TRIM(RIGHT(H1771,LEN(H1771)-FIND(" ",H1771)))</f>
        <v>sqft</v>
      </c>
      <c r="K1771" t="s">
        <v>83</v>
      </c>
      <c r="L1771" t="s">
        <v>1239</v>
      </c>
      <c r="N1771" t="s">
        <v>40</v>
      </c>
      <c r="Q1771">
        <v>3</v>
      </c>
      <c r="S1771" t="s">
        <v>3077</v>
      </c>
      <c r="T1771" s="1">
        <f t="shared" si="1066"/>
        <v>4885</v>
      </c>
      <c r="U1771">
        <v>85</v>
      </c>
      <c r="V1771">
        <f>VALUE(U1771)*100000</f>
        <v>8500000</v>
      </c>
    </row>
    <row r="1772" spans="1:22" customFormat="1" hidden="1">
      <c r="A1772" t="s">
        <v>3161</v>
      </c>
      <c r="G1772" t="s">
        <v>32</v>
      </c>
      <c r="H1772" t="s">
        <v>554</v>
      </c>
      <c r="I1772">
        <f>VALUE(LEFT(H1772,FIND(" ",H1772)-1))</f>
        <v>900</v>
      </c>
      <c r="J1772" t="str">
        <f>TRIM(RIGHT(H1772,LEN(H1772)-FIND(" ",H1772)))</f>
        <v>sqft</v>
      </c>
      <c r="K1772" t="s">
        <v>40</v>
      </c>
      <c r="L1772" t="s">
        <v>41</v>
      </c>
      <c r="N1772" t="s">
        <v>120</v>
      </c>
      <c r="Q1772" t="s">
        <v>43</v>
      </c>
      <c r="R1772">
        <v>2</v>
      </c>
      <c r="S1772" t="s">
        <v>3162</v>
      </c>
      <c r="T1772" s="1">
        <f t="shared" si="1066"/>
        <v>7778</v>
      </c>
      <c r="U1772">
        <v>70</v>
      </c>
      <c r="V1772">
        <f>VALUE(U1772)*100000</f>
        <v>7000000</v>
      </c>
    </row>
    <row r="1773" spans="1:22" ht="15.75">
      <c r="A1773" s="3" t="s">
        <v>3163</v>
      </c>
      <c r="B1773" s="3" t="str">
        <f t="shared" ref="B1773:B1774" si="1075">PROPER(TRIM(A1773))</f>
        <v>2 House For Sale In Nanavat Surat</v>
      </c>
      <c r="C1773" s="3" t="str">
        <f t="shared" ref="C1773:C1774" si="1076">LEFT(B1773,FIND(" ",B1773)-1)</f>
        <v>2</v>
      </c>
      <c r="D1773" s="4" t="str">
        <f t="shared" ref="D1773:D1774" si="1077">MID(B1773, FIND(" ", B1773)+1, FIND("For", B1773)-FIND(" ", B1773)-1)</f>
        <v xml:space="preserve">House </v>
      </c>
      <c r="E1773" s="3" t="str">
        <f t="shared" ref="E1773:E1774" si="1078">TRIM(MID(B1773, FIND("In", B1773)+3, FIND("Surat", B1773)-FIND("In", B1773)-3))</f>
        <v>Nanavat</v>
      </c>
      <c r="F1773" s="3" t="str">
        <f>"surat"</f>
        <v>surat</v>
      </c>
      <c r="G1773" s="3" t="s">
        <v>32</v>
      </c>
      <c r="H1773" s="3" t="s">
        <v>1140</v>
      </c>
      <c r="I1773" s="9">
        <f>VALUE(LEFT(H1773,FIND(" ",H1773)-1))</f>
        <v>864</v>
      </c>
      <c r="J1773" s="3" t="str">
        <f>TRIM(RIGHT(H1773,LEN(H1773)-FIND(" ",H1773)))</f>
        <v>sqft</v>
      </c>
      <c r="K1773" s="3" t="s">
        <v>40</v>
      </c>
      <c r="L1773" s="3" t="s">
        <v>41</v>
      </c>
      <c r="M1773" s="3" t="str">
        <f t="shared" ref="M1773:M1774" si="1079">IF(LEFT(L1773,5)="poss.","expected","ready")</f>
        <v>ready</v>
      </c>
      <c r="N1773" s="3" t="s">
        <v>1507</v>
      </c>
      <c r="O1773" s="3" t="str">
        <f t="shared" ref="O1773:O1774" si="1080">IFERROR(LEFT(N1773,FIND("out of",N1773)-1),N1773)</f>
        <v xml:space="preserve">Lower Basement </v>
      </c>
      <c r="P1773" s="4" t="str">
        <f t="shared" ref="P1773:P1774" si="1081">IFERROR(RIGHT(N1773,LEN(N1773)-FIND("out of",N1773)-6),"")</f>
        <v>5</v>
      </c>
      <c r="Q1773" s="6" t="s">
        <v>43</v>
      </c>
      <c r="R1773" s="3" t="s">
        <v>586</v>
      </c>
      <c r="S1773" s="3" t="s">
        <v>3164</v>
      </c>
      <c r="T1773" s="4">
        <f t="shared" si="1066"/>
        <v>9259</v>
      </c>
      <c r="U1773" s="3">
        <v>80</v>
      </c>
      <c r="V1773" s="3">
        <f>VALUE(U1773)*100000</f>
        <v>8000000</v>
      </c>
    </row>
    <row r="1774" spans="1:22" customFormat="1" hidden="1">
      <c r="A1774" t="s">
        <v>3165</v>
      </c>
      <c r="B1774" t="str">
        <f t="shared" si="1075"/>
        <v>3 House For Sale In Surat</v>
      </c>
      <c r="C1774" t="str">
        <f t="shared" si="1076"/>
        <v>3</v>
      </c>
      <c r="D1774" s="1" t="str">
        <f t="shared" si="1077"/>
        <v xml:space="preserve">House </v>
      </c>
      <c r="E1774" t="str">
        <f t="shared" si="1078"/>
        <v/>
      </c>
      <c r="G1774" t="s">
        <v>23</v>
      </c>
      <c r="H1774" t="s">
        <v>233</v>
      </c>
      <c r="I1774">
        <f>VALUE(LEFT(H1774,FIND(" ",H1774)-1))</f>
        <v>970</v>
      </c>
      <c r="J1774" t="str">
        <f>TRIM(RIGHT(H1774,LEN(H1774)-FIND(" ",H1774)))</f>
        <v>sqft</v>
      </c>
      <c r="K1774" t="s">
        <v>40</v>
      </c>
      <c r="L1774" t="s">
        <v>41</v>
      </c>
      <c r="M1774" t="str">
        <f t="shared" si="1079"/>
        <v>ready</v>
      </c>
      <c r="N1774" t="s">
        <v>175</v>
      </c>
      <c r="O1774" t="str">
        <f t="shared" si="1080"/>
        <v xml:space="preserve">1 </v>
      </c>
      <c r="P1774" s="1" t="str">
        <f t="shared" si="1081"/>
        <v>2</v>
      </c>
      <c r="Q1774" t="s">
        <v>28</v>
      </c>
      <c r="R1774" t="s">
        <v>382</v>
      </c>
      <c r="S1774" t="s">
        <v>3166</v>
      </c>
      <c r="T1774" s="1">
        <f t="shared" si="1066"/>
        <v>5285</v>
      </c>
      <c r="U1774">
        <v>51</v>
      </c>
      <c r="V1774">
        <f>VALUE(U1774)*100000</f>
        <v>5100000</v>
      </c>
    </row>
    <row r="1775" spans="1:22" customFormat="1" hidden="1">
      <c r="A1775" t="s">
        <v>3167</v>
      </c>
      <c r="G1775" t="s">
        <v>32</v>
      </c>
      <c r="H1775" t="s">
        <v>95</v>
      </c>
      <c r="I1775">
        <f>VALUE(LEFT(H1775,FIND(" ",H1775)-1))</f>
        <v>800</v>
      </c>
      <c r="J1775" t="str">
        <f>TRIM(RIGHT(H1775,LEN(H1775)-FIND(" ",H1775)))</f>
        <v>sqft</v>
      </c>
      <c r="L1775" t="s">
        <v>92</v>
      </c>
      <c r="N1775" t="s">
        <v>40</v>
      </c>
      <c r="S1775" t="s">
        <v>3168</v>
      </c>
      <c r="T1775" s="1">
        <f t="shared" si="1066"/>
        <v>10625</v>
      </c>
      <c r="U1775">
        <v>85</v>
      </c>
      <c r="V1775">
        <f>VALUE(U1775)*100000</f>
        <v>8500000</v>
      </c>
    </row>
    <row r="1776" spans="1:22" customFormat="1" hidden="1">
      <c r="A1776" t="s">
        <v>3169</v>
      </c>
      <c r="G1776" t="s">
        <v>32</v>
      </c>
      <c r="H1776" t="s">
        <v>2440</v>
      </c>
      <c r="I1776">
        <f>VALUE(LEFT(H1776,FIND(" ",H1776)-1))</f>
        <v>768</v>
      </c>
      <c r="J1776" t="str">
        <f>TRIM(RIGHT(H1776,LEN(H1776)-FIND(" ",H1776)))</f>
        <v>sqft</v>
      </c>
      <c r="K1776" t="s">
        <v>40</v>
      </c>
      <c r="L1776" t="s">
        <v>41</v>
      </c>
      <c r="N1776" t="s">
        <v>75</v>
      </c>
      <c r="Q1776">
        <v>1</v>
      </c>
      <c r="S1776" t="s">
        <v>3170</v>
      </c>
      <c r="T1776" s="1">
        <f t="shared" si="1066"/>
        <v>9375</v>
      </c>
      <c r="U1776">
        <v>72</v>
      </c>
      <c r="V1776">
        <f>VALUE(U1776)*100000</f>
        <v>7200000</v>
      </c>
    </row>
    <row r="1777" spans="1:22" ht="15.75">
      <c r="A1777" s="3" t="s">
        <v>1747</v>
      </c>
      <c r="B1777" s="3" t="str">
        <f t="shared" ref="B1777:B1779" si="1082">PROPER(TRIM(A1777))</f>
        <v>2 Apartment For Sale In Ghod Dod Road Surat</v>
      </c>
      <c r="C1777" s="3" t="str">
        <f t="shared" ref="C1777:C1779" si="1083">LEFT(B1777,FIND(" ",B1777)-1)</f>
        <v>2</v>
      </c>
      <c r="D1777" s="4" t="str">
        <f t="shared" ref="D1777:D1779" si="1084">MID(B1777, FIND(" ", B1777)+1, FIND("For", B1777)-FIND(" ", B1777)-1)</f>
        <v xml:space="preserve">Apartment </v>
      </c>
      <c r="E1777" s="3" t="str">
        <f t="shared" ref="E1777:E1779" si="1085">TRIM(MID(B1777, FIND("In", B1777)+3, FIND("Surat", B1777)-FIND("In", B1777)-3))</f>
        <v>Ghod Dod Road</v>
      </c>
      <c r="F1777" s="3" t="str">
        <f t="shared" ref="F1777:F1779" si="1086">"surat"</f>
        <v>surat</v>
      </c>
      <c r="G1777" s="3" t="s">
        <v>23</v>
      </c>
      <c r="H1777" s="3" t="s">
        <v>433</v>
      </c>
      <c r="I1777" s="9">
        <f>VALUE(LEFT(H1777,FIND(" ",H1777)-1))</f>
        <v>1050</v>
      </c>
      <c r="J1777" s="3" t="str">
        <f>TRIM(RIGHT(H1777,LEN(H1777)-FIND(" ",H1777)))</f>
        <v>sqft</v>
      </c>
      <c r="K1777" s="3" t="s">
        <v>40</v>
      </c>
      <c r="L1777" s="3" t="s">
        <v>41</v>
      </c>
      <c r="M1777" s="3" t="str">
        <f t="shared" ref="M1777:M1779" si="1087">IF(LEFT(L1777,5)="poss.","expected","ready")</f>
        <v>ready</v>
      </c>
      <c r="N1777" s="3" t="s">
        <v>502</v>
      </c>
      <c r="O1777" s="3" t="str">
        <f t="shared" ref="O1777:O1779" si="1088">IFERROR(LEFT(N1777,FIND("out of",N1777)-1),N1777)</f>
        <v xml:space="preserve">7 </v>
      </c>
      <c r="P1777" s="4" t="str">
        <f t="shared" ref="P1777:P1779" si="1089">IFERROR(RIGHT(N1777,LEN(N1777)-FIND("out of",N1777)-6),"")</f>
        <v>11</v>
      </c>
      <c r="Q1777" s="6" t="s">
        <v>83</v>
      </c>
      <c r="R1777" s="3" t="s">
        <v>171</v>
      </c>
      <c r="S1777" s="3" t="s">
        <v>3034</v>
      </c>
      <c r="T1777" s="4">
        <f t="shared" si="1066"/>
        <v>4549</v>
      </c>
      <c r="U1777" s="3">
        <v>58</v>
      </c>
      <c r="V1777" s="3">
        <f>VALUE(U1777)*100000</f>
        <v>5800000</v>
      </c>
    </row>
    <row r="1778" spans="1:22" ht="15.75">
      <c r="A1778" s="3" t="s">
        <v>80</v>
      </c>
      <c r="B1778" s="3" t="str">
        <f t="shared" si="1082"/>
        <v>2 Apartment For Sale In Adajan Surat</v>
      </c>
      <c r="C1778" s="3" t="str">
        <f t="shared" si="1083"/>
        <v>2</v>
      </c>
      <c r="D1778" s="4" t="str">
        <f t="shared" si="1084"/>
        <v xml:space="preserve">Apartment </v>
      </c>
      <c r="E1778" s="3" t="str">
        <f t="shared" si="1085"/>
        <v>Adajan</v>
      </c>
      <c r="F1778" s="3" t="str">
        <f t="shared" si="1086"/>
        <v>surat</v>
      </c>
      <c r="G1778" s="3" t="s">
        <v>32</v>
      </c>
      <c r="H1778" s="3" t="s">
        <v>466</v>
      </c>
      <c r="I1778" s="9">
        <f>VALUE(LEFT(H1778,FIND(" ",H1778)-1))</f>
        <v>1280</v>
      </c>
      <c r="J1778" s="3" t="str">
        <f>TRIM(RIGHT(H1778,LEN(H1778)-FIND(" ",H1778)))</f>
        <v>sqft</v>
      </c>
      <c r="K1778" s="3" t="s">
        <v>40</v>
      </c>
      <c r="L1778" s="3" t="s">
        <v>41</v>
      </c>
      <c r="M1778" s="3" t="str">
        <f t="shared" si="1087"/>
        <v>ready</v>
      </c>
      <c r="N1778" s="3" t="s">
        <v>82</v>
      </c>
      <c r="O1778" s="3" t="str">
        <f t="shared" si="1088"/>
        <v xml:space="preserve">1 </v>
      </c>
      <c r="P1778" s="4" t="str">
        <f t="shared" si="1089"/>
        <v>13</v>
      </c>
      <c r="Q1778" s="6" t="s">
        <v>43</v>
      </c>
      <c r="R1778" s="3" t="s">
        <v>44</v>
      </c>
      <c r="S1778" s="3" t="s">
        <v>3171</v>
      </c>
      <c r="T1778" s="4">
        <f t="shared" si="1066"/>
        <v>4297</v>
      </c>
      <c r="U1778" s="3">
        <v>55</v>
      </c>
      <c r="V1778" s="3">
        <f>VALUE(U1778)*100000</f>
        <v>5500000</v>
      </c>
    </row>
    <row r="1779" spans="1:22" customFormat="1">
      <c r="A1779" t="s">
        <v>3172</v>
      </c>
      <c r="B1779" t="str">
        <f t="shared" si="1082"/>
        <v>2 Apartment For Sale In Megha Tower -2 Joggers Park Bhatar Surat</v>
      </c>
      <c r="C1779" t="str">
        <f t="shared" si="1083"/>
        <v>2</v>
      </c>
      <c r="D1779" s="1" t="str">
        <f t="shared" si="1084"/>
        <v xml:space="preserve">Apartment </v>
      </c>
      <c r="E1779" t="str">
        <f t="shared" si="1085"/>
        <v>Megha Tower -2 Joggers Park Bhatar</v>
      </c>
      <c r="F1779" t="str">
        <f t="shared" si="1086"/>
        <v>surat</v>
      </c>
      <c r="G1779" t="s">
        <v>23</v>
      </c>
      <c r="H1779" t="s">
        <v>99</v>
      </c>
      <c r="I1779">
        <f>VALUE(LEFT(H1779,FIND(" ",H1779)-1))</f>
        <v>1000</v>
      </c>
      <c r="J1779" t="str">
        <f>TRIM(RIGHT(H1779,LEN(H1779)-FIND(" ",H1779)))</f>
        <v>sqft</v>
      </c>
      <c r="K1779" t="s">
        <v>40</v>
      </c>
      <c r="L1779" t="s">
        <v>41</v>
      </c>
      <c r="M1779" t="str">
        <f t="shared" si="1087"/>
        <v>ready</v>
      </c>
      <c r="N1779" t="s">
        <v>1748</v>
      </c>
      <c r="O1779" t="str">
        <f t="shared" si="1088"/>
        <v xml:space="preserve">1 </v>
      </c>
      <c r="P1779" s="1" t="str">
        <f t="shared" si="1089"/>
        <v>11</v>
      </c>
      <c r="Q1779" t="s">
        <v>83</v>
      </c>
      <c r="R1779" t="s">
        <v>382</v>
      </c>
      <c r="S1779" t="s">
        <v>3173</v>
      </c>
      <c r="T1779" s="1">
        <f t="shared" si="1066"/>
        <v>4130</v>
      </c>
      <c r="U1779">
        <v>51</v>
      </c>
      <c r="V1779">
        <f>VALUE(U1779)*100000</f>
        <v>5100000</v>
      </c>
    </row>
    <row r="1780" spans="1:22" customFormat="1" hidden="1">
      <c r="A1780" t="s">
        <v>3174</v>
      </c>
      <c r="G1780" t="s">
        <v>32</v>
      </c>
      <c r="H1780" t="s">
        <v>99</v>
      </c>
      <c r="I1780">
        <f>VALUE(LEFT(H1780,FIND(" ",H1780)-1))</f>
        <v>1000</v>
      </c>
      <c r="J1780" t="str">
        <f>TRIM(RIGHT(H1780,LEN(H1780)-FIND(" ",H1780)))</f>
        <v>sqft</v>
      </c>
      <c r="K1780" t="s">
        <v>40</v>
      </c>
      <c r="L1780" t="s">
        <v>41</v>
      </c>
      <c r="N1780" t="s">
        <v>120</v>
      </c>
      <c r="Q1780" t="s">
        <v>43</v>
      </c>
      <c r="R1780">
        <v>2</v>
      </c>
      <c r="S1780" t="s">
        <v>3175</v>
      </c>
      <c r="T1780" s="1">
        <f t="shared" si="1066"/>
        <v>8600</v>
      </c>
      <c r="U1780">
        <v>86</v>
      </c>
      <c r="V1780">
        <f>VALUE(U1780)*100000</f>
        <v>8600000</v>
      </c>
    </row>
    <row r="1781" spans="1:22" customFormat="1" hidden="1">
      <c r="A1781" t="s">
        <v>3176</v>
      </c>
      <c r="G1781" t="s">
        <v>23</v>
      </c>
      <c r="H1781" t="s">
        <v>191</v>
      </c>
      <c r="I1781">
        <f>VALUE(LEFT(H1781,FIND(" ",H1781)-1))</f>
        <v>510</v>
      </c>
      <c r="J1781" t="str">
        <f>TRIM(RIGHT(H1781,LEN(H1781)-FIND(" ",H1781)))</f>
        <v>sqft</v>
      </c>
      <c r="K1781" t="s">
        <v>40</v>
      </c>
      <c r="L1781" t="s">
        <v>41</v>
      </c>
      <c r="N1781" t="s">
        <v>96</v>
      </c>
      <c r="Q1781">
        <v>1</v>
      </c>
      <c r="S1781" t="s">
        <v>3177</v>
      </c>
      <c r="T1781" s="1">
        <f t="shared" si="1066"/>
        <v>9341</v>
      </c>
      <c r="U1781">
        <v>59.5</v>
      </c>
      <c r="V1781">
        <f>VALUE(U1781)*100000</f>
        <v>5950000</v>
      </c>
    </row>
    <row r="1782" spans="1:22" customFormat="1" hidden="1">
      <c r="A1782" t="s">
        <v>3178</v>
      </c>
      <c r="G1782" t="s">
        <v>32</v>
      </c>
      <c r="H1782" t="s">
        <v>488</v>
      </c>
      <c r="I1782">
        <f>VALUE(LEFT(H1782,FIND(" ",H1782)-1))</f>
        <v>1065</v>
      </c>
      <c r="J1782" t="str">
        <f>TRIM(RIGHT(H1782,LEN(H1782)-FIND(" ",H1782)))</f>
        <v>sqft</v>
      </c>
      <c r="K1782" t="s">
        <v>40</v>
      </c>
      <c r="L1782" t="s">
        <v>41</v>
      </c>
      <c r="N1782" t="s">
        <v>100</v>
      </c>
      <c r="Q1782">
        <v>1</v>
      </c>
      <c r="S1782" t="s">
        <v>3179</v>
      </c>
      <c r="T1782" s="1">
        <f t="shared" si="1066"/>
        <v>8451</v>
      </c>
      <c r="U1782">
        <v>90</v>
      </c>
      <c r="V1782">
        <f>VALUE(U1782)*100000</f>
        <v>9000000</v>
      </c>
    </row>
    <row r="1783" spans="1:22" ht="15.75">
      <c r="A1783" s="3" t="s">
        <v>3180</v>
      </c>
      <c r="B1783" s="3" t="str">
        <f>PROPER(TRIM(A1783))</f>
        <v>2 House For Sale In Bardoli Surat</v>
      </c>
      <c r="C1783" s="3" t="str">
        <f>LEFT(B1783,FIND(" ",B1783)-1)</f>
        <v>2</v>
      </c>
      <c r="D1783" s="4" t="str">
        <f>MID(B1783, FIND(" ", B1783)+1, FIND("For", B1783)-FIND(" ", B1783)-1)</f>
        <v xml:space="preserve">House </v>
      </c>
      <c r="E1783" s="3" t="str">
        <f>TRIM(MID(B1783, FIND("In", B1783)+3, FIND("Surat", B1783)-FIND("In", B1783)-3))</f>
        <v>Bardoli</v>
      </c>
      <c r="F1783" s="3" t="str">
        <f>"surat"</f>
        <v>surat</v>
      </c>
      <c r="G1783" s="3" t="s">
        <v>23</v>
      </c>
      <c r="H1783" s="3" t="s">
        <v>3181</v>
      </c>
      <c r="I1783" s="9">
        <f>VALUE(LEFT(H1783,FIND(" ",H1783)-1))</f>
        <v>4000</v>
      </c>
      <c r="J1783" s="3" t="str">
        <f>TRIM(RIGHT(H1783,LEN(H1783)-FIND(" ",H1783)))</f>
        <v>sqft</v>
      </c>
      <c r="K1783" s="3" t="s">
        <v>25</v>
      </c>
      <c r="L1783" s="3" t="s">
        <v>41</v>
      </c>
      <c r="M1783" s="3" t="str">
        <f>IF(LEFT(L1783,5)="poss.","expected","ready")</f>
        <v>ready</v>
      </c>
      <c r="N1783" s="3" t="s">
        <v>175</v>
      </c>
      <c r="O1783" s="3" t="str">
        <f>IFERROR(LEFT(N1783,FIND("out of",N1783)-1),N1783)</f>
        <v xml:space="preserve">1 </v>
      </c>
      <c r="P1783" s="4" t="str">
        <f>IFERROR(RIGHT(N1783,LEN(N1783)-FIND("out of",N1783)-6),"")</f>
        <v>2</v>
      </c>
      <c r="Q1783" s="6" t="s">
        <v>83</v>
      </c>
      <c r="R1783" s="3" t="s">
        <v>154</v>
      </c>
      <c r="S1783" s="3" t="s">
        <v>3182</v>
      </c>
      <c r="T1783" s="4">
        <f t="shared" si="1066"/>
        <v>1375</v>
      </c>
      <c r="U1783" s="3">
        <v>55</v>
      </c>
      <c r="V1783" s="3">
        <f>VALUE(U1783)*100000</f>
        <v>5500000</v>
      </c>
    </row>
    <row r="1784" spans="1:22" customFormat="1" hidden="1">
      <c r="A1784" t="s">
        <v>2239</v>
      </c>
      <c r="G1784" t="s">
        <v>32</v>
      </c>
      <c r="H1784" t="s">
        <v>3183</v>
      </c>
      <c r="I1784">
        <f>VALUE(LEFT(H1784,FIND(" ",H1784)-1))</f>
        <v>1395</v>
      </c>
      <c r="J1784" t="str">
        <f>TRIM(RIGHT(H1784,LEN(H1784)-FIND(" ",H1784)))</f>
        <v>sqft</v>
      </c>
      <c r="K1784" t="s">
        <v>40</v>
      </c>
      <c r="L1784" t="s">
        <v>41</v>
      </c>
      <c r="N1784" t="s">
        <v>2200</v>
      </c>
      <c r="Q1784" t="s">
        <v>43</v>
      </c>
      <c r="R1784" t="s">
        <v>213</v>
      </c>
      <c r="S1784" t="s">
        <v>3184</v>
      </c>
      <c r="T1784" s="1">
        <f t="shared" si="1066"/>
        <v>4659</v>
      </c>
      <c r="U1784">
        <v>65</v>
      </c>
      <c r="V1784">
        <f>VALUE(U1784)*100000</f>
        <v>6500000</v>
      </c>
    </row>
    <row r="1785" spans="1:22" customFormat="1">
      <c r="A1785" t="s">
        <v>3185</v>
      </c>
      <c r="B1785" t="str">
        <f>PROPER(TRIM(A1785))</f>
        <v>3 Apartment For Sale In Nakshatra Nebula, Jahangirabad Surat</v>
      </c>
      <c r="C1785" t="str">
        <f>LEFT(B1785,FIND(" ",B1785)-1)</f>
        <v>3</v>
      </c>
      <c r="D1785" s="1" t="str">
        <f>MID(B1785, FIND(" ", B1785)+1, FIND("For", B1785)-FIND(" ", B1785)-1)</f>
        <v xml:space="preserve">Apartment </v>
      </c>
      <c r="E1785" t="str">
        <f>TRIM(MID(B1785, FIND("In", B1785)+3, FIND("Surat", B1785)-FIND("In", B1785)-3))</f>
        <v>Nakshatra Nebula, Jahangirabad</v>
      </c>
      <c r="F1785" t="str">
        <f>"surat"</f>
        <v>surat</v>
      </c>
      <c r="G1785" t="s">
        <v>32</v>
      </c>
      <c r="H1785" t="s">
        <v>3186</v>
      </c>
      <c r="I1785">
        <f>VALUE(LEFT(H1785,FIND(" ",H1785)-1))</f>
        <v>1738</v>
      </c>
      <c r="J1785" t="str">
        <f>TRIM(RIGHT(H1785,LEN(H1785)-FIND(" ",H1785)))</f>
        <v>sqft</v>
      </c>
      <c r="K1785" t="s">
        <v>40</v>
      </c>
      <c r="L1785" t="s">
        <v>41</v>
      </c>
      <c r="M1785" t="str">
        <f>IF(LEFT(L1785,5)="poss.","expected","ready")</f>
        <v>ready</v>
      </c>
      <c r="N1785" t="s">
        <v>694</v>
      </c>
      <c r="O1785" t="str">
        <f>IFERROR(LEFT(N1785,FIND("out of",N1785)-1),N1785)</f>
        <v xml:space="preserve">1 </v>
      </c>
      <c r="P1785" s="1" t="str">
        <f>IFERROR(RIGHT(N1785,LEN(N1785)-FIND("out of",N1785)-6),"")</f>
        <v>12</v>
      </c>
      <c r="Q1785" t="s">
        <v>28</v>
      </c>
      <c r="R1785" t="s">
        <v>3187</v>
      </c>
      <c r="S1785" t="s">
        <v>3188</v>
      </c>
      <c r="T1785" s="1">
        <f t="shared" si="1066"/>
        <v>3740</v>
      </c>
      <c r="U1785">
        <v>65</v>
      </c>
      <c r="V1785">
        <f>VALUE(U1785)*100000</f>
        <v>6500000</v>
      </c>
    </row>
    <row r="1786" spans="1:22" customFormat="1" hidden="1">
      <c r="A1786" t="s">
        <v>1114</v>
      </c>
      <c r="G1786" t="s">
        <v>23</v>
      </c>
      <c r="H1786" t="s">
        <v>3189</v>
      </c>
      <c r="I1786">
        <f>VALUE(LEFT(H1786,FIND(" ",H1786)-1))</f>
        <v>408</v>
      </c>
      <c r="J1786" t="str">
        <f>TRIM(RIGHT(H1786,LEN(H1786)-FIND(" ",H1786)))</f>
        <v>sqft</v>
      </c>
      <c r="K1786" t="s">
        <v>25</v>
      </c>
      <c r="L1786" t="s">
        <v>41</v>
      </c>
      <c r="N1786" t="s">
        <v>298</v>
      </c>
      <c r="S1786" t="s">
        <v>3190</v>
      </c>
      <c r="T1786" s="1">
        <f t="shared" si="1066"/>
        <v>10131</v>
      </c>
      <c r="U1786">
        <v>62</v>
      </c>
      <c r="V1786">
        <f>VALUE(U1786)*100000</f>
        <v>6200000</v>
      </c>
    </row>
    <row r="1787" spans="1:22" customFormat="1" hidden="1">
      <c r="A1787" t="s">
        <v>3071</v>
      </c>
      <c r="G1787" t="s">
        <v>32</v>
      </c>
      <c r="H1787" t="s">
        <v>2901</v>
      </c>
      <c r="I1787">
        <f>VALUE(LEFT(H1787,FIND(" ",H1787)-1))</f>
        <v>1851</v>
      </c>
      <c r="J1787" t="str">
        <f>TRIM(RIGHT(H1787,LEN(H1787)-FIND(" ",H1787)))</f>
        <v>sqft</v>
      </c>
      <c r="K1787" t="s">
        <v>40</v>
      </c>
      <c r="L1787" t="s">
        <v>41</v>
      </c>
      <c r="N1787" t="s">
        <v>96</v>
      </c>
      <c r="Q1787" t="s">
        <v>28</v>
      </c>
      <c r="R1787">
        <v>3</v>
      </c>
      <c r="S1787" t="s">
        <v>3191</v>
      </c>
      <c r="T1787" s="1">
        <f t="shared" si="1066"/>
        <v>4862</v>
      </c>
      <c r="U1787">
        <v>90</v>
      </c>
      <c r="V1787">
        <f>VALUE(U1787)*100000</f>
        <v>9000000</v>
      </c>
    </row>
    <row r="1788" spans="1:22" customFormat="1">
      <c r="A1788" t="s">
        <v>3192</v>
      </c>
      <c r="B1788" t="str">
        <f t="shared" ref="B1788:B1789" si="1090">PROPER(TRIM(A1788))</f>
        <v>2 Apartment For Sale In Neelkamal Apartment, Gohod Dor Oad Surat</v>
      </c>
      <c r="C1788" t="str">
        <f t="shared" ref="C1788:C1789" si="1091">LEFT(B1788,FIND(" ",B1788)-1)</f>
        <v>2</v>
      </c>
      <c r="D1788" s="1" t="str">
        <f t="shared" ref="D1788:D1789" si="1092">MID(B1788, FIND(" ", B1788)+1, FIND("For", B1788)-FIND(" ", B1788)-1)</f>
        <v xml:space="preserve">Apartment </v>
      </c>
      <c r="E1788" t="str">
        <f t="shared" ref="E1788:E1789" si="1093">TRIM(MID(B1788, FIND("In", B1788)+3, FIND("Surat", B1788)-FIND("In", B1788)-3))</f>
        <v>Neelkamal Apartment, Gohod Dor Oad</v>
      </c>
      <c r="F1788" t="str">
        <f t="shared" ref="F1788:F1789" si="1094">"surat"</f>
        <v>surat</v>
      </c>
      <c r="G1788" t="s">
        <v>32</v>
      </c>
      <c r="H1788" t="s">
        <v>2228</v>
      </c>
      <c r="I1788">
        <f>VALUE(LEFT(H1788,FIND(" ",H1788)-1))</f>
        <v>1185</v>
      </c>
      <c r="J1788" t="str">
        <f>TRIM(RIGHT(H1788,LEN(H1788)-FIND(" ",H1788)))</f>
        <v>sqft</v>
      </c>
      <c r="K1788" t="s">
        <v>40</v>
      </c>
      <c r="L1788" t="s">
        <v>41</v>
      </c>
      <c r="M1788" t="str">
        <f t="shared" ref="M1788:M1789" si="1095">IF(LEFT(L1788,5)="poss.","expected","ready")</f>
        <v>ready</v>
      </c>
      <c r="N1788" t="s">
        <v>1755</v>
      </c>
      <c r="O1788" t="str">
        <f t="shared" ref="O1788:O1789" si="1096">IFERROR(LEFT(N1788,FIND("out of",N1788)-1),N1788)</f>
        <v xml:space="preserve">9 </v>
      </c>
      <c r="P1788" s="1" t="str">
        <f t="shared" ref="P1788:P1789" si="1097">IFERROR(RIGHT(N1788,LEN(N1788)-FIND("out of",N1788)-6),"")</f>
        <v>10</v>
      </c>
      <c r="Q1788" t="s">
        <v>28</v>
      </c>
      <c r="R1788" t="s">
        <v>154</v>
      </c>
      <c r="S1788" t="s">
        <v>3193</v>
      </c>
      <c r="T1788" s="1">
        <f t="shared" si="1066"/>
        <v>4641</v>
      </c>
      <c r="U1788">
        <v>55</v>
      </c>
      <c r="V1788">
        <f>VALUE(U1788)*100000</f>
        <v>5500000</v>
      </c>
    </row>
    <row r="1789" spans="1:22" customFormat="1">
      <c r="A1789" t="s">
        <v>3194</v>
      </c>
      <c r="B1789" t="str">
        <f t="shared" si="1090"/>
        <v>2 Apartment For Sale In Raghuvir Saffron, Althan Surat</v>
      </c>
      <c r="C1789" t="str">
        <f t="shared" si="1091"/>
        <v>2</v>
      </c>
      <c r="D1789" s="1" t="str">
        <f t="shared" si="1092"/>
        <v xml:space="preserve">Apartment </v>
      </c>
      <c r="E1789" t="str">
        <f t="shared" si="1093"/>
        <v>Raghuvir Saffron, Althan</v>
      </c>
      <c r="F1789" t="str">
        <f t="shared" si="1094"/>
        <v>surat</v>
      </c>
      <c r="G1789" t="s">
        <v>23</v>
      </c>
      <c r="H1789" t="s">
        <v>2267</v>
      </c>
      <c r="I1789">
        <f>VALUE(LEFT(H1789,FIND(" ",H1789)-1))</f>
        <v>1205</v>
      </c>
      <c r="J1789" t="str">
        <f>TRIM(RIGHT(H1789,LEN(H1789)-FIND(" ",H1789)))</f>
        <v>sqft</v>
      </c>
      <c r="K1789" t="s">
        <v>40</v>
      </c>
      <c r="L1789" t="s">
        <v>41</v>
      </c>
      <c r="M1789" t="str">
        <f t="shared" si="1095"/>
        <v>ready</v>
      </c>
      <c r="N1789" t="s">
        <v>82</v>
      </c>
      <c r="O1789" t="str">
        <f t="shared" si="1096"/>
        <v xml:space="preserve">1 </v>
      </c>
      <c r="P1789" s="1" t="str">
        <f t="shared" si="1097"/>
        <v>13</v>
      </c>
      <c r="Q1789" t="s">
        <v>83</v>
      </c>
      <c r="R1789" t="s">
        <v>88</v>
      </c>
      <c r="S1789" t="s">
        <v>751</v>
      </c>
      <c r="T1789" s="1">
        <f t="shared" ref="T1789:T1852" si="1098">VALUE(SUBSTITUTE(SUBSTITUTE(S1789,"â‚¹",""),"per sqft",""))</f>
        <v>6500</v>
      </c>
      <c r="U1789">
        <v>52</v>
      </c>
      <c r="V1789">
        <f>VALUE(U1789)*100000</f>
        <v>5200000</v>
      </c>
    </row>
    <row r="1790" spans="1:22" customFormat="1" hidden="1">
      <c r="A1790" t="s">
        <v>3195</v>
      </c>
      <c r="G1790" t="s">
        <v>32</v>
      </c>
      <c r="H1790" t="s">
        <v>1270</v>
      </c>
      <c r="I1790">
        <f>VALUE(LEFT(H1790,FIND(" ",H1790)-1))</f>
        <v>615</v>
      </c>
      <c r="J1790" t="str">
        <f>TRIM(RIGHT(H1790,LEN(H1790)-FIND(" ",H1790)))</f>
        <v>sqft</v>
      </c>
      <c r="L1790" t="s">
        <v>41</v>
      </c>
      <c r="N1790" t="s">
        <v>40</v>
      </c>
      <c r="S1790" t="s">
        <v>3196</v>
      </c>
      <c r="T1790" s="1">
        <f t="shared" si="1098"/>
        <v>10569</v>
      </c>
      <c r="U1790">
        <v>65</v>
      </c>
      <c r="V1790">
        <f>VALUE(U1790)*100000</f>
        <v>6500000</v>
      </c>
    </row>
    <row r="1791" spans="1:22" customFormat="1" hidden="1">
      <c r="A1791" t="s">
        <v>3197</v>
      </c>
      <c r="G1791" t="s">
        <v>32</v>
      </c>
      <c r="H1791" t="s">
        <v>3198</v>
      </c>
      <c r="I1791">
        <f>VALUE(LEFT(H1791,FIND(" ",H1791)-1))</f>
        <v>4500</v>
      </c>
      <c r="J1791" t="str">
        <f>TRIM(RIGHT(H1791,LEN(H1791)-FIND(" ",H1791)))</f>
        <v>sqft</v>
      </c>
      <c r="L1791" t="s">
        <v>41</v>
      </c>
      <c r="N1791" t="s">
        <v>40</v>
      </c>
      <c r="S1791" t="s">
        <v>3199</v>
      </c>
      <c r="T1791" s="1">
        <f t="shared" si="1098"/>
        <v>1222</v>
      </c>
      <c r="U1791">
        <v>55</v>
      </c>
      <c r="V1791">
        <f>VALUE(U1791)*100000</f>
        <v>5500000</v>
      </c>
    </row>
    <row r="1792" spans="1:22" customFormat="1" hidden="1">
      <c r="A1792" t="s">
        <v>3200</v>
      </c>
      <c r="G1792" t="s">
        <v>23</v>
      </c>
      <c r="H1792" t="s">
        <v>2771</v>
      </c>
      <c r="I1792">
        <f>VALUE(LEFT(H1792,FIND(" ",H1792)-1))</f>
        <v>1950</v>
      </c>
      <c r="J1792" t="str">
        <f>TRIM(RIGHT(H1792,LEN(H1792)-FIND(" ",H1792)))</f>
        <v>sqft</v>
      </c>
      <c r="K1792" t="s">
        <v>25</v>
      </c>
      <c r="L1792" t="s">
        <v>41</v>
      </c>
      <c r="N1792" t="s">
        <v>662</v>
      </c>
      <c r="Q1792">
        <v>3</v>
      </c>
      <c r="S1792" t="s">
        <v>560</v>
      </c>
      <c r="T1792" s="1">
        <f t="shared" si="1098"/>
        <v>3250</v>
      </c>
      <c r="U1792">
        <v>65</v>
      </c>
      <c r="V1792">
        <f>VALUE(U1792)*100000</f>
        <v>6500000</v>
      </c>
    </row>
    <row r="1793" spans="1:22" customFormat="1" hidden="1">
      <c r="A1793" t="s">
        <v>2829</v>
      </c>
      <c r="G1793" t="s">
        <v>32</v>
      </c>
      <c r="H1793" t="s">
        <v>3201</v>
      </c>
      <c r="I1793">
        <f>VALUE(LEFT(H1793,FIND(" ",H1793)-1))</f>
        <v>1965</v>
      </c>
      <c r="J1793" t="str">
        <f>TRIM(RIGHT(H1793,LEN(H1793)-FIND(" ",H1793)))</f>
        <v>sqft</v>
      </c>
      <c r="K1793" t="s">
        <v>40</v>
      </c>
      <c r="L1793" t="s">
        <v>41</v>
      </c>
      <c r="N1793" t="s">
        <v>367</v>
      </c>
      <c r="Q1793" t="s">
        <v>83</v>
      </c>
      <c r="R1793">
        <v>3</v>
      </c>
      <c r="S1793" t="s">
        <v>289</v>
      </c>
      <c r="T1793" s="1">
        <f t="shared" si="1098"/>
        <v>5089</v>
      </c>
      <c r="U1793" t="s">
        <v>2690</v>
      </c>
      <c r="V1793" t="e">
        <f>VALUE(U1793)*100000</f>
        <v>#VALUE!</v>
      </c>
    </row>
    <row r="1794" spans="1:22" customFormat="1" hidden="1">
      <c r="A1794" t="s">
        <v>1939</v>
      </c>
      <c r="G1794" t="s">
        <v>32</v>
      </c>
      <c r="H1794" t="s">
        <v>249</v>
      </c>
      <c r="I1794">
        <f>VALUE(LEFT(H1794,FIND(" ",H1794)-1))</f>
        <v>280</v>
      </c>
      <c r="J1794" t="str">
        <f>TRIM(RIGHT(H1794,LEN(H1794)-FIND(" ",H1794)))</f>
        <v>sqft</v>
      </c>
      <c r="L1794" t="s">
        <v>318</v>
      </c>
      <c r="N1794" t="s">
        <v>40</v>
      </c>
      <c r="S1794" t="s">
        <v>3202</v>
      </c>
      <c r="T1794" s="1">
        <f t="shared" si="1098"/>
        <v>28571</v>
      </c>
      <c r="U1794">
        <v>80</v>
      </c>
      <c r="V1794">
        <f>VALUE(U1794)*100000</f>
        <v>8000000</v>
      </c>
    </row>
    <row r="1795" spans="1:22" customFormat="1" hidden="1">
      <c r="A1795" t="s">
        <v>3203</v>
      </c>
      <c r="G1795" t="s">
        <v>23</v>
      </c>
      <c r="H1795" t="s">
        <v>39</v>
      </c>
      <c r="I1795">
        <f>VALUE(LEFT(H1795,FIND(" ",H1795)-1))</f>
        <v>1173</v>
      </c>
      <c r="J1795" t="str">
        <f>TRIM(RIGHT(H1795,LEN(H1795)-FIND(" ",H1795)))</f>
        <v>sqft</v>
      </c>
      <c r="K1795" t="s">
        <v>40</v>
      </c>
      <c r="L1795" t="s">
        <v>41</v>
      </c>
      <c r="N1795" t="s">
        <v>2721</v>
      </c>
      <c r="Q1795" t="s">
        <v>28</v>
      </c>
      <c r="R1795" t="s">
        <v>382</v>
      </c>
      <c r="T1795" s="1" t="e">
        <f t="shared" si="1098"/>
        <v>#VALUE!</v>
      </c>
      <c r="U1795">
        <v>51</v>
      </c>
      <c r="V1795">
        <f>VALUE(U1795)*100000</f>
        <v>5100000</v>
      </c>
    </row>
    <row r="1796" spans="1:22" customFormat="1">
      <c r="A1796" t="s">
        <v>3204</v>
      </c>
      <c r="B1796" t="str">
        <f t="shared" ref="B1796:B1797" si="1099">PROPER(TRIM(A1796))</f>
        <v>3 Apartment For Sale In New Suncity Appartment Surat</v>
      </c>
      <c r="C1796" t="str">
        <f t="shared" ref="C1796:C1797" si="1100">LEFT(B1796,FIND(" ",B1796)-1)</f>
        <v>3</v>
      </c>
      <c r="D1796" s="1" t="str">
        <f t="shared" ref="D1796:D1797" si="1101">MID(B1796, FIND(" ", B1796)+1, FIND("For", B1796)-FIND(" ", B1796)-1)</f>
        <v xml:space="preserve">Apartment </v>
      </c>
      <c r="E1796" t="str">
        <f t="shared" ref="E1796:E1797" si="1102">TRIM(MID(B1796, FIND("In", B1796)+3, FIND("Surat", B1796)-FIND("In", B1796)-3))</f>
        <v>New Suncity Appartment</v>
      </c>
      <c r="F1796" t="str">
        <f t="shared" ref="F1796:F1797" si="1103">"surat"</f>
        <v>surat</v>
      </c>
      <c r="G1796" t="s">
        <v>32</v>
      </c>
      <c r="H1796" t="s">
        <v>2799</v>
      </c>
      <c r="I1796">
        <f>VALUE(LEFT(H1796,FIND(" ",H1796)-1))</f>
        <v>2200</v>
      </c>
      <c r="J1796" t="str">
        <f>TRIM(RIGHT(H1796,LEN(H1796)-FIND(" ",H1796)))</f>
        <v>sqft</v>
      </c>
      <c r="K1796" t="s">
        <v>40</v>
      </c>
      <c r="L1796" t="s">
        <v>41</v>
      </c>
      <c r="M1796" t="str">
        <f t="shared" ref="M1796:M1797" si="1104">IF(LEFT(L1796,5)="poss.","expected","ready")</f>
        <v>ready</v>
      </c>
      <c r="N1796" t="s">
        <v>1480</v>
      </c>
      <c r="O1796" t="str">
        <f t="shared" ref="O1796:O1797" si="1105">IFERROR(LEFT(N1796,FIND("out of",N1796)-1),N1796)</f>
        <v xml:space="preserve">3 </v>
      </c>
      <c r="P1796" s="1" t="str">
        <f t="shared" ref="P1796:P1797" si="1106">IFERROR(RIGHT(N1796,LEN(N1796)-FIND("out of",N1796)-6),"")</f>
        <v>8</v>
      </c>
      <c r="Q1796" t="s">
        <v>43</v>
      </c>
      <c r="R1796" t="s">
        <v>131</v>
      </c>
      <c r="S1796" t="s">
        <v>3205</v>
      </c>
      <c r="T1796" s="1">
        <f t="shared" si="1098"/>
        <v>3409</v>
      </c>
      <c r="U1796">
        <v>75</v>
      </c>
      <c r="V1796">
        <f>VALUE(U1796)*100000</f>
        <v>7500000</v>
      </c>
    </row>
    <row r="1797" spans="1:22" ht="15.75">
      <c r="A1797" s="3" t="s">
        <v>3206</v>
      </c>
      <c r="B1797" s="3" t="str">
        <f t="shared" si="1099"/>
        <v>3 Apartment For Sale In Palanpur Gam Surat</v>
      </c>
      <c r="C1797" s="3" t="str">
        <f t="shared" si="1100"/>
        <v>3</v>
      </c>
      <c r="D1797" s="4" t="str">
        <f t="shared" si="1101"/>
        <v xml:space="preserve">Apartment </v>
      </c>
      <c r="E1797" s="3" t="str">
        <f t="shared" si="1102"/>
        <v>Palanpur Gam</v>
      </c>
      <c r="F1797" s="3" t="str">
        <f t="shared" si="1103"/>
        <v>surat</v>
      </c>
      <c r="G1797" s="3" t="s">
        <v>23</v>
      </c>
      <c r="H1797" s="3" t="s">
        <v>714</v>
      </c>
      <c r="I1797" s="9">
        <f>VALUE(LEFT(H1797,FIND(" ",H1797)-1))</f>
        <v>927</v>
      </c>
      <c r="J1797" s="3" t="str">
        <f>TRIM(RIGHT(H1797,LEN(H1797)-FIND(" ",H1797)))</f>
        <v>sqft</v>
      </c>
      <c r="K1797" s="3" t="s">
        <v>40</v>
      </c>
      <c r="L1797" s="3" t="s">
        <v>41</v>
      </c>
      <c r="M1797" s="3" t="str">
        <f t="shared" si="1104"/>
        <v>ready</v>
      </c>
      <c r="N1797" s="3" t="s">
        <v>104</v>
      </c>
      <c r="O1797" s="3" t="str">
        <f t="shared" si="1105"/>
        <v xml:space="preserve">2 </v>
      </c>
      <c r="P1797" s="4" t="str">
        <f t="shared" si="1106"/>
        <v>5</v>
      </c>
      <c r="Q1797" s="6" t="s">
        <v>83</v>
      </c>
      <c r="R1797" s="3" t="s">
        <v>29</v>
      </c>
      <c r="S1797" s="3" t="s">
        <v>3207</v>
      </c>
      <c r="T1797" s="4">
        <f t="shared" si="1098"/>
        <v>3609</v>
      </c>
      <c r="U1797" s="3">
        <v>52</v>
      </c>
      <c r="V1797" s="3">
        <f>VALUE(U1797)*100000</f>
        <v>5200000</v>
      </c>
    </row>
    <row r="1798" spans="1:22" customFormat="1" hidden="1">
      <c r="A1798" t="s">
        <v>1511</v>
      </c>
      <c r="G1798" t="s">
        <v>23</v>
      </c>
      <c r="H1798" t="s">
        <v>499</v>
      </c>
      <c r="I1798">
        <f>VALUE(LEFT(H1798,FIND(" ",H1798)-1))</f>
        <v>410</v>
      </c>
      <c r="J1798" t="str">
        <f>TRIM(RIGHT(H1798,LEN(H1798)-FIND(" ",H1798)))</f>
        <v>sqft</v>
      </c>
      <c r="K1798" t="s">
        <v>40</v>
      </c>
      <c r="L1798" t="s">
        <v>41</v>
      </c>
      <c r="N1798" t="s">
        <v>3208</v>
      </c>
      <c r="Q1798" t="s">
        <v>2233</v>
      </c>
      <c r="R1798">
        <v>1</v>
      </c>
      <c r="S1798" t="s">
        <v>558</v>
      </c>
      <c r="T1798" s="1">
        <f t="shared" si="1098"/>
        <v>10000</v>
      </c>
      <c r="U1798">
        <v>70</v>
      </c>
      <c r="V1798">
        <f>VALUE(U1798)*100000</f>
        <v>7000000</v>
      </c>
    </row>
    <row r="1799" spans="1:22" customFormat="1" hidden="1">
      <c r="A1799" t="s">
        <v>3209</v>
      </c>
      <c r="G1799" t="s">
        <v>32</v>
      </c>
      <c r="H1799" t="s">
        <v>525</v>
      </c>
      <c r="I1799">
        <f>VALUE(LEFT(H1799,FIND(" ",H1799)-1))</f>
        <v>1400</v>
      </c>
      <c r="J1799" t="str">
        <f>TRIM(RIGHT(H1799,LEN(H1799)-FIND(" ",H1799)))</f>
        <v>sqft</v>
      </c>
      <c r="K1799" t="s">
        <v>40</v>
      </c>
      <c r="L1799" t="s">
        <v>41</v>
      </c>
      <c r="N1799" t="s">
        <v>187</v>
      </c>
      <c r="Q1799" t="s">
        <v>83</v>
      </c>
      <c r="R1799">
        <v>3</v>
      </c>
      <c r="S1799" t="s">
        <v>1033</v>
      </c>
      <c r="T1799" s="1">
        <f t="shared" si="1098"/>
        <v>7143</v>
      </c>
      <c r="U1799" t="s">
        <v>2690</v>
      </c>
      <c r="V1799" t="e">
        <f>VALUE(U1799)*100000</f>
        <v>#VALUE!</v>
      </c>
    </row>
    <row r="1800" spans="1:22" customFormat="1" hidden="1">
      <c r="A1800" t="s">
        <v>3210</v>
      </c>
      <c r="G1800" t="s">
        <v>32</v>
      </c>
      <c r="H1800" t="s">
        <v>2692</v>
      </c>
      <c r="I1800">
        <f>VALUE(LEFT(H1800,FIND(" ",H1800)-1))</f>
        <v>1750</v>
      </c>
      <c r="J1800" t="str">
        <f>TRIM(RIGHT(H1800,LEN(H1800)-FIND(" ",H1800)))</f>
        <v>sqft</v>
      </c>
      <c r="K1800" t="s">
        <v>40</v>
      </c>
      <c r="L1800" t="s">
        <v>41</v>
      </c>
      <c r="N1800" t="s">
        <v>1045</v>
      </c>
      <c r="Q1800" t="s">
        <v>83</v>
      </c>
      <c r="R1800">
        <v>3</v>
      </c>
      <c r="S1800" t="s">
        <v>2013</v>
      </c>
      <c r="T1800" s="1">
        <f t="shared" si="1098"/>
        <v>4857</v>
      </c>
      <c r="U1800">
        <v>85</v>
      </c>
      <c r="V1800">
        <f>VALUE(U1800)*100000</f>
        <v>8500000</v>
      </c>
    </row>
    <row r="1801" spans="1:22" customFormat="1" hidden="1">
      <c r="A1801" t="s">
        <v>3211</v>
      </c>
      <c r="G1801" t="s">
        <v>32</v>
      </c>
      <c r="H1801" t="s">
        <v>2946</v>
      </c>
      <c r="I1801">
        <f>VALUE(LEFT(H1801,FIND(" ",H1801)-1))</f>
        <v>2400</v>
      </c>
      <c r="J1801" t="str">
        <f>TRIM(RIGHT(H1801,LEN(H1801)-FIND(" ",H1801)))</f>
        <v>sqft</v>
      </c>
      <c r="K1801" t="s">
        <v>40</v>
      </c>
      <c r="L1801" t="s">
        <v>41</v>
      </c>
      <c r="N1801" t="s">
        <v>361</v>
      </c>
      <c r="Q1801" t="s">
        <v>43</v>
      </c>
      <c r="R1801">
        <v>3</v>
      </c>
      <c r="S1801" t="s">
        <v>263</v>
      </c>
      <c r="T1801" s="1">
        <f t="shared" si="1098"/>
        <v>3333</v>
      </c>
      <c r="U1801">
        <v>80</v>
      </c>
      <c r="V1801">
        <f>VALUE(U1801)*100000</f>
        <v>8000000</v>
      </c>
    </row>
    <row r="1802" spans="1:22" customFormat="1" hidden="1">
      <c r="A1802" t="s">
        <v>3212</v>
      </c>
      <c r="G1802" t="s">
        <v>32</v>
      </c>
      <c r="H1802" t="s">
        <v>2289</v>
      </c>
      <c r="I1802">
        <f>VALUE(LEFT(H1802,FIND(" ",H1802)-1))</f>
        <v>1320</v>
      </c>
      <c r="J1802" t="str">
        <f>TRIM(RIGHT(H1802,LEN(H1802)-FIND(" ",H1802)))</f>
        <v>sqft</v>
      </c>
      <c r="K1802" t="s">
        <v>3213</v>
      </c>
      <c r="L1802" t="s">
        <v>41</v>
      </c>
      <c r="N1802" t="s">
        <v>40</v>
      </c>
      <c r="S1802" t="s">
        <v>568</v>
      </c>
      <c r="T1802" s="1">
        <f t="shared" si="1098"/>
        <v>4167</v>
      </c>
      <c r="U1802">
        <v>55</v>
      </c>
      <c r="V1802">
        <f>VALUE(U1802)*100000</f>
        <v>5500000</v>
      </c>
    </row>
    <row r="1803" spans="1:22" ht="15.75">
      <c r="A1803" s="3" t="s">
        <v>3052</v>
      </c>
      <c r="B1803" s="3" t="str">
        <f>PROPER(TRIM(A1803))</f>
        <v>3 Apartment For Sale In Vasant Vihar Township, Althan Surat</v>
      </c>
      <c r="C1803" s="3" t="str">
        <f>LEFT(B1803,FIND(" ",B1803)-1)</f>
        <v>3</v>
      </c>
      <c r="D1803" s="4" t="str">
        <f>MID(B1803, FIND(" ", B1803)+1, FIND("For", B1803)-FIND(" ", B1803)-1)</f>
        <v xml:space="preserve">Apartment </v>
      </c>
      <c r="E1803" s="3" t="str">
        <f>TRIM(MID(B1803, FIND("In", B1803)+3, FIND("Surat", B1803)-FIND("In", B1803)-3))</f>
        <v>Vasant Vihar Township, Althan</v>
      </c>
      <c r="F1803" s="3" t="str">
        <f>"surat"</f>
        <v>surat</v>
      </c>
      <c r="G1803" s="3" t="s">
        <v>32</v>
      </c>
      <c r="H1803" s="3" t="s">
        <v>954</v>
      </c>
      <c r="I1803" s="9">
        <f>VALUE(LEFT(H1803,FIND(" ",H1803)-1))</f>
        <v>1420</v>
      </c>
      <c r="J1803" s="3" t="str">
        <f>TRIM(RIGHT(H1803,LEN(H1803)-FIND(" ",H1803)))</f>
        <v>sqft</v>
      </c>
      <c r="K1803" s="3" t="s">
        <v>40</v>
      </c>
      <c r="L1803" s="3" t="s">
        <v>41</v>
      </c>
      <c r="M1803" s="3" t="str">
        <f>IF(LEFT(L1803,5)="poss.","expected","ready")</f>
        <v>ready</v>
      </c>
      <c r="N1803" s="3" t="s">
        <v>255</v>
      </c>
      <c r="O1803" s="3" t="str">
        <f>IFERROR(LEFT(N1803,FIND("out of",N1803)-1),N1803)</f>
        <v xml:space="preserve">3 </v>
      </c>
      <c r="P1803" s="4" t="str">
        <f>IFERROR(RIGHT(N1803,LEN(N1803)-FIND("out of",N1803)-6),"")</f>
        <v>4</v>
      </c>
      <c r="Q1803" s="6" t="s">
        <v>83</v>
      </c>
      <c r="R1803" s="3" t="s">
        <v>3053</v>
      </c>
      <c r="S1803" s="3" t="s">
        <v>3214</v>
      </c>
      <c r="T1803" s="4">
        <f t="shared" si="1098"/>
        <v>5282</v>
      </c>
      <c r="U1803" s="3">
        <v>75</v>
      </c>
      <c r="V1803" s="3">
        <f>VALUE(U1803)*100000</f>
        <v>7500000</v>
      </c>
    </row>
    <row r="1804" spans="1:22" customFormat="1" hidden="1">
      <c r="A1804" t="s">
        <v>3215</v>
      </c>
      <c r="G1804" t="s">
        <v>32</v>
      </c>
      <c r="H1804" t="s">
        <v>74</v>
      </c>
      <c r="I1804">
        <f>VALUE(LEFT(H1804,FIND(" ",H1804)-1))</f>
        <v>480</v>
      </c>
      <c r="J1804" t="str">
        <f>TRIM(RIGHT(H1804,LEN(H1804)-FIND(" ",H1804)))</f>
        <v>sqft</v>
      </c>
      <c r="K1804" t="s">
        <v>40</v>
      </c>
      <c r="L1804" t="s">
        <v>41</v>
      </c>
      <c r="N1804" t="s">
        <v>662</v>
      </c>
      <c r="Q1804" t="s">
        <v>28</v>
      </c>
      <c r="R1804">
        <v>4</v>
      </c>
      <c r="S1804" t="s">
        <v>3216</v>
      </c>
      <c r="T1804" s="1">
        <f t="shared" si="1098"/>
        <v>17708</v>
      </c>
      <c r="U1804">
        <v>85</v>
      </c>
      <c r="V1804">
        <f>VALUE(U1804)*100000</f>
        <v>8500000</v>
      </c>
    </row>
    <row r="1805" spans="1:22" customFormat="1">
      <c r="A1805" t="s">
        <v>3217</v>
      </c>
      <c r="B1805" t="str">
        <f>PROPER(TRIM(A1805))</f>
        <v>3 Apartment For Sale In Siddhi Ellipse, Althan Surat</v>
      </c>
      <c r="C1805" t="str">
        <f>LEFT(B1805,FIND(" ",B1805)-1)</f>
        <v>3</v>
      </c>
      <c r="D1805" s="1" t="str">
        <f>MID(B1805, FIND(" ", B1805)+1, FIND("For", B1805)-FIND(" ", B1805)-1)</f>
        <v xml:space="preserve">Apartment </v>
      </c>
      <c r="E1805" t="str">
        <f>TRIM(MID(B1805, FIND("In", B1805)+3, FIND("Surat", B1805)-FIND("In", B1805)-3))</f>
        <v>Siddhi Ellipse, Althan</v>
      </c>
      <c r="F1805" t="str">
        <f>"surat"</f>
        <v>surat</v>
      </c>
      <c r="G1805" t="s">
        <v>32</v>
      </c>
      <c r="H1805" t="s">
        <v>2949</v>
      </c>
      <c r="I1805">
        <f>VALUE(LEFT(H1805,FIND(" ",H1805)-1))</f>
        <v>2100</v>
      </c>
      <c r="J1805" t="str">
        <f>TRIM(RIGHT(H1805,LEN(H1805)-FIND(" ",H1805)))</f>
        <v>sqft</v>
      </c>
      <c r="K1805" t="s">
        <v>40</v>
      </c>
      <c r="L1805" t="s">
        <v>41</v>
      </c>
      <c r="M1805" t="str">
        <f>IF(LEFT(L1805,5)="poss.","expected","ready")</f>
        <v>ready</v>
      </c>
      <c r="N1805" t="s">
        <v>2398</v>
      </c>
      <c r="O1805" t="str">
        <f>IFERROR(LEFT(N1805,FIND("out of",N1805)-1),N1805)</f>
        <v xml:space="preserve">9 </v>
      </c>
      <c r="P1805" s="1" t="str">
        <f>IFERROR(RIGHT(N1805,LEN(N1805)-FIND("out of",N1805)-6),"")</f>
        <v>12</v>
      </c>
      <c r="Q1805" t="s">
        <v>28</v>
      </c>
      <c r="R1805" t="s">
        <v>36</v>
      </c>
      <c r="S1805" t="s">
        <v>3218</v>
      </c>
      <c r="T1805" s="1">
        <f t="shared" si="1098"/>
        <v>4571</v>
      </c>
      <c r="U1805">
        <v>96</v>
      </c>
      <c r="V1805">
        <f>VALUE(U1805)*100000</f>
        <v>9600000</v>
      </c>
    </row>
    <row r="1806" spans="1:22" customFormat="1" hidden="1">
      <c r="A1806" t="s">
        <v>933</v>
      </c>
      <c r="G1806" t="s">
        <v>32</v>
      </c>
      <c r="H1806" t="s">
        <v>1894</v>
      </c>
      <c r="I1806">
        <f>VALUE(LEFT(H1806,FIND(" ",H1806)-1))</f>
        <v>870</v>
      </c>
      <c r="J1806" t="str">
        <f>TRIM(RIGHT(H1806,LEN(H1806)-FIND(" ",H1806)))</f>
        <v>sqft</v>
      </c>
      <c r="K1806" t="s">
        <v>40</v>
      </c>
      <c r="L1806" t="s">
        <v>41</v>
      </c>
      <c r="N1806" t="s">
        <v>262</v>
      </c>
      <c r="Q1806" t="s">
        <v>43</v>
      </c>
      <c r="R1806">
        <v>2</v>
      </c>
      <c r="S1806" t="s">
        <v>3219</v>
      </c>
      <c r="T1806" s="1">
        <f t="shared" si="1098"/>
        <v>7471</v>
      </c>
      <c r="U1806">
        <v>65</v>
      </c>
      <c r="V1806">
        <f>VALUE(U1806)*100000</f>
        <v>6500000</v>
      </c>
    </row>
    <row r="1807" spans="1:22" customFormat="1">
      <c r="A1807" t="s">
        <v>3220</v>
      </c>
      <c r="B1807" t="str">
        <f>PROPER(TRIM(A1807))</f>
        <v>3 Apartment For Sale In Raghuvir Spectrum, Vesu Surat</v>
      </c>
      <c r="C1807" t="str">
        <f>LEFT(B1807,FIND(" ",B1807)-1)</f>
        <v>3</v>
      </c>
      <c r="D1807" s="1" t="str">
        <f>MID(B1807, FIND(" ", B1807)+1, FIND("For", B1807)-FIND(" ", B1807)-1)</f>
        <v xml:space="preserve">Apartment </v>
      </c>
      <c r="E1807" t="str">
        <f>TRIM(MID(B1807, FIND("In", B1807)+3, FIND("Surat", B1807)-FIND("In", B1807)-3))</f>
        <v>Raghuvir Spectrum, Vesu</v>
      </c>
      <c r="F1807" t="str">
        <f>"surat"</f>
        <v>surat</v>
      </c>
      <c r="G1807" t="s">
        <v>32</v>
      </c>
      <c r="H1807" t="s">
        <v>2777</v>
      </c>
      <c r="I1807">
        <f>VALUE(LEFT(H1807,FIND(" ",H1807)-1))</f>
        <v>1775</v>
      </c>
      <c r="J1807" t="str">
        <f>TRIM(RIGHT(H1807,LEN(H1807)-FIND(" ",H1807)))</f>
        <v>sqft</v>
      </c>
      <c r="K1807" t="s">
        <v>40</v>
      </c>
      <c r="L1807" t="s">
        <v>26</v>
      </c>
      <c r="M1807" t="str">
        <f>IF(LEFT(L1807,5)="poss.","expected","ready")</f>
        <v>expected</v>
      </c>
      <c r="N1807" t="s">
        <v>71</v>
      </c>
      <c r="O1807" t="str">
        <f>IFERROR(LEFT(N1807,FIND("out of",N1807)-1),N1807)</f>
        <v xml:space="preserve">6 </v>
      </c>
      <c r="P1807" s="1" t="str">
        <f>IFERROR(RIGHT(N1807,LEN(N1807)-FIND("out of",N1807)-6),"")</f>
        <v>13</v>
      </c>
      <c r="Q1807" t="s">
        <v>28</v>
      </c>
      <c r="R1807" t="s">
        <v>44</v>
      </c>
      <c r="S1807" t="s">
        <v>3221</v>
      </c>
      <c r="T1807" s="1">
        <f t="shared" si="1098"/>
        <v>5352</v>
      </c>
      <c r="U1807">
        <v>95</v>
      </c>
      <c r="V1807">
        <f>VALUE(U1807)*100000</f>
        <v>9500000</v>
      </c>
    </row>
    <row r="1808" spans="1:22" customFormat="1" hidden="1">
      <c r="A1808" t="s">
        <v>530</v>
      </c>
      <c r="G1808" t="s">
        <v>32</v>
      </c>
      <c r="H1808" t="s">
        <v>570</v>
      </c>
      <c r="I1808">
        <f>VALUE(LEFT(H1808,FIND(" ",H1808)-1))</f>
        <v>250</v>
      </c>
      <c r="J1808" t="str">
        <f>TRIM(RIGHT(H1808,LEN(H1808)-FIND(" ",H1808)))</f>
        <v>sqft</v>
      </c>
      <c r="K1808" t="s">
        <v>40</v>
      </c>
      <c r="L1808" t="s">
        <v>41</v>
      </c>
      <c r="N1808" t="s">
        <v>308</v>
      </c>
      <c r="S1808" t="s">
        <v>3222</v>
      </c>
      <c r="T1808" s="1">
        <f t="shared" si="1098"/>
        <v>26000</v>
      </c>
      <c r="U1808">
        <v>65</v>
      </c>
      <c r="V1808">
        <f>VALUE(U1808)*100000</f>
        <v>6500000</v>
      </c>
    </row>
    <row r="1809" spans="1:22" customFormat="1" hidden="1">
      <c r="A1809" t="s">
        <v>3223</v>
      </c>
      <c r="G1809" t="s">
        <v>168</v>
      </c>
      <c r="H1809" t="s">
        <v>1379</v>
      </c>
      <c r="I1809">
        <f>VALUE(LEFT(H1809,FIND(" ",H1809)-1))</f>
        <v>612</v>
      </c>
      <c r="J1809" t="str">
        <f>TRIM(RIGHT(H1809,LEN(H1809)-FIND(" ",H1809)))</f>
        <v>sqft</v>
      </c>
      <c r="L1809" t="s">
        <v>40</v>
      </c>
      <c r="N1809">
        <v>1</v>
      </c>
      <c r="S1809" t="s">
        <v>2065</v>
      </c>
      <c r="T1809" s="1">
        <f t="shared" si="1098"/>
        <v>11111</v>
      </c>
      <c r="U1809">
        <v>68</v>
      </c>
      <c r="V1809">
        <f>VALUE(U1809)*100000</f>
        <v>6800000</v>
      </c>
    </row>
    <row r="1810" spans="1:22" customFormat="1" hidden="1">
      <c r="A1810" t="s">
        <v>3224</v>
      </c>
      <c r="G1810" t="s">
        <v>32</v>
      </c>
      <c r="H1810" t="s">
        <v>333</v>
      </c>
      <c r="I1810">
        <f>VALUE(LEFT(H1810,FIND(" ",H1810)-1))</f>
        <v>1100</v>
      </c>
      <c r="J1810" t="str">
        <f>TRIM(RIGHT(H1810,LEN(H1810)-FIND(" ",H1810)))</f>
        <v>sqft</v>
      </c>
      <c r="K1810" t="s">
        <v>40</v>
      </c>
      <c r="L1810" t="s">
        <v>41</v>
      </c>
      <c r="N1810" t="s">
        <v>901</v>
      </c>
      <c r="Q1810" t="s">
        <v>28</v>
      </c>
      <c r="R1810">
        <v>2</v>
      </c>
      <c r="S1810" t="s">
        <v>3225</v>
      </c>
      <c r="T1810" s="1">
        <f t="shared" si="1098"/>
        <v>7273</v>
      </c>
      <c r="U1810">
        <v>80</v>
      </c>
      <c r="V1810">
        <f>VALUE(U1810)*100000</f>
        <v>8000000</v>
      </c>
    </row>
    <row r="1811" spans="1:22" customFormat="1">
      <c r="A1811" t="s">
        <v>3226</v>
      </c>
      <c r="B1811" t="str">
        <f>PROPER(TRIM(A1811))</f>
        <v>3 Apartment For Sale In Rajhans Orange, Palan Pur Patiya Surat</v>
      </c>
      <c r="C1811" t="str">
        <f>LEFT(B1811,FIND(" ",B1811)-1)</f>
        <v>3</v>
      </c>
      <c r="D1811" s="1" t="str">
        <f>MID(B1811, FIND(" ", B1811)+1, FIND("For", B1811)-FIND(" ", B1811)-1)</f>
        <v xml:space="preserve">Apartment </v>
      </c>
      <c r="E1811" t="str">
        <f>TRIM(MID(B1811, FIND("In", B1811)+3, FIND("Surat", B1811)-FIND("In", B1811)-3))</f>
        <v>Rajhans Orange, Palan Pur Patiya</v>
      </c>
      <c r="F1811" t="str">
        <f>"surat"</f>
        <v>surat</v>
      </c>
      <c r="G1811" t="s">
        <v>32</v>
      </c>
      <c r="H1811" t="s">
        <v>201</v>
      </c>
      <c r="I1811">
        <f>VALUE(LEFT(H1811,FIND(" ",H1811)-1))</f>
        <v>1600</v>
      </c>
      <c r="J1811" t="str">
        <f>TRIM(RIGHT(H1811,LEN(H1811)-FIND(" ",H1811)))</f>
        <v>sqft</v>
      </c>
      <c r="K1811" t="s">
        <v>40</v>
      </c>
      <c r="L1811" t="s">
        <v>41</v>
      </c>
      <c r="M1811" t="str">
        <f>IF(LEFT(L1811,5)="poss.","expected","ready")</f>
        <v>ready</v>
      </c>
      <c r="N1811" t="s">
        <v>100</v>
      </c>
      <c r="O1811" t="str">
        <f>IFERROR(LEFT(N1811,FIND("out of",N1811)-1),N1811)</f>
        <v xml:space="preserve">3 </v>
      </c>
      <c r="P1811" s="1" t="str">
        <f>IFERROR(RIGHT(N1811,LEN(N1811)-FIND("out of",N1811)-6),"")</f>
        <v>5</v>
      </c>
      <c r="Q1811" t="s">
        <v>28</v>
      </c>
      <c r="R1811" t="s">
        <v>3227</v>
      </c>
      <c r="S1811" t="s">
        <v>3228</v>
      </c>
      <c r="T1811" s="1">
        <f t="shared" si="1098"/>
        <v>3375</v>
      </c>
      <c r="U1811">
        <v>54</v>
      </c>
      <c r="V1811">
        <f>VALUE(U1811)*100000</f>
        <v>5400000</v>
      </c>
    </row>
    <row r="1812" spans="1:22" customFormat="1" hidden="1">
      <c r="A1812" t="s">
        <v>933</v>
      </c>
      <c r="G1812" t="s">
        <v>32</v>
      </c>
      <c r="H1812" t="s">
        <v>2887</v>
      </c>
      <c r="I1812">
        <f>VALUE(LEFT(H1812,FIND(" ",H1812)-1))</f>
        <v>1208</v>
      </c>
      <c r="J1812" t="str">
        <f>TRIM(RIGHT(H1812,LEN(H1812)-FIND(" ",H1812)))</f>
        <v>sqft</v>
      </c>
      <c r="K1812" t="s">
        <v>40</v>
      </c>
      <c r="L1812" t="s">
        <v>41</v>
      </c>
      <c r="N1812" t="s">
        <v>3229</v>
      </c>
      <c r="Q1812" t="s">
        <v>83</v>
      </c>
      <c r="R1812">
        <v>2</v>
      </c>
      <c r="S1812" t="s">
        <v>2889</v>
      </c>
      <c r="T1812" s="1">
        <f t="shared" si="1098"/>
        <v>4222</v>
      </c>
      <c r="U1812">
        <v>51</v>
      </c>
      <c r="V1812">
        <f>VALUE(U1812)*100000</f>
        <v>5100000</v>
      </c>
    </row>
    <row r="1813" spans="1:22" customFormat="1" hidden="1">
      <c r="A1813" t="s">
        <v>2112</v>
      </c>
      <c r="G1813" t="s">
        <v>32</v>
      </c>
      <c r="H1813" t="s">
        <v>50</v>
      </c>
      <c r="I1813">
        <f>VALUE(LEFT(H1813,FIND(" ",H1813)-1))</f>
        <v>1250</v>
      </c>
      <c r="J1813" t="str">
        <f>TRIM(RIGHT(H1813,LEN(H1813)-FIND(" ",H1813)))</f>
        <v>sqft</v>
      </c>
      <c r="K1813" t="s">
        <v>40</v>
      </c>
      <c r="L1813" t="s">
        <v>41</v>
      </c>
      <c r="N1813" t="s">
        <v>483</v>
      </c>
      <c r="Q1813" t="s">
        <v>43</v>
      </c>
      <c r="R1813">
        <v>2</v>
      </c>
      <c r="S1813" t="s">
        <v>1343</v>
      </c>
      <c r="T1813" s="1">
        <f t="shared" si="1098"/>
        <v>4800</v>
      </c>
      <c r="U1813">
        <v>60</v>
      </c>
      <c r="V1813">
        <f>VALUE(U1813)*100000</f>
        <v>6000000</v>
      </c>
    </row>
    <row r="1814" spans="1:22" customFormat="1" hidden="1">
      <c r="A1814" t="s">
        <v>3230</v>
      </c>
      <c r="G1814" t="s">
        <v>23</v>
      </c>
      <c r="H1814" t="s">
        <v>245</v>
      </c>
      <c r="I1814">
        <f>VALUE(LEFT(H1814,FIND(" ",H1814)-1))</f>
        <v>550</v>
      </c>
      <c r="J1814" t="str">
        <f>TRIM(RIGHT(H1814,LEN(H1814)-FIND(" ",H1814)))</f>
        <v>sqft</v>
      </c>
      <c r="K1814" t="s">
        <v>28</v>
      </c>
      <c r="L1814" t="s">
        <v>41</v>
      </c>
      <c r="N1814" t="s">
        <v>40</v>
      </c>
      <c r="Q1814">
        <v>2</v>
      </c>
      <c r="R1814">
        <v>1</v>
      </c>
      <c r="T1814" s="1" t="e">
        <f t="shared" si="1098"/>
        <v>#VALUE!</v>
      </c>
      <c r="U1814">
        <v>90</v>
      </c>
      <c r="V1814">
        <f>VALUE(U1814)*100000</f>
        <v>9000000</v>
      </c>
    </row>
    <row r="1815" spans="1:22" customFormat="1">
      <c r="A1815" t="s">
        <v>2967</v>
      </c>
      <c r="B1815" t="str">
        <f t="shared" ref="B1815:B1816" si="1107">PROPER(TRIM(A1815))</f>
        <v>2 Apartment For Sale In Rajhans Synfonia, Vesu Surat</v>
      </c>
      <c r="C1815" t="str">
        <f t="shared" ref="C1815:C1816" si="1108">LEFT(B1815,FIND(" ",B1815)-1)</f>
        <v>2</v>
      </c>
      <c r="D1815" s="1" t="str">
        <f t="shared" ref="D1815:D1816" si="1109">MID(B1815, FIND(" ", B1815)+1, FIND("For", B1815)-FIND(" ", B1815)-1)</f>
        <v xml:space="preserve">Apartment </v>
      </c>
      <c r="E1815" t="str">
        <f t="shared" ref="E1815:E1816" si="1110">TRIM(MID(B1815, FIND("In", B1815)+3, FIND("Surat", B1815)-FIND("In", B1815)-3))</f>
        <v>Rajhans Synfonia, Vesu</v>
      </c>
      <c r="F1815" t="str">
        <f t="shared" ref="F1815:F1816" si="1111">"surat"</f>
        <v>surat</v>
      </c>
      <c r="G1815" t="s">
        <v>32</v>
      </c>
      <c r="H1815" t="s">
        <v>661</v>
      </c>
      <c r="I1815">
        <f>VALUE(LEFT(H1815,FIND(" ",H1815)-1))</f>
        <v>1360</v>
      </c>
      <c r="J1815" t="str">
        <f>TRIM(RIGHT(H1815,LEN(H1815)-FIND(" ",H1815)))</f>
        <v>sqft</v>
      </c>
      <c r="K1815" t="s">
        <v>40</v>
      </c>
      <c r="L1815" t="s">
        <v>41</v>
      </c>
      <c r="M1815" t="str">
        <f t="shared" ref="M1815:M1816" si="1112">IF(LEFT(L1815,5)="poss.","expected","ready")</f>
        <v>ready</v>
      </c>
      <c r="N1815" t="s">
        <v>2350</v>
      </c>
      <c r="O1815" t="str">
        <f t="shared" ref="O1815:O1816" si="1113">IFERROR(LEFT(N1815,FIND("out of",N1815)-1),N1815)</f>
        <v xml:space="preserve">3 </v>
      </c>
      <c r="P1815" s="1" t="str">
        <f t="shared" ref="P1815:P1816" si="1114">IFERROR(RIGHT(N1815,LEN(N1815)-FIND("out of",N1815)-6),"")</f>
        <v>13</v>
      </c>
      <c r="Q1815" t="s">
        <v>43</v>
      </c>
      <c r="R1815" t="s">
        <v>3231</v>
      </c>
      <c r="S1815" t="s">
        <v>3232</v>
      </c>
      <c r="T1815" s="1">
        <f t="shared" si="1098"/>
        <v>5735</v>
      </c>
      <c r="U1815">
        <v>78</v>
      </c>
      <c r="V1815">
        <f>VALUE(U1815)*100000</f>
        <v>7800000</v>
      </c>
    </row>
    <row r="1816" spans="1:22" customFormat="1">
      <c r="A1816" t="s">
        <v>3233</v>
      </c>
      <c r="B1816" t="str">
        <f t="shared" si="1107"/>
        <v>4 House For Sale In Kamrej Surat</v>
      </c>
      <c r="C1816" t="str">
        <f t="shared" si="1108"/>
        <v>4</v>
      </c>
      <c r="D1816" s="1" t="str">
        <f t="shared" si="1109"/>
        <v xml:space="preserve">House </v>
      </c>
      <c r="E1816" t="str">
        <f t="shared" si="1110"/>
        <v>Kamrej</v>
      </c>
      <c r="F1816" t="str">
        <f t="shared" si="1111"/>
        <v>surat</v>
      </c>
      <c r="G1816" t="s">
        <v>23</v>
      </c>
      <c r="H1816" t="s">
        <v>2995</v>
      </c>
      <c r="I1816">
        <f>VALUE(LEFT(H1816,FIND(" ",H1816)-1))</f>
        <v>1575</v>
      </c>
      <c r="J1816" t="str">
        <f>TRIM(RIGHT(H1816,LEN(H1816)-FIND(" ",H1816)))</f>
        <v>sqft</v>
      </c>
      <c r="K1816" t="s">
        <v>40</v>
      </c>
      <c r="L1816" t="s">
        <v>41</v>
      </c>
      <c r="M1816" t="str">
        <f t="shared" si="1112"/>
        <v>ready</v>
      </c>
      <c r="N1816" t="s">
        <v>175</v>
      </c>
      <c r="O1816" t="str">
        <f t="shared" si="1113"/>
        <v xml:space="preserve">1 </v>
      </c>
      <c r="P1816" s="1" t="str">
        <f t="shared" si="1114"/>
        <v>2</v>
      </c>
      <c r="Q1816" t="s">
        <v>28</v>
      </c>
      <c r="R1816" t="s">
        <v>44</v>
      </c>
      <c r="S1816" t="s">
        <v>3234</v>
      </c>
      <c r="T1816" s="1">
        <f t="shared" si="1098"/>
        <v>5079</v>
      </c>
      <c r="U1816">
        <v>80</v>
      </c>
      <c r="V1816">
        <f>VALUE(U1816)*100000</f>
        <v>8000000</v>
      </c>
    </row>
    <row r="1817" spans="1:22" customFormat="1" hidden="1">
      <c r="A1817" t="s">
        <v>3033</v>
      </c>
      <c r="G1817" t="s">
        <v>32</v>
      </c>
      <c r="H1817" t="s">
        <v>294</v>
      </c>
      <c r="I1817">
        <f>VALUE(LEFT(H1817,FIND(" ",H1817)-1))</f>
        <v>1300</v>
      </c>
      <c r="J1817" t="str">
        <f>TRIM(RIGHT(H1817,LEN(H1817)-FIND(" ",H1817)))</f>
        <v>sqft</v>
      </c>
      <c r="K1817" t="s">
        <v>40</v>
      </c>
      <c r="L1817" t="s">
        <v>41</v>
      </c>
      <c r="N1817" t="s">
        <v>2481</v>
      </c>
      <c r="Q1817" t="s">
        <v>43</v>
      </c>
      <c r="R1817">
        <v>2</v>
      </c>
      <c r="S1817" t="s">
        <v>3107</v>
      </c>
      <c r="T1817" s="1">
        <f t="shared" si="1098"/>
        <v>4615</v>
      </c>
      <c r="U1817">
        <v>60</v>
      </c>
      <c r="V1817">
        <f>VALUE(U1817)*100000</f>
        <v>6000000</v>
      </c>
    </row>
    <row r="1818" spans="1:22" customFormat="1">
      <c r="A1818" t="s">
        <v>3235</v>
      </c>
      <c r="B1818" t="str">
        <f>PROPER(TRIM(A1818))</f>
        <v>2 Apartment For Sale In Avadh Onica, Dumas Road Surat</v>
      </c>
      <c r="C1818" t="str">
        <f>LEFT(B1818,FIND(" ",B1818)-1)</f>
        <v>2</v>
      </c>
      <c r="D1818" s="1" t="str">
        <f>MID(B1818, FIND(" ", B1818)+1, FIND("For", B1818)-FIND(" ", B1818)-1)</f>
        <v xml:space="preserve">Apartment </v>
      </c>
      <c r="E1818" t="str">
        <f>TRIM(MID(B1818, FIND("In", B1818)+3, FIND("Surat", B1818)-FIND("In", B1818)-3))</f>
        <v>Avadh Onica, Dumas Road</v>
      </c>
      <c r="F1818" t="str">
        <f>"surat"</f>
        <v>surat</v>
      </c>
      <c r="G1818" t="s">
        <v>32</v>
      </c>
      <c r="H1818" t="s">
        <v>525</v>
      </c>
      <c r="I1818">
        <f>VALUE(LEFT(H1818,FIND(" ",H1818)-1))</f>
        <v>1400</v>
      </c>
      <c r="J1818" t="str">
        <f>TRIM(RIGHT(H1818,LEN(H1818)-FIND(" ",H1818)))</f>
        <v>sqft</v>
      </c>
      <c r="K1818" t="s">
        <v>40</v>
      </c>
      <c r="L1818" t="s">
        <v>3236</v>
      </c>
      <c r="M1818" t="str">
        <f>IF(LEFT(L1818,5)="poss.","expected","ready")</f>
        <v>expected</v>
      </c>
      <c r="N1818" t="s">
        <v>885</v>
      </c>
      <c r="O1818" t="str">
        <f>IFERROR(LEFT(N1818,FIND("out of",N1818)-1),N1818)</f>
        <v xml:space="preserve">2 </v>
      </c>
      <c r="P1818" s="1" t="str">
        <f>IFERROR(RIGHT(N1818,LEN(N1818)-FIND("out of",N1818)-6),"")</f>
        <v>13</v>
      </c>
      <c r="Q1818" t="s">
        <v>28</v>
      </c>
      <c r="R1818" t="s">
        <v>44</v>
      </c>
      <c r="S1818" t="s">
        <v>428</v>
      </c>
      <c r="T1818" s="1">
        <f t="shared" si="1098"/>
        <v>4500</v>
      </c>
      <c r="U1818">
        <v>63</v>
      </c>
      <c r="V1818">
        <f>VALUE(U1818)*100000</f>
        <v>6300000</v>
      </c>
    </row>
    <row r="1819" spans="1:22" customFormat="1" hidden="1">
      <c r="A1819" t="s">
        <v>2807</v>
      </c>
      <c r="G1819" t="s">
        <v>23</v>
      </c>
      <c r="H1819" t="s">
        <v>399</v>
      </c>
      <c r="I1819">
        <f>VALUE(LEFT(H1819,FIND(" ",H1819)-1))</f>
        <v>1080</v>
      </c>
      <c r="J1819" t="str">
        <f>TRIM(RIGHT(H1819,LEN(H1819)-FIND(" ",H1819)))</f>
        <v>sqft</v>
      </c>
      <c r="K1819" t="s">
        <v>83</v>
      </c>
      <c r="L1819" t="s">
        <v>41</v>
      </c>
      <c r="N1819" t="s">
        <v>40</v>
      </c>
      <c r="Q1819" t="s">
        <v>44</v>
      </c>
      <c r="R1819" t="s">
        <v>131</v>
      </c>
      <c r="S1819" t="s">
        <v>3237</v>
      </c>
      <c r="T1819" s="1">
        <f t="shared" si="1098"/>
        <v>7407</v>
      </c>
      <c r="U1819">
        <v>80</v>
      </c>
      <c r="V1819">
        <f>VALUE(U1819)*100000</f>
        <v>8000000</v>
      </c>
    </row>
    <row r="1820" spans="1:22" customFormat="1" hidden="1">
      <c r="A1820" t="s">
        <v>1534</v>
      </c>
      <c r="G1820" t="s">
        <v>32</v>
      </c>
      <c r="H1820" t="s">
        <v>2866</v>
      </c>
      <c r="I1820">
        <f>VALUE(LEFT(H1820,FIND(" ",H1820)-1))</f>
        <v>1210</v>
      </c>
      <c r="J1820" t="str">
        <f>TRIM(RIGHT(H1820,LEN(H1820)-FIND(" ",H1820)))</f>
        <v>sqft</v>
      </c>
      <c r="K1820" t="s">
        <v>40</v>
      </c>
      <c r="L1820" t="s">
        <v>41</v>
      </c>
      <c r="N1820" t="s">
        <v>1261</v>
      </c>
      <c r="Q1820" t="s">
        <v>83</v>
      </c>
      <c r="R1820">
        <v>2</v>
      </c>
      <c r="S1820" t="s">
        <v>3238</v>
      </c>
      <c r="T1820" s="1">
        <f t="shared" si="1098"/>
        <v>6198</v>
      </c>
      <c r="U1820">
        <v>75</v>
      </c>
      <c r="V1820">
        <f>VALUE(U1820)*100000</f>
        <v>7500000</v>
      </c>
    </row>
    <row r="1821" spans="1:22" customFormat="1" hidden="1">
      <c r="A1821" t="s">
        <v>3239</v>
      </c>
      <c r="G1821" t="s">
        <v>23</v>
      </c>
      <c r="H1821" t="s">
        <v>1142</v>
      </c>
      <c r="I1821">
        <f>VALUE(LEFT(H1821,FIND(" ",H1821)-1))</f>
        <v>330</v>
      </c>
      <c r="J1821" t="str">
        <f>TRIM(RIGHT(H1821,LEN(H1821)-FIND(" ",H1821)))</f>
        <v>sqft</v>
      </c>
      <c r="K1821" t="s">
        <v>40</v>
      </c>
      <c r="L1821" t="s">
        <v>41</v>
      </c>
      <c r="N1821" t="s">
        <v>298</v>
      </c>
      <c r="S1821" t="s">
        <v>3240</v>
      </c>
      <c r="T1821" s="1">
        <f t="shared" si="1098"/>
        <v>14783</v>
      </c>
      <c r="U1821">
        <v>85</v>
      </c>
      <c r="V1821">
        <f>VALUE(U1821)*100000</f>
        <v>8500000</v>
      </c>
    </row>
    <row r="1822" spans="1:22" customFormat="1" hidden="1">
      <c r="A1822" t="s">
        <v>3241</v>
      </c>
      <c r="G1822" t="s">
        <v>32</v>
      </c>
      <c r="H1822" t="s">
        <v>3009</v>
      </c>
      <c r="I1822">
        <f>VALUE(LEFT(H1822,FIND(" ",H1822)-1))</f>
        <v>1680</v>
      </c>
      <c r="J1822" t="str">
        <f>TRIM(RIGHT(H1822,LEN(H1822)-FIND(" ",H1822)))</f>
        <v>sqft</v>
      </c>
      <c r="K1822" t="s">
        <v>40</v>
      </c>
      <c r="L1822" t="s">
        <v>41</v>
      </c>
      <c r="N1822" t="s">
        <v>776</v>
      </c>
      <c r="Q1822" t="s">
        <v>83</v>
      </c>
      <c r="R1822">
        <v>2</v>
      </c>
      <c r="S1822" t="s">
        <v>3242</v>
      </c>
      <c r="T1822" s="1">
        <f t="shared" si="1098"/>
        <v>3274</v>
      </c>
      <c r="U1822">
        <v>55</v>
      </c>
      <c r="V1822">
        <f>VALUE(U1822)*100000</f>
        <v>5500000</v>
      </c>
    </row>
    <row r="1823" spans="1:22" customFormat="1" hidden="1">
      <c r="A1823" t="s">
        <v>3243</v>
      </c>
      <c r="G1823" t="s">
        <v>23</v>
      </c>
      <c r="H1823" t="s">
        <v>3244</v>
      </c>
      <c r="I1823">
        <f>VALUE(LEFT(H1823,FIND(" ",H1823)-1))</f>
        <v>2500</v>
      </c>
      <c r="J1823" t="str">
        <f>TRIM(RIGHT(H1823,LEN(H1823)-FIND(" ",H1823)))</f>
        <v>sqft</v>
      </c>
      <c r="K1823" t="s">
        <v>40</v>
      </c>
      <c r="L1823" t="s">
        <v>217</v>
      </c>
      <c r="N1823" t="s">
        <v>308</v>
      </c>
      <c r="Q1823" t="s">
        <v>28</v>
      </c>
      <c r="R1823" t="s">
        <v>44</v>
      </c>
      <c r="S1823" t="s">
        <v>1459</v>
      </c>
      <c r="T1823" s="1">
        <f t="shared" si="1098"/>
        <v>3400</v>
      </c>
      <c r="U1823">
        <v>85</v>
      </c>
      <c r="V1823">
        <f>VALUE(U1823)*100000</f>
        <v>8500000</v>
      </c>
    </row>
    <row r="1824" spans="1:22" customFormat="1" hidden="1">
      <c r="A1824" t="s">
        <v>3245</v>
      </c>
      <c r="G1824" t="s">
        <v>32</v>
      </c>
      <c r="H1824" t="s">
        <v>461</v>
      </c>
      <c r="I1824">
        <f>VALUE(LEFT(H1824,FIND(" ",H1824)-1))</f>
        <v>2000</v>
      </c>
      <c r="J1824" t="str">
        <f>TRIM(RIGHT(H1824,LEN(H1824)-FIND(" ",H1824)))</f>
        <v>sqft</v>
      </c>
      <c r="K1824" t="s">
        <v>28</v>
      </c>
      <c r="L1824" t="s">
        <v>41</v>
      </c>
      <c r="N1824" t="s">
        <v>40</v>
      </c>
      <c r="Q1824">
        <v>5</v>
      </c>
      <c r="R1824">
        <v>2</v>
      </c>
      <c r="S1824" t="s">
        <v>2646</v>
      </c>
      <c r="T1824" s="1">
        <f t="shared" si="1098"/>
        <v>4750</v>
      </c>
      <c r="U1824">
        <v>95</v>
      </c>
      <c r="V1824">
        <f>VALUE(U1824)*100000</f>
        <v>9500000</v>
      </c>
    </row>
    <row r="1825" spans="1:22" customFormat="1">
      <c r="A1825" t="s">
        <v>3246</v>
      </c>
      <c r="B1825" t="str">
        <f>PROPER(TRIM(A1825))</f>
        <v>3 Apartment For Sale In Sat Aria, Pal Surat</v>
      </c>
      <c r="C1825" t="str">
        <f>LEFT(B1825,FIND(" ",B1825)-1)</f>
        <v>3</v>
      </c>
      <c r="D1825" s="1" t="str">
        <f>MID(B1825, FIND(" ", B1825)+1, FIND("For", B1825)-FIND(" ", B1825)-1)</f>
        <v xml:space="preserve">Apartment </v>
      </c>
      <c r="E1825" t="str">
        <f>TRIM(MID(B1825, FIND("In", B1825)+3, FIND("Surat", B1825)-FIND("In", B1825)-3))</f>
        <v>Sat Aria, Pal</v>
      </c>
      <c r="F1825" t="str">
        <f>"surat"</f>
        <v>surat</v>
      </c>
      <c r="G1825" t="s">
        <v>23</v>
      </c>
      <c r="H1825" t="s">
        <v>333</v>
      </c>
      <c r="I1825">
        <f>VALUE(LEFT(H1825,FIND(" ",H1825)-1))</f>
        <v>1100</v>
      </c>
      <c r="J1825" t="str">
        <f>TRIM(RIGHT(H1825,LEN(H1825)-FIND(" ",H1825)))</f>
        <v>sqft</v>
      </c>
      <c r="K1825" t="s">
        <v>40</v>
      </c>
      <c r="L1825" t="s">
        <v>41</v>
      </c>
      <c r="M1825" t="str">
        <f>IF(LEFT(L1825,5)="poss.","expected","ready")</f>
        <v>ready</v>
      </c>
      <c r="N1825" t="s">
        <v>147</v>
      </c>
      <c r="O1825" t="str">
        <f>IFERROR(LEFT(N1825,FIND("out of",N1825)-1),N1825)</f>
        <v xml:space="preserve">5 </v>
      </c>
      <c r="P1825" s="1" t="str">
        <f>IFERROR(RIGHT(N1825,LEN(N1825)-FIND("out of",N1825)-6),"")</f>
        <v>12</v>
      </c>
      <c r="Q1825" t="s">
        <v>28</v>
      </c>
      <c r="R1825" t="s">
        <v>3247</v>
      </c>
      <c r="S1825" t="s">
        <v>3248</v>
      </c>
      <c r="T1825" s="1">
        <f t="shared" si="1098"/>
        <v>3593</v>
      </c>
      <c r="U1825">
        <v>60</v>
      </c>
      <c r="V1825">
        <f>VALUE(U1825)*100000</f>
        <v>6000000</v>
      </c>
    </row>
    <row r="1826" spans="1:22" customFormat="1" hidden="1">
      <c r="A1826" t="s">
        <v>332</v>
      </c>
      <c r="G1826" t="s">
        <v>32</v>
      </c>
      <c r="H1826" t="s">
        <v>3249</v>
      </c>
      <c r="I1826">
        <f>VALUE(LEFT(H1826,FIND(" ",H1826)-1))</f>
        <v>1936</v>
      </c>
      <c r="J1826" t="str">
        <f>TRIM(RIGHT(H1826,LEN(H1826)-FIND(" ",H1826)))</f>
        <v>sqft</v>
      </c>
      <c r="K1826" t="s">
        <v>28</v>
      </c>
      <c r="L1826" t="s">
        <v>41</v>
      </c>
      <c r="N1826" t="s">
        <v>40</v>
      </c>
      <c r="Q1826">
        <v>3</v>
      </c>
      <c r="S1826" t="s">
        <v>1007</v>
      </c>
      <c r="T1826" s="1">
        <f t="shared" si="1098"/>
        <v>3667</v>
      </c>
      <c r="U1826">
        <v>71</v>
      </c>
      <c r="V1826">
        <f>VALUE(U1826)*100000</f>
        <v>7100000</v>
      </c>
    </row>
    <row r="1827" spans="1:22" customFormat="1" hidden="1">
      <c r="A1827" t="s">
        <v>3062</v>
      </c>
      <c r="G1827" t="s">
        <v>23</v>
      </c>
      <c r="H1827" t="s">
        <v>3063</v>
      </c>
      <c r="I1827">
        <f>VALUE(LEFT(H1827,FIND(" ",H1827)-1))</f>
        <v>470</v>
      </c>
      <c r="J1827" t="str">
        <f>TRIM(RIGHT(H1827,LEN(H1827)-FIND(" ",H1827)))</f>
        <v>sqft</v>
      </c>
      <c r="K1827" t="s">
        <v>40</v>
      </c>
      <c r="L1827" t="s">
        <v>41</v>
      </c>
      <c r="N1827" t="s">
        <v>147</v>
      </c>
      <c r="Q1827">
        <v>1</v>
      </c>
      <c r="S1827" t="s">
        <v>3250</v>
      </c>
      <c r="T1827" s="1">
        <f t="shared" si="1098"/>
        <v>9043</v>
      </c>
      <c r="U1827">
        <v>85</v>
      </c>
      <c r="V1827">
        <f>VALUE(U1827)*100000</f>
        <v>8500000</v>
      </c>
    </row>
    <row r="1828" spans="1:22" customFormat="1">
      <c r="A1828" t="s">
        <v>3251</v>
      </c>
      <c r="B1828" t="str">
        <f>PROPER(TRIM(A1828))</f>
        <v>2 Apartment For Sale In Lake Castle, Pal Gam Surat</v>
      </c>
      <c r="C1828" t="str">
        <f>LEFT(B1828,FIND(" ",B1828)-1)</f>
        <v>2</v>
      </c>
      <c r="D1828" s="1" t="str">
        <f>MID(B1828, FIND(" ", B1828)+1, FIND("For", B1828)-FIND(" ", B1828)-1)</f>
        <v xml:space="preserve">Apartment </v>
      </c>
      <c r="E1828" t="str">
        <f>TRIM(MID(B1828, FIND("In", B1828)+3, FIND("Surat", B1828)-FIND("In", B1828)-3))</f>
        <v>Lake Castle, Pal Gam</v>
      </c>
      <c r="F1828" t="str">
        <f>"surat"</f>
        <v>surat</v>
      </c>
      <c r="G1828" t="s">
        <v>23</v>
      </c>
      <c r="H1828" t="s">
        <v>3252</v>
      </c>
      <c r="I1828">
        <f>VALUE(LEFT(H1828,FIND(" ",H1828)-1))</f>
        <v>1230</v>
      </c>
      <c r="J1828" t="str">
        <f>TRIM(RIGHT(H1828,LEN(H1828)-FIND(" ",H1828)))</f>
        <v>sqft</v>
      </c>
      <c r="K1828" t="s">
        <v>40</v>
      </c>
      <c r="L1828" t="s">
        <v>41</v>
      </c>
      <c r="M1828" t="str">
        <f>IF(LEFT(L1828,5)="poss.","expected","ready")</f>
        <v>ready</v>
      </c>
      <c r="N1828" t="s">
        <v>652</v>
      </c>
      <c r="O1828" t="str">
        <f>IFERROR(LEFT(N1828,FIND("out of",N1828)-1),N1828)</f>
        <v xml:space="preserve">8 </v>
      </c>
      <c r="P1828" s="1" t="str">
        <f>IFERROR(RIGHT(N1828,LEN(N1828)-FIND("out of",N1828)-6),"")</f>
        <v>12</v>
      </c>
      <c r="Q1828" t="s">
        <v>43</v>
      </c>
      <c r="R1828" t="s">
        <v>3253</v>
      </c>
      <c r="S1828" t="s">
        <v>3254</v>
      </c>
      <c r="T1828" s="1">
        <f t="shared" si="1098"/>
        <v>4228</v>
      </c>
      <c r="U1828">
        <v>52</v>
      </c>
      <c r="V1828">
        <f>VALUE(U1828)*100000</f>
        <v>5200000</v>
      </c>
    </row>
    <row r="1829" spans="1:22" customFormat="1" hidden="1">
      <c r="A1829" t="s">
        <v>3255</v>
      </c>
      <c r="G1829" t="s">
        <v>32</v>
      </c>
      <c r="H1829" t="s">
        <v>212</v>
      </c>
      <c r="I1829">
        <f>VALUE(LEFT(H1829,FIND(" ",H1829)-1))</f>
        <v>400</v>
      </c>
      <c r="J1829" t="str">
        <f>TRIM(RIGHT(H1829,LEN(H1829)-FIND(" ",H1829)))</f>
        <v>sqft</v>
      </c>
      <c r="K1829" t="s">
        <v>40</v>
      </c>
      <c r="L1829" t="s">
        <v>41</v>
      </c>
      <c r="N1829" t="s">
        <v>120</v>
      </c>
      <c r="S1829" t="s">
        <v>3256</v>
      </c>
      <c r="T1829" s="1">
        <f t="shared" si="1098"/>
        <v>13000</v>
      </c>
      <c r="U1829">
        <v>52</v>
      </c>
      <c r="V1829">
        <f>VALUE(U1829)*100000</f>
        <v>5200000</v>
      </c>
    </row>
    <row r="1830" spans="1:22" customFormat="1" hidden="1">
      <c r="A1830" t="s">
        <v>3257</v>
      </c>
      <c r="G1830" t="s">
        <v>32</v>
      </c>
      <c r="H1830" t="s">
        <v>3258</v>
      </c>
      <c r="I1830">
        <f>VALUE(LEFT(H1830,FIND(" ",H1830)-1))</f>
        <v>4800</v>
      </c>
      <c r="J1830" t="str">
        <f>TRIM(RIGHT(H1830,LEN(H1830)-FIND(" ",H1830)))</f>
        <v>sqft</v>
      </c>
      <c r="L1830" t="s">
        <v>41</v>
      </c>
      <c r="N1830" t="s">
        <v>40</v>
      </c>
      <c r="S1830" t="s">
        <v>3259</v>
      </c>
      <c r="T1830" s="1">
        <f t="shared" si="1098"/>
        <v>2083</v>
      </c>
      <c r="U1830" t="s">
        <v>2690</v>
      </c>
      <c r="V1830" t="e">
        <f>VALUE(U1830)*100000</f>
        <v>#VALUE!</v>
      </c>
    </row>
    <row r="1831" spans="1:22" customFormat="1" hidden="1">
      <c r="A1831" t="s">
        <v>3260</v>
      </c>
      <c r="G1831" t="s">
        <v>32</v>
      </c>
      <c r="H1831" t="s">
        <v>95</v>
      </c>
      <c r="I1831">
        <f>VALUE(LEFT(H1831,FIND(" ",H1831)-1))</f>
        <v>800</v>
      </c>
      <c r="J1831" t="str">
        <f>TRIM(RIGHT(H1831,LEN(H1831)-FIND(" ",H1831)))</f>
        <v>sqft</v>
      </c>
      <c r="K1831" t="s">
        <v>40</v>
      </c>
      <c r="L1831" t="s">
        <v>41</v>
      </c>
      <c r="N1831" t="s">
        <v>852</v>
      </c>
      <c r="S1831" t="s">
        <v>3261</v>
      </c>
      <c r="T1831" s="1">
        <f t="shared" si="1098"/>
        <v>8750</v>
      </c>
      <c r="U1831">
        <v>70</v>
      </c>
      <c r="V1831">
        <f>VALUE(U1831)*100000</f>
        <v>7000000</v>
      </c>
    </row>
    <row r="1832" spans="1:22" customFormat="1" hidden="1">
      <c r="A1832" t="s">
        <v>3262</v>
      </c>
      <c r="G1832" t="s">
        <v>23</v>
      </c>
      <c r="H1832" t="s">
        <v>680</v>
      </c>
      <c r="I1832">
        <f>VALUE(LEFT(H1832,FIND(" ",H1832)-1))</f>
        <v>540</v>
      </c>
      <c r="J1832" t="str">
        <f>TRIM(RIGHT(H1832,LEN(H1832)-FIND(" ",H1832)))</f>
        <v>sqft</v>
      </c>
      <c r="K1832" t="s">
        <v>40</v>
      </c>
      <c r="L1832" t="s">
        <v>41</v>
      </c>
      <c r="N1832" t="s">
        <v>75</v>
      </c>
      <c r="Q1832" t="s">
        <v>43</v>
      </c>
      <c r="R1832" t="s">
        <v>139</v>
      </c>
      <c r="S1832" t="s">
        <v>3263</v>
      </c>
      <c r="T1832" s="1">
        <f t="shared" si="1098"/>
        <v>11624</v>
      </c>
      <c r="U1832">
        <v>68</v>
      </c>
      <c r="V1832">
        <f>VALUE(U1832)*100000</f>
        <v>6800000</v>
      </c>
    </row>
    <row r="1833" spans="1:22" customFormat="1" hidden="1">
      <c r="A1833" t="s">
        <v>3264</v>
      </c>
      <c r="G1833" t="s">
        <v>32</v>
      </c>
      <c r="H1833" t="s">
        <v>738</v>
      </c>
      <c r="I1833">
        <f>VALUE(LEFT(H1833,FIND(" ",H1833)-1))</f>
        <v>1450</v>
      </c>
      <c r="J1833" t="str">
        <f>TRIM(RIGHT(H1833,LEN(H1833)-FIND(" ",H1833)))</f>
        <v>sqft</v>
      </c>
      <c r="K1833" t="s">
        <v>43</v>
      </c>
      <c r="L1833" t="s">
        <v>41</v>
      </c>
      <c r="N1833" t="s">
        <v>40</v>
      </c>
      <c r="Q1833">
        <v>3</v>
      </c>
      <c r="S1833" t="s">
        <v>3265</v>
      </c>
      <c r="T1833" s="1">
        <f t="shared" si="1098"/>
        <v>6880</v>
      </c>
      <c r="U1833">
        <v>99.8</v>
      </c>
      <c r="V1833">
        <f>VALUE(U1833)*100000</f>
        <v>9980000</v>
      </c>
    </row>
    <row r="1834" spans="1:22" customFormat="1">
      <c r="A1834" t="s">
        <v>3251</v>
      </c>
      <c r="B1834" t="str">
        <f>PROPER(TRIM(A1834))</f>
        <v>2 Apartment For Sale In Lake Castle, Pal Gam Surat</v>
      </c>
      <c r="C1834" t="str">
        <f>LEFT(B1834,FIND(" ",B1834)-1)</f>
        <v>2</v>
      </c>
      <c r="D1834" s="1" t="str">
        <f>MID(B1834, FIND(" ", B1834)+1, FIND("For", B1834)-FIND(" ", B1834)-1)</f>
        <v xml:space="preserve">Apartment </v>
      </c>
      <c r="E1834" t="str">
        <f>TRIM(MID(B1834, FIND("In", B1834)+3, FIND("Surat", B1834)-FIND("In", B1834)-3))</f>
        <v>Lake Castle, Pal Gam</v>
      </c>
      <c r="F1834" t="str">
        <f>"surat"</f>
        <v>surat</v>
      </c>
      <c r="G1834" t="s">
        <v>32</v>
      </c>
      <c r="H1834" t="s">
        <v>3252</v>
      </c>
      <c r="I1834">
        <f>VALUE(LEFT(H1834,FIND(" ",H1834)-1))</f>
        <v>1230</v>
      </c>
      <c r="J1834" t="str">
        <f>TRIM(RIGHT(H1834,LEN(H1834)-FIND(" ",H1834)))</f>
        <v>sqft</v>
      </c>
      <c r="K1834" t="s">
        <v>40</v>
      </c>
      <c r="L1834" t="s">
        <v>41</v>
      </c>
      <c r="M1834" t="str">
        <f>IF(LEFT(L1834,5)="poss.","expected","ready")</f>
        <v>ready</v>
      </c>
      <c r="N1834" t="s">
        <v>1314</v>
      </c>
      <c r="O1834" t="str">
        <f>IFERROR(LEFT(N1834,FIND("out of",N1834)-1),N1834)</f>
        <v xml:space="preserve">10 </v>
      </c>
      <c r="P1834" s="1" t="str">
        <f>IFERROR(RIGHT(N1834,LEN(N1834)-FIND("out of",N1834)-6),"")</f>
        <v>13</v>
      </c>
      <c r="Q1834" t="s">
        <v>83</v>
      </c>
      <c r="R1834" t="s">
        <v>3253</v>
      </c>
      <c r="S1834" t="s">
        <v>3266</v>
      </c>
      <c r="T1834" s="1">
        <f t="shared" si="1098"/>
        <v>5041</v>
      </c>
      <c r="U1834">
        <v>62</v>
      </c>
      <c r="V1834">
        <f>VALUE(U1834)*100000</f>
        <v>6200000</v>
      </c>
    </row>
    <row r="1835" spans="1:22" customFormat="1" hidden="1">
      <c r="A1835" t="s">
        <v>3267</v>
      </c>
      <c r="G1835" t="s">
        <v>23</v>
      </c>
      <c r="H1835" t="s">
        <v>1550</v>
      </c>
      <c r="I1835">
        <f>VALUE(LEFT(H1835,FIND(" ",H1835)-1))</f>
        <v>730</v>
      </c>
      <c r="J1835" t="str">
        <f>TRIM(RIGHT(H1835,LEN(H1835)-FIND(" ",H1835)))</f>
        <v>sqft</v>
      </c>
      <c r="K1835" t="s">
        <v>43</v>
      </c>
      <c r="L1835" t="s">
        <v>41</v>
      </c>
      <c r="N1835" t="s">
        <v>40</v>
      </c>
      <c r="Q1835">
        <v>3</v>
      </c>
      <c r="R1835">
        <v>2</v>
      </c>
      <c r="S1835" t="s">
        <v>1016</v>
      </c>
      <c r="T1835" s="1">
        <f t="shared" si="1098"/>
        <v>9589</v>
      </c>
      <c r="U1835">
        <v>70</v>
      </c>
      <c r="V1835">
        <f>VALUE(U1835)*100000</f>
        <v>7000000</v>
      </c>
    </row>
    <row r="1836" spans="1:22" customFormat="1" hidden="1">
      <c r="A1836" t="s">
        <v>3268</v>
      </c>
      <c r="G1836" t="s">
        <v>32</v>
      </c>
      <c r="H1836" t="s">
        <v>198</v>
      </c>
      <c r="I1836">
        <f>VALUE(LEFT(H1836,FIND(" ",H1836)-1))</f>
        <v>1900</v>
      </c>
      <c r="J1836" t="str">
        <f>TRIM(RIGHT(H1836,LEN(H1836)-FIND(" ",H1836)))</f>
        <v>sqft</v>
      </c>
      <c r="K1836" t="s">
        <v>40</v>
      </c>
      <c r="L1836" t="s">
        <v>41</v>
      </c>
      <c r="N1836" t="s">
        <v>298</v>
      </c>
      <c r="Q1836" t="s">
        <v>83</v>
      </c>
      <c r="R1836" t="s">
        <v>44</v>
      </c>
      <c r="S1836" t="s">
        <v>3269</v>
      </c>
      <c r="T1836" s="1">
        <f t="shared" si="1098"/>
        <v>4737</v>
      </c>
      <c r="U1836">
        <v>90</v>
      </c>
      <c r="V1836">
        <f>VALUE(U1836)*100000</f>
        <v>9000000</v>
      </c>
    </row>
    <row r="1837" spans="1:22" customFormat="1" hidden="1">
      <c r="A1837" t="s">
        <v>2945</v>
      </c>
      <c r="G1837" t="s">
        <v>23</v>
      </c>
      <c r="H1837" t="s">
        <v>3270</v>
      </c>
      <c r="I1837">
        <f>VALUE(LEFT(H1837,FIND(" ",H1837)-1))</f>
        <v>1068</v>
      </c>
      <c r="J1837" t="str">
        <f>TRIM(RIGHT(H1837,LEN(H1837)-FIND(" ",H1837)))</f>
        <v>sqft</v>
      </c>
      <c r="K1837" t="s">
        <v>40</v>
      </c>
      <c r="L1837" t="s">
        <v>41</v>
      </c>
      <c r="N1837" t="s">
        <v>1480</v>
      </c>
      <c r="Q1837" t="s">
        <v>43</v>
      </c>
      <c r="R1837" t="s">
        <v>2930</v>
      </c>
      <c r="S1837" t="s">
        <v>1343</v>
      </c>
      <c r="T1837" s="1">
        <f t="shared" si="1098"/>
        <v>4800</v>
      </c>
      <c r="U1837">
        <v>85</v>
      </c>
      <c r="V1837">
        <f>VALUE(U1837)*100000</f>
        <v>8500000</v>
      </c>
    </row>
    <row r="1838" spans="1:22" customFormat="1" hidden="1">
      <c r="A1838" t="s">
        <v>3271</v>
      </c>
      <c r="G1838" t="s">
        <v>23</v>
      </c>
      <c r="H1838" t="s">
        <v>3272</v>
      </c>
      <c r="I1838">
        <f>VALUE(LEFT(H1838,FIND(" ",H1838)-1))</f>
        <v>1184</v>
      </c>
      <c r="J1838" t="str">
        <f>TRIM(RIGHT(H1838,LEN(H1838)-FIND(" ",H1838)))</f>
        <v>sqft</v>
      </c>
      <c r="K1838" t="s">
        <v>40</v>
      </c>
      <c r="L1838" t="s">
        <v>41</v>
      </c>
      <c r="N1838" t="s">
        <v>2350</v>
      </c>
      <c r="Q1838" t="s">
        <v>43</v>
      </c>
      <c r="R1838" t="s">
        <v>3273</v>
      </c>
      <c r="T1838" s="1" t="e">
        <f t="shared" si="1098"/>
        <v>#VALUE!</v>
      </c>
      <c r="U1838">
        <v>65</v>
      </c>
      <c r="V1838">
        <f>VALUE(U1838)*100000</f>
        <v>6500000</v>
      </c>
    </row>
    <row r="1839" spans="1:22" ht="15.75">
      <c r="A1839" s="3" t="s">
        <v>3274</v>
      </c>
      <c r="B1839" s="3" t="str">
        <f>PROPER(TRIM(A1839))</f>
        <v>3 Apartment For Sale In Shalibhadra Complex, Nan Pura Surat</v>
      </c>
      <c r="C1839" s="3" t="str">
        <f>LEFT(B1839,FIND(" ",B1839)-1)</f>
        <v>3</v>
      </c>
      <c r="D1839" s="4" t="str">
        <f>MID(B1839, FIND(" ", B1839)+1, FIND("For", B1839)-FIND(" ", B1839)-1)</f>
        <v xml:space="preserve">Apartment </v>
      </c>
      <c r="E1839" s="3" t="str">
        <f>TRIM(MID(B1839, FIND("In", B1839)+3, FIND("Surat", B1839)-FIND("In", B1839)-3))</f>
        <v>Shalibhadra Complex, Nan Pura</v>
      </c>
      <c r="F1839" s="3" t="str">
        <f>"surat"</f>
        <v>surat</v>
      </c>
      <c r="G1839" s="3" t="s">
        <v>32</v>
      </c>
      <c r="H1839" s="3" t="s">
        <v>1254</v>
      </c>
      <c r="I1839" s="9">
        <f>VALUE(LEFT(H1839,FIND(" ",H1839)-1))</f>
        <v>1700</v>
      </c>
      <c r="J1839" s="3" t="str">
        <f>TRIM(RIGHT(H1839,LEN(H1839)-FIND(" ",H1839)))</f>
        <v>sqft</v>
      </c>
      <c r="K1839" s="3" t="s">
        <v>40</v>
      </c>
      <c r="L1839" s="3" t="s">
        <v>41</v>
      </c>
      <c r="M1839" s="3" t="str">
        <f>IF(LEFT(L1839,5)="poss.","expected","ready")</f>
        <v>ready</v>
      </c>
      <c r="N1839" s="3" t="s">
        <v>3275</v>
      </c>
      <c r="O1839" s="3" t="str">
        <f>IFERROR(LEFT(N1839,FIND("out of",N1839)-1),N1839)</f>
        <v xml:space="preserve">2 </v>
      </c>
      <c r="P1839" s="4" t="str">
        <f>IFERROR(RIGHT(N1839,LEN(N1839)-FIND("out of",N1839)-6),"")</f>
        <v>9</v>
      </c>
      <c r="Q1839" s="6" t="s">
        <v>28</v>
      </c>
      <c r="R1839" s="3" t="s">
        <v>3276</v>
      </c>
      <c r="S1839" s="3" t="s">
        <v>359</v>
      </c>
      <c r="T1839" s="4">
        <f t="shared" si="1098"/>
        <v>5000</v>
      </c>
      <c r="U1839" s="3">
        <v>85</v>
      </c>
      <c r="V1839" s="3">
        <f>VALUE(U1839)*100000</f>
        <v>8500000</v>
      </c>
    </row>
    <row r="1840" spans="1:22" customFormat="1" hidden="1">
      <c r="A1840" t="s">
        <v>3277</v>
      </c>
      <c r="G1840" t="s">
        <v>23</v>
      </c>
      <c r="H1840" t="s">
        <v>3278</v>
      </c>
      <c r="I1840">
        <f>VALUE(LEFT(H1840,FIND(" ",H1840)-1))</f>
        <v>1144</v>
      </c>
      <c r="J1840" t="str">
        <f>TRIM(RIGHT(H1840,LEN(H1840)-FIND(" ",H1840)))</f>
        <v>sqft</v>
      </c>
      <c r="K1840" t="s">
        <v>40</v>
      </c>
      <c r="L1840" t="s">
        <v>41</v>
      </c>
      <c r="N1840" t="s">
        <v>112</v>
      </c>
      <c r="Q1840" t="s">
        <v>43</v>
      </c>
      <c r="R1840" t="s">
        <v>29</v>
      </c>
      <c r="T1840" s="1" t="e">
        <f t="shared" si="1098"/>
        <v>#VALUE!</v>
      </c>
      <c r="U1840">
        <v>52</v>
      </c>
      <c r="V1840">
        <f>VALUE(U1840)*100000</f>
        <v>5200000</v>
      </c>
    </row>
    <row r="1841" spans="1:22" customFormat="1" hidden="1">
      <c r="A1841" t="s">
        <v>1644</v>
      </c>
      <c r="G1841" t="s">
        <v>32</v>
      </c>
      <c r="H1841" t="s">
        <v>815</v>
      </c>
      <c r="I1841">
        <f>VALUE(LEFT(H1841,FIND(" ",H1841)-1))</f>
        <v>1500</v>
      </c>
      <c r="J1841" t="str">
        <f>TRIM(RIGHT(H1841,LEN(H1841)-FIND(" ",H1841)))</f>
        <v>sqft</v>
      </c>
      <c r="K1841" t="s">
        <v>40</v>
      </c>
      <c r="L1841" t="s">
        <v>41</v>
      </c>
      <c r="N1841" t="s">
        <v>1837</v>
      </c>
      <c r="Q1841" t="s">
        <v>83</v>
      </c>
      <c r="R1841">
        <v>3</v>
      </c>
      <c r="S1841" t="s">
        <v>3279</v>
      </c>
      <c r="T1841" s="1">
        <f t="shared" si="1098"/>
        <v>5867</v>
      </c>
      <c r="U1841">
        <v>88</v>
      </c>
      <c r="V1841">
        <f>VALUE(U1841)*100000</f>
        <v>8800000</v>
      </c>
    </row>
    <row r="1842" spans="1:22" customFormat="1" hidden="1">
      <c r="A1842" t="s">
        <v>3280</v>
      </c>
      <c r="G1842" t="s">
        <v>32</v>
      </c>
      <c r="H1842" t="s">
        <v>3281</v>
      </c>
      <c r="I1842">
        <f>VALUE(LEFT(H1842,FIND(" ",H1842)-1))</f>
        <v>493</v>
      </c>
      <c r="J1842" t="str">
        <f>TRIM(RIGHT(H1842,LEN(H1842)-FIND(" ",H1842)))</f>
        <v>sqft</v>
      </c>
      <c r="K1842" t="s">
        <v>40</v>
      </c>
      <c r="L1842" t="s">
        <v>41</v>
      </c>
      <c r="N1842" t="s">
        <v>308</v>
      </c>
      <c r="S1842" t="s">
        <v>3282</v>
      </c>
      <c r="T1842" s="1">
        <f t="shared" si="1098"/>
        <v>14199</v>
      </c>
      <c r="U1842">
        <v>70</v>
      </c>
      <c r="V1842">
        <f>VALUE(U1842)*100000</f>
        <v>7000000</v>
      </c>
    </row>
    <row r="1843" spans="1:22" ht="15.75">
      <c r="A1843" s="3" t="s">
        <v>2664</v>
      </c>
      <c r="B1843" s="3" t="str">
        <f t="shared" ref="B1843:B1844" si="1115">PROPER(TRIM(A1843))</f>
        <v>3 House For Sale In Dindoli Surat</v>
      </c>
      <c r="C1843" s="3" t="str">
        <f t="shared" ref="C1843:C1844" si="1116">LEFT(B1843,FIND(" ",B1843)-1)</f>
        <v>3</v>
      </c>
      <c r="D1843" s="4" t="str">
        <f t="shared" ref="D1843:D1844" si="1117">MID(B1843, FIND(" ", B1843)+1, FIND("For", B1843)-FIND(" ", B1843)-1)</f>
        <v xml:space="preserve">House </v>
      </c>
      <c r="E1843" s="3" t="str">
        <f t="shared" ref="E1843:E1844" si="1118">TRIM(MID(B1843, FIND("In", B1843)+3, FIND("Surat", B1843)-FIND("In", B1843)-3))</f>
        <v>Dindoli</v>
      </c>
      <c r="F1843" s="3" t="str">
        <f t="shared" ref="F1843:F1844" si="1119">"surat"</f>
        <v>surat</v>
      </c>
      <c r="G1843" s="3" t="s">
        <v>23</v>
      </c>
      <c r="H1843" s="3" t="s">
        <v>99</v>
      </c>
      <c r="I1843" s="9">
        <f>VALUE(LEFT(H1843,FIND(" ",H1843)-1))</f>
        <v>1000</v>
      </c>
      <c r="J1843" s="3" t="str">
        <f>TRIM(RIGHT(H1843,LEN(H1843)-FIND(" ",H1843)))</f>
        <v>sqft</v>
      </c>
      <c r="K1843" s="3" t="s">
        <v>40</v>
      </c>
      <c r="L1843" s="3" t="s">
        <v>41</v>
      </c>
      <c r="M1843" s="3" t="str">
        <f t="shared" ref="M1843:M1844" si="1120">IF(LEFT(L1843,5)="poss.","expected","ready")</f>
        <v>ready</v>
      </c>
      <c r="N1843" s="3" t="s">
        <v>662</v>
      </c>
      <c r="O1843" s="3" t="str">
        <f t="shared" ref="O1843:O1844" si="1121">IFERROR(LEFT(N1843,FIND("out of",N1843)-1),N1843)</f>
        <v xml:space="preserve">2 </v>
      </c>
      <c r="P1843" s="4" t="str">
        <f t="shared" ref="P1843:P1844" si="1122">IFERROR(RIGHT(N1843,LEN(N1843)-FIND("out of",N1843)-6),"")</f>
        <v>2</v>
      </c>
      <c r="Q1843" s="6" t="s">
        <v>43</v>
      </c>
      <c r="R1843" s="3" t="s">
        <v>44</v>
      </c>
      <c r="S1843" s="3" t="s">
        <v>3283</v>
      </c>
      <c r="T1843" s="4">
        <f t="shared" si="1098"/>
        <v>3179</v>
      </c>
      <c r="U1843" s="3">
        <v>56.8</v>
      </c>
      <c r="V1843" s="3">
        <f>VALUE(U1843)*100000</f>
        <v>5680000</v>
      </c>
    </row>
    <row r="1844" spans="1:22" ht="15.75">
      <c r="A1844" s="3" t="s">
        <v>3058</v>
      </c>
      <c r="B1844" s="3" t="str">
        <f t="shared" si="1115"/>
        <v>3 Apartment For Sale In Happy Residency, Vesu Surat</v>
      </c>
      <c r="C1844" s="3" t="str">
        <f t="shared" si="1116"/>
        <v>3</v>
      </c>
      <c r="D1844" s="4" t="str">
        <f t="shared" si="1117"/>
        <v xml:space="preserve">Apartment </v>
      </c>
      <c r="E1844" s="3" t="str">
        <f t="shared" si="1118"/>
        <v>Happy Residency, Vesu</v>
      </c>
      <c r="F1844" s="3" t="str">
        <f t="shared" si="1119"/>
        <v>surat</v>
      </c>
      <c r="G1844" s="3" t="s">
        <v>23</v>
      </c>
      <c r="H1844" s="3" t="s">
        <v>2526</v>
      </c>
      <c r="I1844" s="9">
        <f>VALUE(LEFT(H1844,FIND(" ",H1844)-1))</f>
        <v>1315</v>
      </c>
      <c r="J1844" s="3" t="str">
        <f>TRIM(RIGHT(H1844,LEN(H1844)-FIND(" ",H1844)))</f>
        <v>sqft</v>
      </c>
      <c r="K1844" s="3" t="s">
        <v>40</v>
      </c>
      <c r="L1844" s="3" t="s">
        <v>41</v>
      </c>
      <c r="M1844" s="3" t="str">
        <f t="shared" si="1120"/>
        <v>ready</v>
      </c>
      <c r="N1844" s="3" t="s">
        <v>694</v>
      </c>
      <c r="O1844" s="3" t="str">
        <f t="shared" si="1121"/>
        <v xml:space="preserve">1 </v>
      </c>
      <c r="P1844" s="4" t="str">
        <f t="shared" si="1122"/>
        <v>12</v>
      </c>
      <c r="Q1844" s="6" t="s">
        <v>43</v>
      </c>
      <c r="R1844" s="3" t="s">
        <v>44</v>
      </c>
      <c r="S1844" s="3" t="s">
        <v>3284</v>
      </c>
      <c r="T1844" s="4">
        <f t="shared" si="1098"/>
        <v>4419</v>
      </c>
      <c r="U1844" s="3">
        <v>95</v>
      </c>
      <c r="V1844" s="3">
        <f>VALUE(U1844)*100000</f>
        <v>9500000</v>
      </c>
    </row>
    <row r="1845" spans="1:22" customFormat="1" hidden="1">
      <c r="A1845" t="s">
        <v>335</v>
      </c>
      <c r="G1845" t="s">
        <v>32</v>
      </c>
      <c r="H1845" t="s">
        <v>3285</v>
      </c>
      <c r="I1845">
        <f>VALUE(LEFT(H1845,FIND(" ",H1845)-1))</f>
        <v>175</v>
      </c>
      <c r="J1845" t="str">
        <f>TRIM(RIGHT(H1845,LEN(H1845)-FIND(" ",H1845)))</f>
        <v>sqft</v>
      </c>
      <c r="K1845" t="s">
        <v>40</v>
      </c>
      <c r="L1845" t="s">
        <v>41</v>
      </c>
      <c r="N1845" t="s">
        <v>308</v>
      </c>
      <c r="S1845" t="s">
        <v>3286</v>
      </c>
      <c r="T1845" s="1">
        <f t="shared" si="1098"/>
        <v>31429</v>
      </c>
      <c r="U1845">
        <v>55</v>
      </c>
      <c r="V1845">
        <f>VALUE(U1845)*100000</f>
        <v>5500000</v>
      </c>
    </row>
    <row r="1846" spans="1:22" customFormat="1" hidden="1">
      <c r="A1846" t="s">
        <v>3287</v>
      </c>
      <c r="G1846" t="s">
        <v>23</v>
      </c>
      <c r="H1846" t="s">
        <v>2025</v>
      </c>
      <c r="I1846">
        <f>VALUE(LEFT(H1846,FIND(" ",H1846)-1))</f>
        <v>2250</v>
      </c>
      <c r="J1846" t="str">
        <f>TRIM(RIGHT(H1846,LEN(H1846)-FIND(" ",H1846)))</f>
        <v>sqft</v>
      </c>
      <c r="K1846" t="s">
        <v>43</v>
      </c>
      <c r="L1846" t="s">
        <v>41</v>
      </c>
      <c r="N1846" t="s">
        <v>40</v>
      </c>
      <c r="Q1846" t="s">
        <v>44</v>
      </c>
      <c r="R1846" t="s">
        <v>139</v>
      </c>
      <c r="S1846" t="s">
        <v>1725</v>
      </c>
      <c r="T1846" s="1">
        <f t="shared" si="1098"/>
        <v>2444</v>
      </c>
      <c r="U1846">
        <v>55</v>
      </c>
      <c r="V1846">
        <f>VALUE(U1846)*100000</f>
        <v>5500000</v>
      </c>
    </row>
    <row r="1847" spans="1:22" customFormat="1" hidden="1">
      <c r="A1847" t="s">
        <v>3288</v>
      </c>
      <c r="G1847" t="s">
        <v>32</v>
      </c>
      <c r="H1847" t="s">
        <v>201</v>
      </c>
      <c r="I1847">
        <f>VALUE(LEFT(H1847,FIND(" ",H1847)-1))</f>
        <v>1600</v>
      </c>
      <c r="J1847" t="str">
        <f>TRIM(RIGHT(H1847,LEN(H1847)-FIND(" ",H1847)))</f>
        <v>sqft</v>
      </c>
      <c r="K1847" t="s">
        <v>40</v>
      </c>
      <c r="L1847" t="s">
        <v>41</v>
      </c>
      <c r="N1847" t="s">
        <v>255</v>
      </c>
      <c r="Q1847" t="s">
        <v>83</v>
      </c>
      <c r="R1847">
        <v>2</v>
      </c>
      <c r="S1847" t="s">
        <v>765</v>
      </c>
      <c r="T1847" s="1">
        <f t="shared" si="1098"/>
        <v>6250</v>
      </c>
      <c r="U1847" t="s">
        <v>2690</v>
      </c>
      <c r="V1847" t="e">
        <f>VALUE(U1847)*100000</f>
        <v>#VALUE!</v>
      </c>
    </row>
    <row r="1848" spans="1:22" customFormat="1">
      <c r="A1848" t="s">
        <v>3289</v>
      </c>
      <c r="B1848" t="str">
        <f>PROPER(TRIM(A1848))</f>
        <v>3 Apartment For Sale In Pramukh Amaya, Palanpur Surat</v>
      </c>
      <c r="C1848" t="str">
        <f>LEFT(B1848,FIND(" ",B1848)-1)</f>
        <v>3</v>
      </c>
      <c r="D1848" s="1" t="str">
        <f>MID(B1848, FIND(" ", B1848)+1, FIND("For", B1848)-FIND(" ", B1848)-1)</f>
        <v xml:space="preserve">Apartment </v>
      </c>
      <c r="E1848" t="str">
        <f>TRIM(MID(B1848, FIND("In", B1848)+3, FIND("Surat", B1848)-FIND("In", B1848)-3))</f>
        <v>Pramukh Amaya, Palanpur</v>
      </c>
      <c r="F1848" t="str">
        <f>"surat"</f>
        <v>surat</v>
      </c>
      <c r="G1848" t="s">
        <v>32</v>
      </c>
      <c r="H1848" t="s">
        <v>3290</v>
      </c>
      <c r="I1848">
        <f>VALUE(LEFT(H1848,FIND(" ",H1848)-1))</f>
        <v>2111</v>
      </c>
      <c r="J1848" t="str">
        <f>TRIM(RIGHT(H1848,LEN(H1848)-FIND(" ",H1848)))</f>
        <v>sqft</v>
      </c>
      <c r="K1848" t="s">
        <v>40</v>
      </c>
      <c r="L1848" t="s">
        <v>146</v>
      </c>
      <c r="M1848" t="str">
        <f>IF(LEFT(L1848,5)="poss.","expected","ready")</f>
        <v>expected</v>
      </c>
      <c r="N1848" t="s">
        <v>42</v>
      </c>
      <c r="O1848" t="str">
        <f>IFERROR(LEFT(N1848,FIND("out of",N1848)-1),N1848)</f>
        <v xml:space="preserve">5 </v>
      </c>
      <c r="P1848" s="1" t="str">
        <f>IFERROR(RIGHT(N1848,LEN(N1848)-FIND("out of",N1848)-6),"")</f>
        <v>13</v>
      </c>
      <c r="Q1848" t="s">
        <v>28</v>
      </c>
      <c r="R1848" t="s">
        <v>586</v>
      </c>
      <c r="S1848" t="s">
        <v>3291</v>
      </c>
      <c r="T1848" s="1">
        <f t="shared" si="1098"/>
        <v>4548</v>
      </c>
      <c r="U1848">
        <v>96</v>
      </c>
      <c r="V1848">
        <f>VALUE(U1848)*100000</f>
        <v>9600000</v>
      </c>
    </row>
    <row r="1849" spans="1:22" customFormat="1" hidden="1">
      <c r="A1849" t="s">
        <v>3292</v>
      </c>
      <c r="G1849" t="s">
        <v>406</v>
      </c>
      <c r="H1849" t="s">
        <v>3293</v>
      </c>
      <c r="I1849">
        <f>VALUE(LEFT(H1849,FIND(" ",H1849)-1))</f>
        <v>3618</v>
      </c>
      <c r="J1849" t="str">
        <f>TRIM(RIGHT(H1849,LEN(H1849)-FIND(" ",H1849)))</f>
        <v>sqft</v>
      </c>
      <c r="L1849" t="s">
        <v>40</v>
      </c>
      <c r="S1849" t="s">
        <v>3294</v>
      </c>
      <c r="T1849" s="1">
        <f t="shared" si="1098"/>
        <v>1520</v>
      </c>
      <c r="U1849">
        <v>55</v>
      </c>
      <c r="V1849">
        <f>VALUE(U1849)*100000</f>
        <v>5500000</v>
      </c>
    </row>
    <row r="1850" spans="1:22" ht="15.75">
      <c r="A1850" s="3" t="s">
        <v>3295</v>
      </c>
      <c r="B1850" s="3" t="str">
        <f>PROPER(TRIM(A1850))</f>
        <v>3 Apartment For Sale In Ratan Shyam Surat</v>
      </c>
      <c r="C1850" s="3" t="str">
        <f>LEFT(B1850,FIND(" ",B1850)-1)</f>
        <v>3</v>
      </c>
      <c r="D1850" s="4" t="str">
        <f>MID(B1850, FIND(" ", B1850)+1, FIND("For", B1850)-FIND(" ", B1850)-1)</f>
        <v xml:space="preserve">Apartment </v>
      </c>
      <c r="E1850" s="3" t="str">
        <f>TRIM(MID(B1850, FIND("In", B1850)+3, FIND("Surat", B1850)-FIND("In", B1850)-3))</f>
        <v>Ratan Shyam</v>
      </c>
      <c r="F1850" s="3" t="str">
        <f>"surat"</f>
        <v>surat</v>
      </c>
      <c r="G1850" s="3" t="s">
        <v>32</v>
      </c>
      <c r="H1850" s="3" t="s">
        <v>3296</v>
      </c>
      <c r="I1850" s="9">
        <f>VALUE(LEFT(H1850,FIND(" ",H1850)-1))</f>
        <v>1891</v>
      </c>
      <c r="J1850" s="3" t="str">
        <f>TRIM(RIGHT(H1850,LEN(H1850)-FIND(" ",H1850)))</f>
        <v>sqft</v>
      </c>
      <c r="K1850" s="3" t="s">
        <v>40</v>
      </c>
      <c r="L1850" s="3" t="s">
        <v>41</v>
      </c>
      <c r="M1850" s="3" t="str">
        <f>IF(LEFT(L1850,5)="poss.","expected","ready")</f>
        <v>ready</v>
      </c>
      <c r="N1850" s="3" t="s">
        <v>2221</v>
      </c>
      <c r="O1850" s="3" t="str">
        <f>IFERROR(LEFT(N1850,FIND("out of",N1850)-1),N1850)</f>
        <v xml:space="preserve">8 </v>
      </c>
      <c r="P1850" s="4" t="str">
        <f>IFERROR(RIGHT(N1850,LEN(N1850)-FIND("out of",N1850)-6),"")</f>
        <v>10</v>
      </c>
      <c r="Q1850" s="6" t="s">
        <v>28</v>
      </c>
      <c r="R1850" s="3" t="s">
        <v>171</v>
      </c>
      <c r="S1850" s="3" t="s">
        <v>1516</v>
      </c>
      <c r="T1850" s="4">
        <f t="shared" si="1098"/>
        <v>4200</v>
      </c>
      <c r="U1850" s="3">
        <v>79.400000000000006</v>
      </c>
      <c r="V1850" s="3">
        <f>VALUE(U1850)*100000</f>
        <v>7940000.0000000009</v>
      </c>
    </row>
    <row r="1851" spans="1:22" customFormat="1" hidden="1">
      <c r="A1851" t="s">
        <v>3297</v>
      </c>
      <c r="G1851" t="s">
        <v>32</v>
      </c>
      <c r="H1851" t="s">
        <v>333</v>
      </c>
      <c r="I1851">
        <f>VALUE(LEFT(H1851,FIND(" ",H1851)-1))</f>
        <v>1100</v>
      </c>
      <c r="J1851" t="str">
        <f>TRIM(RIGHT(H1851,LEN(H1851)-FIND(" ",H1851)))</f>
        <v>sqft</v>
      </c>
      <c r="K1851" t="s">
        <v>28</v>
      </c>
      <c r="L1851" t="s">
        <v>1656</v>
      </c>
      <c r="N1851" t="s">
        <v>40</v>
      </c>
      <c r="Q1851">
        <v>2</v>
      </c>
      <c r="S1851" t="s">
        <v>2813</v>
      </c>
      <c r="T1851" s="1">
        <f t="shared" si="1098"/>
        <v>5455</v>
      </c>
      <c r="U1851">
        <v>60</v>
      </c>
      <c r="V1851">
        <f>VALUE(U1851)*100000</f>
        <v>6000000</v>
      </c>
    </row>
    <row r="1852" spans="1:22" customFormat="1" hidden="1">
      <c r="A1852" t="s">
        <v>3210</v>
      </c>
      <c r="G1852" t="s">
        <v>32</v>
      </c>
      <c r="H1852" t="s">
        <v>815</v>
      </c>
      <c r="I1852">
        <f>VALUE(LEFT(H1852,FIND(" ",H1852)-1))</f>
        <v>1500</v>
      </c>
      <c r="J1852" t="str">
        <f>TRIM(RIGHT(H1852,LEN(H1852)-FIND(" ",H1852)))</f>
        <v>sqft</v>
      </c>
      <c r="K1852" t="s">
        <v>43</v>
      </c>
      <c r="L1852" t="s">
        <v>239</v>
      </c>
      <c r="N1852" t="s">
        <v>40</v>
      </c>
      <c r="Q1852" t="s">
        <v>139</v>
      </c>
      <c r="R1852">
        <v>2</v>
      </c>
      <c r="S1852" t="s">
        <v>359</v>
      </c>
      <c r="T1852" s="1">
        <f t="shared" si="1098"/>
        <v>5000</v>
      </c>
      <c r="U1852">
        <v>75</v>
      </c>
      <c r="V1852">
        <f>VALUE(U1852)*100000</f>
        <v>7500000</v>
      </c>
    </row>
    <row r="1853" spans="1:22" customFormat="1" hidden="1">
      <c r="A1853" t="s">
        <v>745</v>
      </c>
      <c r="G1853" t="s">
        <v>23</v>
      </c>
      <c r="H1853" t="s">
        <v>99</v>
      </c>
      <c r="I1853">
        <f>VALUE(LEFT(H1853,FIND(" ",H1853)-1))</f>
        <v>1000</v>
      </c>
      <c r="J1853" t="str">
        <f>TRIM(RIGHT(H1853,LEN(H1853)-FIND(" ",H1853)))</f>
        <v>sqft</v>
      </c>
      <c r="K1853" t="s">
        <v>40</v>
      </c>
      <c r="L1853" t="s">
        <v>41</v>
      </c>
      <c r="N1853" t="s">
        <v>179</v>
      </c>
      <c r="Q1853" t="s">
        <v>83</v>
      </c>
      <c r="R1853">
        <v>2</v>
      </c>
      <c r="S1853" t="s">
        <v>1007</v>
      </c>
      <c r="T1853" s="1">
        <f t="shared" ref="T1853:T1916" si="1123">VALUE(SUBSTITUTE(SUBSTITUTE(S1853,"â‚¹",""),"per sqft",""))</f>
        <v>3667</v>
      </c>
      <c r="U1853">
        <v>55</v>
      </c>
      <c r="V1853">
        <f>VALUE(U1853)*100000</f>
        <v>5500000</v>
      </c>
    </row>
    <row r="1854" spans="1:22" customFormat="1" hidden="1">
      <c r="A1854" t="s">
        <v>2711</v>
      </c>
      <c r="G1854" t="s">
        <v>32</v>
      </c>
      <c r="H1854" t="s">
        <v>3298</v>
      </c>
      <c r="I1854">
        <f>VALUE(LEFT(H1854,FIND(" ",H1854)-1))</f>
        <v>1968</v>
      </c>
      <c r="J1854" t="str">
        <f>TRIM(RIGHT(H1854,LEN(H1854)-FIND(" ",H1854)))</f>
        <v>sqft</v>
      </c>
      <c r="K1854" t="s">
        <v>40</v>
      </c>
      <c r="L1854" t="s">
        <v>41</v>
      </c>
      <c r="N1854" t="s">
        <v>901</v>
      </c>
      <c r="Q1854" t="s">
        <v>83</v>
      </c>
      <c r="R1854">
        <v>3</v>
      </c>
      <c r="S1854" t="s">
        <v>3299</v>
      </c>
      <c r="T1854" s="1">
        <f t="shared" si="1123"/>
        <v>3557</v>
      </c>
      <c r="U1854">
        <v>70</v>
      </c>
      <c r="V1854">
        <f>VALUE(U1854)*100000</f>
        <v>7000000</v>
      </c>
    </row>
    <row r="1855" spans="1:22" customFormat="1">
      <c r="A1855" t="s">
        <v>31</v>
      </c>
      <c r="B1855" t="str">
        <f>PROPER(TRIM(A1855))</f>
        <v>2 Apartment For Sale In Althan Surat</v>
      </c>
      <c r="C1855" t="str">
        <f>LEFT(B1855,FIND(" ",B1855)-1)</f>
        <v>2</v>
      </c>
      <c r="D1855" s="1" t="str">
        <f>MID(B1855, FIND(" ", B1855)+1, FIND("For", B1855)-FIND(" ", B1855)-1)</f>
        <v xml:space="preserve">Apartment </v>
      </c>
      <c r="E1855" t="str">
        <f>TRIM(MID(B1855, FIND("In", B1855)+3, FIND("Surat", B1855)-FIND("In", B1855)-3))</f>
        <v>Althan</v>
      </c>
      <c r="F1855" t="str">
        <f>"surat"</f>
        <v>surat</v>
      </c>
      <c r="G1855" t="s">
        <v>23</v>
      </c>
      <c r="H1855" t="s">
        <v>927</v>
      </c>
      <c r="I1855">
        <f>VALUE(LEFT(H1855,FIND(" ",H1855)-1))</f>
        <v>710</v>
      </c>
      <c r="J1855" t="str">
        <f>TRIM(RIGHT(H1855,LEN(H1855)-FIND(" ",H1855)))</f>
        <v>sqft</v>
      </c>
      <c r="K1855" t="s">
        <v>40</v>
      </c>
      <c r="L1855" t="s">
        <v>41</v>
      </c>
      <c r="M1855" t="str">
        <f>IF(LEFT(L1855,5)="poss.","expected","ready")</f>
        <v>ready</v>
      </c>
      <c r="N1855" t="s">
        <v>734</v>
      </c>
      <c r="O1855" t="str">
        <f>IFERROR(LEFT(N1855,FIND("out of",N1855)-1),N1855)</f>
        <v xml:space="preserve">13 </v>
      </c>
      <c r="P1855" s="1" t="str">
        <f>IFERROR(RIGHT(N1855,LEN(N1855)-FIND("out of",N1855)-6),"")</f>
        <v>13</v>
      </c>
      <c r="Q1855" t="s">
        <v>83</v>
      </c>
      <c r="R1855" t="s">
        <v>44</v>
      </c>
      <c r="S1855" t="s">
        <v>3300</v>
      </c>
      <c r="T1855" s="1">
        <f t="shared" si="1123"/>
        <v>5207</v>
      </c>
      <c r="U1855">
        <v>63</v>
      </c>
      <c r="V1855">
        <f>VALUE(U1855)*100000</f>
        <v>6300000</v>
      </c>
    </row>
    <row r="1856" spans="1:22" customFormat="1" hidden="1">
      <c r="A1856" t="s">
        <v>3301</v>
      </c>
      <c r="G1856" t="s">
        <v>32</v>
      </c>
      <c r="H1856" t="s">
        <v>333</v>
      </c>
      <c r="I1856">
        <f>VALUE(LEFT(H1856,FIND(" ",H1856)-1))</f>
        <v>1100</v>
      </c>
      <c r="J1856" t="str">
        <f>TRIM(RIGHT(H1856,LEN(H1856)-FIND(" ",H1856)))</f>
        <v>sqft</v>
      </c>
      <c r="K1856" t="s">
        <v>43</v>
      </c>
      <c r="L1856" t="s">
        <v>41</v>
      </c>
      <c r="N1856" t="s">
        <v>40</v>
      </c>
      <c r="Q1856">
        <v>2</v>
      </c>
      <c r="R1856">
        <v>1</v>
      </c>
      <c r="S1856" t="s">
        <v>3302</v>
      </c>
      <c r="T1856" s="1">
        <f t="shared" si="1123"/>
        <v>7182</v>
      </c>
      <c r="U1856">
        <v>79</v>
      </c>
      <c r="V1856">
        <f>VALUE(U1856)*100000</f>
        <v>7900000</v>
      </c>
    </row>
    <row r="1857" spans="1:22" customFormat="1">
      <c r="A1857" t="s">
        <v>3303</v>
      </c>
      <c r="B1857" t="str">
        <f>PROPER(TRIM(A1857))</f>
        <v>2 Apartment For Sale In Rajhans Campus, Adajan Surat</v>
      </c>
      <c r="C1857" t="str">
        <f>LEFT(B1857,FIND(" ",B1857)-1)</f>
        <v>2</v>
      </c>
      <c r="D1857" s="1" t="str">
        <f>MID(B1857, FIND(" ", B1857)+1, FIND("For", B1857)-FIND(" ", B1857)-1)</f>
        <v xml:space="preserve">Apartment </v>
      </c>
      <c r="E1857" t="str">
        <f>TRIM(MID(B1857, FIND("In", B1857)+3, FIND("Surat", B1857)-FIND("In", B1857)-3))</f>
        <v>Rajhans Campus, Adajan</v>
      </c>
      <c r="F1857" t="str">
        <f>"surat"</f>
        <v>surat</v>
      </c>
      <c r="G1857" t="s">
        <v>32</v>
      </c>
      <c r="H1857" t="s">
        <v>50</v>
      </c>
      <c r="I1857">
        <f>VALUE(LEFT(H1857,FIND(" ",H1857)-1))</f>
        <v>1250</v>
      </c>
      <c r="J1857" t="str">
        <f>TRIM(RIGHT(H1857,LEN(H1857)-FIND(" ",H1857)))</f>
        <v>sqft</v>
      </c>
      <c r="K1857" t="s">
        <v>40</v>
      </c>
      <c r="L1857" t="s">
        <v>41</v>
      </c>
      <c r="M1857" t="str">
        <f>IF(LEFT(L1857,5)="poss.","expected","ready")</f>
        <v>ready</v>
      </c>
      <c r="N1857" t="s">
        <v>2200</v>
      </c>
      <c r="O1857" t="str">
        <f>IFERROR(LEFT(N1857,FIND("out of",N1857)-1),N1857)</f>
        <v xml:space="preserve">12 </v>
      </c>
      <c r="P1857" s="1" t="str">
        <f>IFERROR(RIGHT(N1857,LEN(N1857)-FIND("out of",N1857)-6),"")</f>
        <v>13</v>
      </c>
      <c r="Q1857" t="s">
        <v>83</v>
      </c>
      <c r="R1857" t="s">
        <v>171</v>
      </c>
      <c r="S1857" t="s">
        <v>3304</v>
      </c>
      <c r="T1857" s="1">
        <f t="shared" si="1123"/>
        <v>5200</v>
      </c>
      <c r="U1857">
        <v>65</v>
      </c>
      <c r="V1857">
        <f>VALUE(U1857)*100000</f>
        <v>6500000</v>
      </c>
    </row>
    <row r="1858" spans="1:22" customFormat="1" hidden="1">
      <c r="A1858" t="s">
        <v>3305</v>
      </c>
      <c r="G1858" t="s">
        <v>23</v>
      </c>
      <c r="H1858" t="s">
        <v>466</v>
      </c>
      <c r="I1858">
        <f>VALUE(LEFT(H1858,FIND(" ",H1858)-1))</f>
        <v>1280</v>
      </c>
      <c r="J1858" t="str">
        <f>TRIM(RIGHT(H1858,LEN(H1858)-FIND(" ",H1858)))</f>
        <v>sqft</v>
      </c>
      <c r="K1858" t="s">
        <v>40</v>
      </c>
      <c r="L1858" t="s">
        <v>41</v>
      </c>
      <c r="N1858" t="s">
        <v>1261</v>
      </c>
      <c r="Q1858" t="s">
        <v>28</v>
      </c>
      <c r="R1858" t="s">
        <v>29</v>
      </c>
      <c r="T1858" s="1" t="e">
        <f t="shared" si="1123"/>
        <v>#VALUE!</v>
      </c>
      <c r="U1858">
        <v>56</v>
      </c>
      <c r="V1858">
        <f>VALUE(U1858)*100000</f>
        <v>5600000</v>
      </c>
    </row>
    <row r="1859" spans="1:22" customFormat="1" hidden="1">
      <c r="A1859" t="s">
        <v>471</v>
      </c>
      <c r="G1859" t="s">
        <v>32</v>
      </c>
      <c r="H1859" t="s">
        <v>95</v>
      </c>
      <c r="I1859">
        <f>VALUE(LEFT(H1859,FIND(" ",H1859)-1))</f>
        <v>800</v>
      </c>
      <c r="J1859" t="str">
        <f>TRIM(RIGHT(H1859,LEN(H1859)-FIND(" ",H1859)))</f>
        <v>sqft</v>
      </c>
      <c r="K1859" t="s">
        <v>40</v>
      </c>
      <c r="L1859" t="s">
        <v>41</v>
      </c>
      <c r="N1859" t="s">
        <v>574</v>
      </c>
      <c r="Q1859" t="s">
        <v>28</v>
      </c>
      <c r="R1859">
        <v>2</v>
      </c>
      <c r="S1859" t="s">
        <v>319</v>
      </c>
      <c r="T1859" s="1">
        <f t="shared" si="1123"/>
        <v>7500</v>
      </c>
      <c r="U1859">
        <v>60</v>
      </c>
      <c r="V1859">
        <f>VALUE(U1859)*100000</f>
        <v>6000000</v>
      </c>
    </row>
    <row r="1860" spans="1:22" customFormat="1" hidden="1">
      <c r="A1860" t="s">
        <v>3306</v>
      </c>
      <c r="G1860" t="s">
        <v>32</v>
      </c>
      <c r="H1860" t="s">
        <v>1395</v>
      </c>
      <c r="I1860">
        <f>VALUE(LEFT(H1860,FIND(" ",H1860)-1))</f>
        <v>1260</v>
      </c>
      <c r="J1860" t="str">
        <f>TRIM(RIGHT(H1860,LEN(H1860)-FIND(" ",H1860)))</f>
        <v>sqft</v>
      </c>
      <c r="K1860" t="s">
        <v>40</v>
      </c>
      <c r="L1860" t="s">
        <v>41</v>
      </c>
      <c r="N1860" t="s">
        <v>120</v>
      </c>
      <c r="Q1860" t="s">
        <v>83</v>
      </c>
      <c r="R1860" t="s">
        <v>44</v>
      </c>
      <c r="S1860" t="s">
        <v>3307</v>
      </c>
      <c r="T1860" s="1">
        <f t="shared" si="1123"/>
        <v>5159</v>
      </c>
      <c r="U1860">
        <v>65</v>
      </c>
      <c r="V1860">
        <f>VALUE(U1860)*100000</f>
        <v>6500000</v>
      </c>
    </row>
    <row r="1861" spans="1:22" ht="15.75">
      <c r="A1861" s="3" t="s">
        <v>3308</v>
      </c>
      <c r="B1861" s="3" t="str">
        <f>PROPER(TRIM(A1861))</f>
        <v>3 Apartment For Sale In Navpad Apartment, Adajan Surat</v>
      </c>
      <c r="C1861" s="3" t="str">
        <f>LEFT(B1861,FIND(" ",B1861)-1)</f>
        <v>3</v>
      </c>
      <c r="D1861" s="4" t="str">
        <f>MID(B1861, FIND(" ", B1861)+1, FIND("For", B1861)-FIND(" ", B1861)-1)</f>
        <v xml:space="preserve">Apartment </v>
      </c>
      <c r="E1861" s="3" t="str">
        <f>TRIM(MID(B1861, FIND("In", B1861)+3, FIND("Surat", B1861)-FIND("In", B1861)-3))</f>
        <v>Navpad Apartment, Adajan</v>
      </c>
      <c r="F1861" s="3" t="str">
        <f>"surat"</f>
        <v>surat</v>
      </c>
      <c r="G1861" s="3" t="s">
        <v>32</v>
      </c>
      <c r="H1861" s="3" t="s">
        <v>3309</v>
      </c>
      <c r="I1861" s="9">
        <f>VALUE(LEFT(H1861,FIND(" ",H1861)-1))</f>
        <v>1417</v>
      </c>
      <c r="J1861" s="3" t="str">
        <f>TRIM(RIGHT(H1861,LEN(H1861)-FIND(" ",H1861)))</f>
        <v>sqft</v>
      </c>
      <c r="K1861" s="3" t="s">
        <v>40</v>
      </c>
      <c r="L1861" s="3" t="s">
        <v>41</v>
      </c>
      <c r="M1861" s="3" t="str">
        <f>IF(LEFT(L1861,5)="poss.","expected","ready")</f>
        <v>ready</v>
      </c>
      <c r="N1861" s="3" t="s">
        <v>2221</v>
      </c>
      <c r="O1861" s="3" t="str">
        <f>IFERROR(LEFT(N1861,FIND("out of",N1861)-1),N1861)</f>
        <v xml:space="preserve">8 </v>
      </c>
      <c r="P1861" s="4" t="str">
        <f>IFERROR(RIGHT(N1861,LEN(N1861)-FIND("out of",N1861)-6),"")</f>
        <v>10</v>
      </c>
      <c r="Q1861" s="6" t="s">
        <v>83</v>
      </c>
      <c r="R1861" s="3" t="s">
        <v>44</v>
      </c>
      <c r="S1861" s="3" t="s">
        <v>3310</v>
      </c>
      <c r="T1861" s="4">
        <f t="shared" si="1123"/>
        <v>6704</v>
      </c>
      <c r="U1861" s="3">
        <v>95</v>
      </c>
      <c r="V1861" s="3">
        <f>VALUE(U1861)*100000</f>
        <v>9500000</v>
      </c>
    </row>
    <row r="1862" spans="1:22" customFormat="1" hidden="1">
      <c r="A1862" t="s">
        <v>899</v>
      </c>
      <c r="G1862" t="s">
        <v>23</v>
      </c>
      <c r="H1862" t="s">
        <v>99</v>
      </c>
      <c r="I1862">
        <f>VALUE(LEFT(H1862,FIND(" ",H1862)-1))</f>
        <v>1000</v>
      </c>
      <c r="J1862" t="str">
        <f>TRIM(RIGHT(H1862,LEN(H1862)-FIND(" ",H1862)))</f>
        <v>sqft</v>
      </c>
      <c r="K1862" t="s">
        <v>40</v>
      </c>
      <c r="L1862" t="s">
        <v>41</v>
      </c>
      <c r="N1862" t="s">
        <v>929</v>
      </c>
      <c r="Q1862" t="s">
        <v>3311</v>
      </c>
      <c r="R1862">
        <v>1</v>
      </c>
      <c r="S1862" t="s">
        <v>571</v>
      </c>
      <c r="T1862" s="1">
        <f t="shared" si="1123"/>
        <v>6000</v>
      </c>
      <c r="U1862">
        <v>72</v>
      </c>
      <c r="V1862">
        <f>VALUE(U1862)*100000</f>
        <v>7200000</v>
      </c>
    </row>
    <row r="1863" spans="1:22" ht="15.75">
      <c r="A1863" s="3" t="s">
        <v>3312</v>
      </c>
      <c r="B1863" s="3" t="str">
        <f>PROPER(TRIM(A1863))</f>
        <v>3 Apartment For Sale In S H Saundarya Heights, Punagam Surat</v>
      </c>
      <c r="C1863" s="3" t="str">
        <f>LEFT(B1863,FIND(" ",B1863)-1)</f>
        <v>3</v>
      </c>
      <c r="D1863" s="4" t="str">
        <f>MID(B1863, FIND(" ", B1863)+1, FIND("For", B1863)-FIND(" ", B1863)-1)</f>
        <v xml:space="preserve">Apartment </v>
      </c>
      <c r="E1863" s="3" t="str">
        <f>TRIM(MID(B1863, FIND("In", B1863)+3, FIND("Surat", B1863)-FIND("In", B1863)-3))</f>
        <v>S H Saundarya Heights, Punagam</v>
      </c>
      <c r="F1863" s="3" t="str">
        <f>"surat"</f>
        <v>surat</v>
      </c>
      <c r="G1863" s="3" t="s">
        <v>23</v>
      </c>
      <c r="H1863" s="3" t="s">
        <v>554</v>
      </c>
      <c r="I1863" s="9">
        <f>VALUE(LEFT(H1863,FIND(" ",H1863)-1))</f>
        <v>900</v>
      </c>
      <c r="J1863" s="3" t="str">
        <f>TRIM(RIGHT(H1863,LEN(H1863)-FIND(" ",H1863)))</f>
        <v>sqft</v>
      </c>
      <c r="K1863" s="3" t="s">
        <v>40</v>
      </c>
      <c r="L1863" s="3" t="s">
        <v>41</v>
      </c>
      <c r="M1863" s="3" t="str">
        <f>IF(LEFT(L1863,5)="poss.","expected","ready")</f>
        <v>ready</v>
      </c>
      <c r="N1863" s="3" t="s">
        <v>694</v>
      </c>
      <c r="O1863" s="3" t="str">
        <f>IFERROR(LEFT(N1863,FIND("out of",N1863)-1),N1863)</f>
        <v xml:space="preserve">1 </v>
      </c>
      <c r="P1863" s="4" t="str">
        <f>IFERROR(RIGHT(N1863,LEN(N1863)-FIND("out of",N1863)-6),"")</f>
        <v>12</v>
      </c>
      <c r="Q1863" s="6" t="s">
        <v>28</v>
      </c>
      <c r="R1863" s="3" t="s">
        <v>44</v>
      </c>
      <c r="S1863" s="3" t="s">
        <v>3313</v>
      </c>
      <c r="T1863" s="4">
        <f t="shared" si="1123"/>
        <v>3959</v>
      </c>
      <c r="U1863" s="3">
        <v>58</v>
      </c>
      <c r="V1863" s="3">
        <f>VALUE(U1863)*100000</f>
        <v>5800000</v>
      </c>
    </row>
    <row r="1864" spans="1:22" customFormat="1" hidden="1">
      <c r="A1864" t="s">
        <v>3314</v>
      </c>
      <c r="G1864" t="s">
        <v>23</v>
      </c>
      <c r="H1864" t="s">
        <v>1254</v>
      </c>
      <c r="I1864">
        <f>VALUE(LEFT(H1864,FIND(" ",H1864)-1))</f>
        <v>1700</v>
      </c>
      <c r="J1864" t="str">
        <f>TRIM(RIGHT(H1864,LEN(H1864)-FIND(" ",H1864)))</f>
        <v>sqft</v>
      </c>
      <c r="K1864" t="s">
        <v>40</v>
      </c>
      <c r="L1864" t="s">
        <v>41</v>
      </c>
      <c r="N1864" t="s">
        <v>401</v>
      </c>
      <c r="Q1864" t="s">
        <v>28</v>
      </c>
      <c r="R1864">
        <v>3</v>
      </c>
      <c r="S1864" t="s">
        <v>3315</v>
      </c>
      <c r="T1864" s="1">
        <f t="shared" si="1123"/>
        <v>2826</v>
      </c>
      <c r="U1864">
        <v>65</v>
      </c>
      <c r="V1864">
        <f>VALUE(U1864)*100000</f>
        <v>6500000</v>
      </c>
    </row>
    <row r="1865" spans="1:22" customFormat="1" hidden="1">
      <c r="A1865" t="s">
        <v>3316</v>
      </c>
      <c r="G1865" t="s">
        <v>23</v>
      </c>
      <c r="H1865" t="s">
        <v>3317</v>
      </c>
      <c r="I1865">
        <f>VALUE(LEFT(H1865,FIND(" ",H1865)-1))</f>
        <v>290</v>
      </c>
      <c r="J1865" t="str">
        <f>TRIM(RIGHT(H1865,LEN(H1865)-FIND(" ",H1865)))</f>
        <v>sqft</v>
      </c>
      <c r="K1865" t="s">
        <v>40</v>
      </c>
      <c r="L1865" t="s">
        <v>41</v>
      </c>
      <c r="N1865" t="s">
        <v>128</v>
      </c>
      <c r="Q1865">
        <v>1</v>
      </c>
      <c r="S1865" t="s">
        <v>3318</v>
      </c>
      <c r="T1865" s="1">
        <f t="shared" si="1123"/>
        <v>10517</v>
      </c>
      <c r="U1865">
        <v>61</v>
      </c>
      <c r="V1865">
        <f>VALUE(U1865)*100000</f>
        <v>6100000</v>
      </c>
    </row>
    <row r="1866" spans="1:22" customFormat="1" hidden="1">
      <c r="A1866" t="s">
        <v>3319</v>
      </c>
      <c r="G1866" t="s">
        <v>23</v>
      </c>
      <c r="H1866" t="s">
        <v>3037</v>
      </c>
      <c r="I1866">
        <f>VALUE(LEFT(H1866,FIND(" ",H1866)-1))</f>
        <v>1404</v>
      </c>
      <c r="J1866" t="str">
        <f>TRIM(RIGHT(H1866,LEN(H1866)-FIND(" ",H1866)))</f>
        <v>sqft</v>
      </c>
      <c r="K1866" t="s">
        <v>28</v>
      </c>
      <c r="L1866" t="s">
        <v>41</v>
      </c>
      <c r="N1866" t="s">
        <v>40</v>
      </c>
      <c r="Q1866" t="s">
        <v>44</v>
      </c>
      <c r="R1866" t="s">
        <v>382</v>
      </c>
      <c r="T1866" s="1" t="e">
        <f t="shared" si="1123"/>
        <v>#VALUE!</v>
      </c>
      <c r="U1866">
        <v>70</v>
      </c>
      <c r="V1866">
        <f>VALUE(U1866)*100000</f>
        <v>7000000</v>
      </c>
    </row>
    <row r="1867" spans="1:22" ht="15.75">
      <c r="A1867" s="3" t="s">
        <v>3320</v>
      </c>
      <c r="B1867" s="3" t="str">
        <f>PROPER(TRIM(A1867))</f>
        <v>3 Apartment For Sale In Rajlaxmi Apartment, Citylight Area Surat</v>
      </c>
      <c r="C1867" s="3" t="str">
        <f>LEFT(B1867,FIND(" ",B1867)-1)</f>
        <v>3</v>
      </c>
      <c r="D1867" s="4" t="str">
        <f>MID(B1867, FIND(" ", B1867)+1, FIND("For", B1867)-FIND(" ", B1867)-1)</f>
        <v xml:space="preserve">Apartment </v>
      </c>
      <c r="E1867" s="3" t="str">
        <f>TRIM(MID(B1867, FIND("In", B1867)+3, FIND("Surat", B1867)-FIND("In", B1867)-3))</f>
        <v>Rajlaxmi Apartment, Citylight Area</v>
      </c>
      <c r="F1867" s="3" t="str">
        <f>"surat"</f>
        <v>surat</v>
      </c>
      <c r="G1867" s="3" t="s">
        <v>32</v>
      </c>
      <c r="H1867" s="3" t="s">
        <v>1574</v>
      </c>
      <c r="I1867" s="9">
        <f>VALUE(LEFT(H1867,FIND(" ",H1867)-1))</f>
        <v>1800</v>
      </c>
      <c r="J1867" s="3" t="str">
        <f>TRIM(RIGHT(H1867,LEN(H1867)-FIND(" ",H1867)))</f>
        <v>sqft</v>
      </c>
      <c r="K1867" s="3" t="s">
        <v>40</v>
      </c>
      <c r="L1867" s="3" t="s">
        <v>41</v>
      </c>
      <c r="M1867" s="3" t="str">
        <f>IF(LEFT(L1867,5)="poss.","expected","ready")</f>
        <v>ready</v>
      </c>
      <c r="N1867" s="3" t="s">
        <v>2035</v>
      </c>
      <c r="O1867" s="3" t="str">
        <f>IFERROR(LEFT(N1867,FIND("out of",N1867)-1),N1867)</f>
        <v xml:space="preserve">9 </v>
      </c>
      <c r="P1867" s="4" t="str">
        <f>IFERROR(RIGHT(N1867,LEN(N1867)-FIND("out of",N1867)-6),"")</f>
        <v>9</v>
      </c>
      <c r="Q1867" s="6" t="s">
        <v>43</v>
      </c>
      <c r="R1867" s="3" t="s">
        <v>44</v>
      </c>
      <c r="S1867" s="3" t="s">
        <v>1138</v>
      </c>
      <c r="T1867" s="4">
        <f t="shared" si="1123"/>
        <v>3611</v>
      </c>
      <c r="U1867" s="3">
        <v>65</v>
      </c>
      <c r="V1867" s="3">
        <f>VALUE(U1867)*100000</f>
        <v>6500000</v>
      </c>
    </row>
    <row r="1868" spans="1:22" customFormat="1" hidden="1">
      <c r="A1868" t="s">
        <v>3321</v>
      </c>
      <c r="G1868" t="s">
        <v>32</v>
      </c>
      <c r="H1868" t="s">
        <v>158</v>
      </c>
      <c r="I1868">
        <f>VALUE(LEFT(H1868,FIND(" ",H1868)-1))</f>
        <v>725</v>
      </c>
      <c r="J1868" t="str">
        <f>TRIM(RIGHT(H1868,LEN(H1868)-FIND(" ",H1868)))</f>
        <v>sqft</v>
      </c>
      <c r="K1868" t="s">
        <v>40</v>
      </c>
      <c r="L1868" t="s">
        <v>41</v>
      </c>
      <c r="N1868" t="s">
        <v>281</v>
      </c>
      <c r="S1868" t="s">
        <v>3322</v>
      </c>
      <c r="T1868" s="1">
        <f t="shared" si="1123"/>
        <v>13103</v>
      </c>
      <c r="U1868">
        <v>95</v>
      </c>
      <c r="V1868">
        <f>VALUE(U1868)*100000</f>
        <v>9500000</v>
      </c>
    </row>
    <row r="1869" spans="1:22" customFormat="1" hidden="1">
      <c r="A1869" t="s">
        <v>3321</v>
      </c>
      <c r="G1869" t="s">
        <v>32</v>
      </c>
      <c r="H1869" t="s">
        <v>158</v>
      </c>
      <c r="I1869">
        <f>VALUE(LEFT(H1869,FIND(" ",H1869)-1))</f>
        <v>725</v>
      </c>
      <c r="J1869" t="str">
        <f>TRIM(RIGHT(H1869,LEN(H1869)-FIND(" ",H1869)))</f>
        <v>sqft</v>
      </c>
      <c r="K1869" t="s">
        <v>40</v>
      </c>
      <c r="L1869" t="s">
        <v>41</v>
      </c>
      <c r="N1869" t="s">
        <v>318</v>
      </c>
      <c r="S1869" t="s">
        <v>3322</v>
      </c>
      <c r="T1869" s="1">
        <f t="shared" si="1123"/>
        <v>13103</v>
      </c>
      <c r="U1869">
        <v>95</v>
      </c>
      <c r="V1869">
        <f>VALUE(U1869)*100000</f>
        <v>9500000</v>
      </c>
    </row>
    <row r="1870" spans="1:22" customFormat="1" hidden="1">
      <c r="A1870" t="s">
        <v>3323</v>
      </c>
      <c r="G1870" t="s">
        <v>32</v>
      </c>
      <c r="H1870" t="s">
        <v>2673</v>
      </c>
      <c r="I1870">
        <f>VALUE(LEFT(H1870,FIND(" ",H1870)-1))</f>
        <v>1773</v>
      </c>
      <c r="J1870" t="str">
        <f>TRIM(RIGHT(H1870,LEN(H1870)-FIND(" ",H1870)))</f>
        <v>sqft</v>
      </c>
      <c r="K1870" t="s">
        <v>28</v>
      </c>
      <c r="L1870" t="s">
        <v>633</v>
      </c>
      <c r="N1870" t="s">
        <v>40</v>
      </c>
      <c r="Q1870">
        <v>3</v>
      </c>
      <c r="S1870" t="s">
        <v>3324</v>
      </c>
      <c r="T1870" s="1">
        <f t="shared" si="1123"/>
        <v>4343</v>
      </c>
      <c r="U1870">
        <v>77</v>
      </c>
      <c r="V1870">
        <f>VALUE(U1870)*100000</f>
        <v>7700000</v>
      </c>
    </row>
    <row r="1871" spans="1:22" customFormat="1" hidden="1">
      <c r="A1871" t="s">
        <v>3325</v>
      </c>
      <c r="G1871" t="s">
        <v>23</v>
      </c>
      <c r="H1871" t="s">
        <v>815</v>
      </c>
      <c r="I1871">
        <f>VALUE(LEFT(H1871,FIND(" ",H1871)-1))</f>
        <v>1500</v>
      </c>
      <c r="J1871" t="str">
        <f>TRIM(RIGHT(H1871,LEN(H1871)-FIND(" ",H1871)))</f>
        <v>sqft</v>
      </c>
      <c r="K1871" t="s">
        <v>40</v>
      </c>
      <c r="L1871" t="s">
        <v>41</v>
      </c>
      <c r="N1871" t="s">
        <v>1748</v>
      </c>
      <c r="Q1871" t="s">
        <v>28</v>
      </c>
      <c r="R1871" t="s">
        <v>382</v>
      </c>
      <c r="T1871" s="1" t="e">
        <f t="shared" si="1123"/>
        <v>#VALUE!</v>
      </c>
      <c r="U1871">
        <v>52</v>
      </c>
      <c r="V1871">
        <f>VALUE(U1871)*100000</f>
        <v>5200000</v>
      </c>
    </row>
    <row r="1872" spans="1:22" customFormat="1">
      <c r="A1872" t="s">
        <v>2725</v>
      </c>
      <c r="B1872" t="str">
        <f>PROPER(TRIM(A1872))</f>
        <v>3 Apartment For Sale In Vesu Surat</v>
      </c>
      <c r="C1872" t="str">
        <f>LEFT(B1872,FIND(" ",B1872)-1)</f>
        <v>3</v>
      </c>
      <c r="D1872" s="1" t="str">
        <f>MID(B1872, FIND(" ", B1872)+1, FIND("For", B1872)-FIND(" ", B1872)-1)</f>
        <v xml:space="preserve">Apartment </v>
      </c>
      <c r="E1872" t="str">
        <f>TRIM(MID(B1872, FIND("In", B1872)+3, FIND("Surat", B1872)-FIND("In", B1872)-3))</f>
        <v>Vesu</v>
      </c>
      <c r="F1872" t="str">
        <f>"surat"</f>
        <v>surat</v>
      </c>
      <c r="G1872" t="s">
        <v>32</v>
      </c>
      <c r="H1872" t="s">
        <v>2777</v>
      </c>
      <c r="I1872">
        <f>VALUE(LEFT(H1872,FIND(" ",H1872)-1))</f>
        <v>1775</v>
      </c>
      <c r="J1872" t="str">
        <f>TRIM(RIGHT(H1872,LEN(H1872)-FIND(" ",H1872)))</f>
        <v>sqft</v>
      </c>
      <c r="K1872" t="s">
        <v>40</v>
      </c>
      <c r="L1872" t="s">
        <v>41</v>
      </c>
      <c r="M1872" t="str">
        <f>IF(LEFT(L1872,5)="poss.","expected","ready")</f>
        <v>ready</v>
      </c>
      <c r="N1872" t="s">
        <v>806</v>
      </c>
      <c r="O1872" t="str">
        <f>IFERROR(LEFT(N1872,FIND("out of",N1872)-1),N1872)</f>
        <v xml:space="preserve">6 </v>
      </c>
      <c r="P1872" s="1" t="str">
        <f>IFERROR(RIGHT(N1872,LEN(N1872)-FIND("out of",N1872)-6),"")</f>
        <v>12</v>
      </c>
      <c r="Q1872" t="s">
        <v>28</v>
      </c>
      <c r="R1872" t="s">
        <v>36</v>
      </c>
      <c r="S1872" t="s">
        <v>3326</v>
      </c>
      <c r="T1872" s="1">
        <f t="shared" si="1123"/>
        <v>4789</v>
      </c>
      <c r="U1872">
        <v>85</v>
      </c>
      <c r="V1872">
        <f>VALUE(U1872)*100000</f>
        <v>8500000</v>
      </c>
    </row>
    <row r="1873" spans="1:22" customFormat="1" hidden="1">
      <c r="A1873" t="s">
        <v>2805</v>
      </c>
      <c r="G1873" t="s">
        <v>23</v>
      </c>
      <c r="H1873" t="s">
        <v>3327</v>
      </c>
      <c r="I1873">
        <f>VALUE(LEFT(H1873,FIND(" ",H1873)-1))</f>
        <v>1919</v>
      </c>
      <c r="J1873" t="str">
        <f>TRIM(RIGHT(H1873,LEN(H1873)-FIND(" ",H1873)))</f>
        <v>sqft</v>
      </c>
      <c r="K1873" t="s">
        <v>28</v>
      </c>
      <c r="L1873" t="s">
        <v>41</v>
      </c>
      <c r="N1873" t="s">
        <v>665</v>
      </c>
      <c r="Q1873">
        <v>3</v>
      </c>
      <c r="T1873" s="1" t="e">
        <f t="shared" si="1123"/>
        <v>#VALUE!</v>
      </c>
      <c r="U1873" t="s">
        <v>2690</v>
      </c>
      <c r="V1873" t="e">
        <f>VALUE(U1873)*100000</f>
        <v>#VALUE!</v>
      </c>
    </row>
    <row r="1874" spans="1:22" customFormat="1">
      <c r="A1874" t="s">
        <v>3328</v>
      </c>
      <c r="B1874" t="str">
        <f t="shared" ref="B1874:B1875" si="1124">PROPER(TRIM(A1874))</f>
        <v>2 Apartment For Sale In Shiv Shrungal Solitaire, Vip Road Surat</v>
      </c>
      <c r="C1874" t="str">
        <f t="shared" ref="C1874:C1875" si="1125">LEFT(B1874,FIND(" ",B1874)-1)</f>
        <v>2</v>
      </c>
      <c r="D1874" s="1" t="str">
        <f t="shared" ref="D1874:D1875" si="1126">MID(B1874, FIND(" ", B1874)+1, FIND("For", B1874)-FIND(" ", B1874)-1)</f>
        <v xml:space="preserve">Apartment </v>
      </c>
      <c r="E1874" t="str">
        <f t="shared" ref="E1874:E1875" si="1127">TRIM(MID(B1874, FIND("In", B1874)+3, FIND("Surat", B1874)-FIND("In", B1874)-3))</f>
        <v>Shiv Shrungal Solitaire, Vip Road</v>
      </c>
      <c r="F1874" t="str">
        <f t="shared" ref="F1874:F1875" si="1128">"surat"</f>
        <v>surat</v>
      </c>
      <c r="G1874" t="s">
        <v>32</v>
      </c>
      <c r="H1874" t="s">
        <v>3329</v>
      </c>
      <c r="I1874">
        <f>VALUE(LEFT(H1874,FIND(" ",H1874)-1))</f>
        <v>1220</v>
      </c>
      <c r="J1874" t="str">
        <f>TRIM(RIGHT(H1874,LEN(H1874)-FIND(" ",H1874)))</f>
        <v>sqft</v>
      </c>
      <c r="K1874" t="s">
        <v>40</v>
      </c>
      <c r="L1874" t="s">
        <v>41</v>
      </c>
      <c r="M1874" t="str">
        <f t="shared" ref="M1874:M1875" si="1129">IF(LEFT(L1874,5)="poss.","expected","ready")</f>
        <v>ready</v>
      </c>
      <c r="N1874" t="s">
        <v>143</v>
      </c>
      <c r="O1874" t="str">
        <f t="shared" ref="O1874:O1875" si="1130">IFERROR(LEFT(N1874,FIND("out of",N1874)-1),N1874)</f>
        <v xml:space="preserve">9 </v>
      </c>
      <c r="P1874" s="1" t="str">
        <f t="shared" ref="P1874:P1875" si="1131">IFERROR(RIGHT(N1874,LEN(N1874)-FIND("out of",N1874)-6),"")</f>
        <v>14</v>
      </c>
      <c r="Q1874" t="s">
        <v>83</v>
      </c>
      <c r="R1874" t="s">
        <v>3330</v>
      </c>
      <c r="S1874" t="s">
        <v>3331</v>
      </c>
      <c r="T1874" s="1">
        <f t="shared" si="1123"/>
        <v>5082</v>
      </c>
      <c r="U1874">
        <v>62</v>
      </c>
      <c r="V1874">
        <f>VALUE(U1874)*100000</f>
        <v>6200000</v>
      </c>
    </row>
    <row r="1875" spans="1:22" ht="15.75">
      <c r="A1875" s="3" t="s">
        <v>3332</v>
      </c>
      <c r="B1875" s="3" t="str">
        <f t="shared" si="1124"/>
        <v>3 Apartment For Sale In Aagam Enclave, Vesu Surat</v>
      </c>
      <c r="C1875" s="3" t="str">
        <f t="shared" si="1125"/>
        <v>3</v>
      </c>
      <c r="D1875" s="4" t="str">
        <f t="shared" si="1126"/>
        <v xml:space="preserve">Apartment </v>
      </c>
      <c r="E1875" s="3" t="str">
        <f t="shared" si="1127"/>
        <v>Aagam Enclave, Vesu</v>
      </c>
      <c r="F1875" s="3" t="str">
        <f t="shared" si="1128"/>
        <v>surat</v>
      </c>
      <c r="G1875" s="3" t="s">
        <v>32</v>
      </c>
      <c r="H1875" s="3" t="s">
        <v>2666</v>
      </c>
      <c r="I1875" s="9">
        <f>VALUE(LEFT(H1875,FIND(" ",H1875)-1))</f>
        <v>1755</v>
      </c>
      <c r="J1875" s="3" t="str">
        <f>TRIM(RIGHT(H1875,LEN(H1875)-FIND(" ",H1875)))</f>
        <v>sqft</v>
      </c>
      <c r="K1875" s="3" t="s">
        <v>40</v>
      </c>
      <c r="L1875" s="3" t="s">
        <v>41</v>
      </c>
      <c r="M1875" s="3" t="str">
        <f t="shared" si="1129"/>
        <v>ready</v>
      </c>
      <c r="N1875" s="3" t="s">
        <v>502</v>
      </c>
      <c r="O1875" s="3" t="str">
        <f t="shared" si="1130"/>
        <v xml:space="preserve">7 </v>
      </c>
      <c r="P1875" s="4" t="str">
        <f t="shared" si="1131"/>
        <v>11</v>
      </c>
      <c r="Q1875" s="6" t="s">
        <v>43</v>
      </c>
      <c r="R1875" s="3" t="s">
        <v>44</v>
      </c>
      <c r="S1875" s="3" t="s">
        <v>3333</v>
      </c>
      <c r="T1875" s="4">
        <f t="shared" si="1123"/>
        <v>4501</v>
      </c>
      <c r="U1875" s="3">
        <v>79</v>
      </c>
      <c r="V1875" s="3">
        <f>VALUE(U1875)*100000</f>
        <v>7900000</v>
      </c>
    </row>
    <row r="1876" spans="1:22" customFormat="1" hidden="1">
      <c r="A1876" t="s">
        <v>3334</v>
      </c>
      <c r="G1876" t="s">
        <v>32</v>
      </c>
      <c r="H1876" t="s">
        <v>3335</v>
      </c>
      <c r="I1876">
        <f>VALUE(LEFT(H1876,FIND(" ",H1876)-1))</f>
        <v>976</v>
      </c>
      <c r="J1876" t="str">
        <f>TRIM(RIGHT(H1876,LEN(H1876)-FIND(" ",H1876)))</f>
        <v>sqft</v>
      </c>
      <c r="K1876" t="s">
        <v>40</v>
      </c>
      <c r="L1876" t="s">
        <v>41</v>
      </c>
      <c r="N1876" t="s">
        <v>112</v>
      </c>
      <c r="Q1876">
        <v>1</v>
      </c>
      <c r="S1876" t="s">
        <v>765</v>
      </c>
      <c r="T1876" s="1">
        <f t="shared" si="1123"/>
        <v>6250</v>
      </c>
      <c r="U1876">
        <v>61</v>
      </c>
      <c r="V1876">
        <f>VALUE(U1876)*100000</f>
        <v>6100000</v>
      </c>
    </row>
    <row r="1877" spans="1:22" customFormat="1" hidden="1">
      <c r="A1877" t="s">
        <v>2787</v>
      </c>
      <c r="G1877" t="s">
        <v>23</v>
      </c>
      <c r="H1877" t="s">
        <v>123</v>
      </c>
      <c r="I1877">
        <f>VALUE(LEFT(H1877,FIND(" ",H1877)-1))</f>
        <v>350</v>
      </c>
      <c r="J1877" t="str">
        <f>TRIM(RIGHT(H1877,LEN(H1877)-FIND(" ",H1877)))</f>
        <v>sqft</v>
      </c>
      <c r="K1877" t="s">
        <v>40</v>
      </c>
      <c r="L1877" t="s">
        <v>41</v>
      </c>
      <c r="N1877" t="s">
        <v>205</v>
      </c>
      <c r="S1877" t="s">
        <v>3336</v>
      </c>
      <c r="T1877" s="1">
        <f t="shared" si="1123"/>
        <v>14571</v>
      </c>
      <c r="U1877">
        <v>51</v>
      </c>
      <c r="V1877">
        <f>VALUE(U1877)*100000</f>
        <v>5100000</v>
      </c>
    </row>
    <row r="1878" spans="1:22" customFormat="1" hidden="1">
      <c r="A1878" t="s">
        <v>3337</v>
      </c>
      <c r="G1878" t="s">
        <v>32</v>
      </c>
      <c r="H1878" t="s">
        <v>444</v>
      </c>
      <c r="I1878">
        <f>VALUE(LEFT(H1878,FIND(" ",H1878)-1))</f>
        <v>1170</v>
      </c>
      <c r="J1878" t="str">
        <f>TRIM(RIGHT(H1878,LEN(H1878)-FIND(" ",H1878)))</f>
        <v>sqft</v>
      </c>
      <c r="K1878" t="s">
        <v>40</v>
      </c>
      <c r="L1878" t="s">
        <v>41</v>
      </c>
      <c r="N1878" t="s">
        <v>255</v>
      </c>
      <c r="Q1878" t="s">
        <v>83</v>
      </c>
      <c r="R1878">
        <v>2</v>
      </c>
      <c r="S1878" t="s">
        <v>3338</v>
      </c>
      <c r="T1878" s="1">
        <f t="shared" si="1123"/>
        <v>4701</v>
      </c>
      <c r="U1878">
        <v>55</v>
      </c>
      <c r="V1878">
        <f>VALUE(U1878)*100000</f>
        <v>5500000</v>
      </c>
    </row>
    <row r="1879" spans="1:22" customFormat="1" hidden="1">
      <c r="A1879" t="s">
        <v>654</v>
      </c>
      <c r="G1879" t="s">
        <v>23</v>
      </c>
      <c r="H1879" t="s">
        <v>2075</v>
      </c>
      <c r="I1879">
        <f>VALUE(LEFT(H1879,FIND(" ",H1879)-1))</f>
        <v>640</v>
      </c>
      <c r="J1879" t="str">
        <f>TRIM(RIGHT(H1879,LEN(H1879)-FIND(" ",H1879)))</f>
        <v>sqft</v>
      </c>
      <c r="K1879" t="s">
        <v>40</v>
      </c>
      <c r="L1879" t="s">
        <v>41</v>
      </c>
      <c r="N1879" t="s">
        <v>295</v>
      </c>
      <c r="S1879" t="s">
        <v>3339</v>
      </c>
      <c r="T1879" s="1">
        <f t="shared" si="1123"/>
        <v>4688</v>
      </c>
      <c r="U1879">
        <v>60</v>
      </c>
      <c r="V1879">
        <f>VALUE(U1879)*100000</f>
        <v>6000000</v>
      </c>
    </row>
    <row r="1880" spans="1:22" ht="15.75">
      <c r="A1880" s="3" t="s">
        <v>3031</v>
      </c>
      <c r="B1880" s="3" t="str">
        <f>PROPER(TRIM(A1880))</f>
        <v>3 Apartment For Sale In Aagam Heights, Althan Surat</v>
      </c>
      <c r="C1880" s="3" t="str">
        <f>LEFT(B1880,FIND(" ",B1880)-1)</f>
        <v>3</v>
      </c>
      <c r="D1880" s="4" t="str">
        <f>MID(B1880, FIND(" ", B1880)+1, FIND("For", B1880)-FIND(" ", B1880)-1)</f>
        <v xml:space="preserve">Apartment </v>
      </c>
      <c r="E1880" s="3" t="str">
        <f>TRIM(MID(B1880, FIND("In", B1880)+3, FIND("Surat", B1880)-FIND("In", B1880)-3))</f>
        <v>Aagam Heights, Althan</v>
      </c>
      <c r="F1880" s="3" t="str">
        <f>"surat"</f>
        <v>surat</v>
      </c>
      <c r="G1880" s="3" t="s">
        <v>23</v>
      </c>
      <c r="H1880" s="3" t="s">
        <v>261</v>
      </c>
      <c r="I1880" s="9">
        <f>VALUE(LEFT(H1880,FIND(" ",H1880)-1))</f>
        <v>1200</v>
      </c>
      <c r="J1880" s="3" t="str">
        <f>TRIM(RIGHT(H1880,LEN(H1880)-FIND(" ",H1880)))</f>
        <v>sqft</v>
      </c>
      <c r="K1880" s="3" t="s">
        <v>40</v>
      </c>
      <c r="L1880" s="3" t="s">
        <v>41</v>
      </c>
      <c r="M1880" s="3" t="str">
        <f>IF(LEFT(L1880,5)="poss.","expected","ready")</f>
        <v>ready</v>
      </c>
      <c r="N1880" s="3" t="s">
        <v>112</v>
      </c>
      <c r="O1880" s="3" t="str">
        <f>IFERROR(LEFT(N1880,FIND("out of",N1880)-1),N1880)</f>
        <v xml:space="preserve">5 </v>
      </c>
      <c r="P1880" s="4" t="str">
        <f>IFERROR(RIGHT(N1880,LEN(N1880)-FIND("out of",N1880)-6),"")</f>
        <v>5</v>
      </c>
      <c r="Q1880" s="6" t="s">
        <v>83</v>
      </c>
      <c r="R1880" s="3" t="s">
        <v>88</v>
      </c>
      <c r="S1880" s="3" t="s">
        <v>3340</v>
      </c>
      <c r="T1880" s="4">
        <f t="shared" si="1123"/>
        <v>4848</v>
      </c>
      <c r="U1880" s="3">
        <v>80</v>
      </c>
      <c r="V1880" s="3">
        <f>VALUE(U1880)*100000</f>
        <v>8000000</v>
      </c>
    </row>
    <row r="1881" spans="1:22" customFormat="1" hidden="1">
      <c r="A1881" t="s">
        <v>3323</v>
      </c>
      <c r="G1881" t="s">
        <v>32</v>
      </c>
      <c r="H1881" t="s">
        <v>78</v>
      </c>
      <c r="I1881">
        <f>VALUE(LEFT(H1881,FIND(" ",H1881)-1))</f>
        <v>1650</v>
      </c>
      <c r="J1881" t="str">
        <f>TRIM(RIGHT(H1881,LEN(H1881)-FIND(" ",H1881)))</f>
        <v>sqft</v>
      </c>
      <c r="K1881" t="s">
        <v>40</v>
      </c>
      <c r="L1881" t="s">
        <v>41</v>
      </c>
      <c r="N1881" t="s">
        <v>608</v>
      </c>
      <c r="Q1881" t="s">
        <v>83</v>
      </c>
      <c r="R1881">
        <v>3</v>
      </c>
      <c r="S1881" t="s">
        <v>2729</v>
      </c>
      <c r="T1881" s="1">
        <f t="shared" si="1123"/>
        <v>4242</v>
      </c>
      <c r="U1881">
        <v>70</v>
      </c>
      <c r="V1881">
        <f>VALUE(U1881)*100000</f>
        <v>7000000</v>
      </c>
    </row>
    <row r="1882" spans="1:22" customFormat="1" hidden="1">
      <c r="A1882" t="s">
        <v>3341</v>
      </c>
      <c r="G1882" t="s">
        <v>23</v>
      </c>
      <c r="H1882" t="s">
        <v>2372</v>
      </c>
      <c r="I1882">
        <f>VALUE(LEFT(H1882,FIND(" ",H1882)-1))</f>
        <v>1215</v>
      </c>
      <c r="J1882" t="str">
        <f>TRIM(RIGHT(H1882,LEN(H1882)-FIND(" ",H1882)))</f>
        <v>sqft</v>
      </c>
      <c r="K1882" t="s">
        <v>83</v>
      </c>
      <c r="L1882" t="s">
        <v>747</v>
      </c>
      <c r="N1882" t="s">
        <v>40</v>
      </c>
      <c r="Q1882">
        <v>3</v>
      </c>
      <c r="R1882">
        <v>2</v>
      </c>
      <c r="T1882" s="1" t="e">
        <f t="shared" si="1123"/>
        <v>#VALUE!</v>
      </c>
      <c r="U1882">
        <v>62</v>
      </c>
      <c r="V1882">
        <f>VALUE(U1882)*100000</f>
        <v>6200000</v>
      </c>
    </row>
    <row r="1883" spans="1:22" customFormat="1" hidden="1">
      <c r="A1883" t="s">
        <v>3342</v>
      </c>
      <c r="G1883" t="s">
        <v>32</v>
      </c>
      <c r="H1883" t="s">
        <v>3343</v>
      </c>
      <c r="I1883">
        <f>VALUE(LEFT(H1883,FIND(" ",H1883)-1))</f>
        <v>1854</v>
      </c>
      <c r="J1883" t="str">
        <f>TRIM(RIGHT(H1883,LEN(H1883)-FIND(" ",H1883)))</f>
        <v>sqft</v>
      </c>
      <c r="K1883" t="s">
        <v>40</v>
      </c>
      <c r="L1883" t="s">
        <v>41</v>
      </c>
      <c r="N1883" t="s">
        <v>1755</v>
      </c>
      <c r="Q1883" t="s">
        <v>83</v>
      </c>
      <c r="R1883">
        <v>3</v>
      </c>
      <c r="S1883" t="s">
        <v>3344</v>
      </c>
      <c r="T1883" s="1">
        <f t="shared" si="1123"/>
        <v>4854</v>
      </c>
      <c r="U1883">
        <v>90</v>
      </c>
      <c r="V1883">
        <f>VALUE(U1883)*100000</f>
        <v>9000000</v>
      </c>
    </row>
    <row r="1884" spans="1:22" customFormat="1" hidden="1">
      <c r="A1884" t="s">
        <v>3345</v>
      </c>
      <c r="G1884" t="s">
        <v>32</v>
      </c>
      <c r="H1884" t="s">
        <v>3346</v>
      </c>
      <c r="I1884">
        <f>VALUE(LEFT(H1884,FIND(" ",H1884)-1))</f>
        <v>1778</v>
      </c>
      <c r="J1884" t="str">
        <f>TRIM(RIGHT(H1884,LEN(H1884)-FIND(" ",H1884)))</f>
        <v>sqft</v>
      </c>
      <c r="K1884" t="s">
        <v>40</v>
      </c>
      <c r="L1884" t="s">
        <v>41</v>
      </c>
      <c r="N1884" t="s">
        <v>3347</v>
      </c>
      <c r="Q1884" t="s">
        <v>83</v>
      </c>
      <c r="R1884">
        <v>3</v>
      </c>
      <c r="S1884" t="s">
        <v>3348</v>
      </c>
      <c r="T1884" s="1">
        <f t="shared" si="1123"/>
        <v>4218</v>
      </c>
      <c r="U1884">
        <v>75</v>
      </c>
      <c r="V1884">
        <f>VALUE(U1884)*100000</f>
        <v>7500000</v>
      </c>
    </row>
    <row r="1885" spans="1:22" customFormat="1" hidden="1">
      <c r="A1885" t="s">
        <v>3349</v>
      </c>
      <c r="G1885" t="s">
        <v>32</v>
      </c>
      <c r="H1885" t="s">
        <v>2720</v>
      </c>
      <c r="I1885">
        <f>VALUE(LEFT(H1885,FIND(" ",H1885)-1))</f>
        <v>1340</v>
      </c>
      <c r="J1885" t="str">
        <f>TRIM(RIGHT(H1885,LEN(H1885)-FIND(" ",H1885)))</f>
        <v>sqft</v>
      </c>
      <c r="K1885" t="s">
        <v>40</v>
      </c>
      <c r="L1885" t="s">
        <v>41</v>
      </c>
      <c r="N1885" t="s">
        <v>271</v>
      </c>
      <c r="Q1885" t="s">
        <v>43</v>
      </c>
      <c r="R1885">
        <v>2</v>
      </c>
      <c r="S1885" t="s">
        <v>3350</v>
      </c>
      <c r="T1885" s="1">
        <f t="shared" si="1123"/>
        <v>4104</v>
      </c>
      <c r="U1885">
        <v>55</v>
      </c>
      <c r="V1885">
        <f>VALUE(U1885)*100000</f>
        <v>5500000</v>
      </c>
    </row>
    <row r="1886" spans="1:22" customFormat="1" hidden="1">
      <c r="A1886" t="s">
        <v>3351</v>
      </c>
      <c r="G1886" t="s">
        <v>168</v>
      </c>
      <c r="H1886" t="s">
        <v>3009</v>
      </c>
      <c r="I1886">
        <f>VALUE(LEFT(H1886,FIND(" ",H1886)-1))</f>
        <v>1680</v>
      </c>
      <c r="J1886" t="str">
        <f>TRIM(RIGHT(H1886,LEN(H1886)-FIND(" ",H1886)))</f>
        <v>sqft</v>
      </c>
      <c r="K1886">
        <v>3</v>
      </c>
      <c r="L1886" t="s">
        <v>3352</v>
      </c>
      <c r="N1886" t="s">
        <v>40</v>
      </c>
      <c r="Q1886" t="s">
        <v>523</v>
      </c>
      <c r="S1886" t="s">
        <v>536</v>
      </c>
      <c r="T1886" s="1">
        <f t="shared" si="1123"/>
        <v>4762</v>
      </c>
      <c r="U1886">
        <v>80</v>
      </c>
      <c r="V1886">
        <f>VALUE(U1886)*100000</f>
        <v>8000000</v>
      </c>
    </row>
    <row r="1887" spans="1:22" customFormat="1">
      <c r="A1887" t="s">
        <v>3328</v>
      </c>
      <c r="B1887" t="str">
        <f t="shared" ref="B1887:B1888" si="1132">PROPER(TRIM(A1887))</f>
        <v>2 Apartment For Sale In Shiv Shrungal Solitaire, Vip Road Surat</v>
      </c>
      <c r="C1887" t="str">
        <f t="shared" ref="C1887:C1888" si="1133">LEFT(B1887,FIND(" ",B1887)-1)</f>
        <v>2</v>
      </c>
      <c r="D1887" s="1" t="str">
        <f t="shared" ref="D1887:D1888" si="1134">MID(B1887, FIND(" ", B1887)+1, FIND("For", B1887)-FIND(" ", B1887)-1)</f>
        <v xml:space="preserve">Apartment </v>
      </c>
      <c r="E1887" t="str">
        <f t="shared" ref="E1887:E1888" si="1135">TRIM(MID(B1887, FIND("In", B1887)+3, FIND("Surat", B1887)-FIND("In", B1887)-3))</f>
        <v>Shiv Shrungal Solitaire, Vip Road</v>
      </c>
      <c r="F1887" t="str">
        <f t="shared" ref="F1887:F1888" si="1136">"surat"</f>
        <v>surat</v>
      </c>
      <c r="G1887" t="s">
        <v>32</v>
      </c>
      <c r="H1887" t="s">
        <v>3329</v>
      </c>
      <c r="I1887">
        <f>VALUE(LEFT(H1887,FIND(" ",H1887)-1))</f>
        <v>1220</v>
      </c>
      <c r="J1887" t="str">
        <f>TRIM(RIGHT(H1887,LEN(H1887)-FIND(" ",H1887)))</f>
        <v>sqft</v>
      </c>
      <c r="K1887" t="s">
        <v>40</v>
      </c>
      <c r="L1887" t="s">
        <v>41</v>
      </c>
      <c r="M1887" t="str">
        <f t="shared" ref="M1887:M1888" si="1137">IF(LEFT(L1887,5)="poss.","expected","ready")</f>
        <v>ready</v>
      </c>
      <c r="N1887" t="s">
        <v>2714</v>
      </c>
      <c r="O1887" t="str">
        <f t="shared" ref="O1887:O1888" si="1138">IFERROR(LEFT(N1887,FIND("out of",N1887)-1),N1887)</f>
        <v xml:space="preserve">13 </v>
      </c>
      <c r="P1887" s="1" t="str">
        <f t="shared" ref="P1887:P1888" si="1139">IFERROR(RIGHT(N1887,LEN(N1887)-FIND("out of",N1887)-6),"")</f>
        <v>15</v>
      </c>
      <c r="Q1887" t="s">
        <v>28</v>
      </c>
      <c r="R1887" t="s">
        <v>3330</v>
      </c>
      <c r="S1887" t="s">
        <v>3353</v>
      </c>
      <c r="T1887" s="1">
        <f t="shared" si="1123"/>
        <v>4262</v>
      </c>
      <c r="U1887">
        <v>52</v>
      </c>
      <c r="V1887">
        <f>VALUE(U1887)*100000</f>
        <v>5200000</v>
      </c>
    </row>
    <row r="1888" spans="1:22" ht="15.75">
      <c r="A1888" s="3" t="s">
        <v>3185</v>
      </c>
      <c r="B1888" s="3" t="str">
        <f t="shared" si="1132"/>
        <v>3 Apartment For Sale In Nakshatra Nebula, Jahangirabad Surat</v>
      </c>
      <c r="C1888" s="3" t="str">
        <f t="shared" si="1133"/>
        <v>3</v>
      </c>
      <c r="D1888" s="4" t="str">
        <f t="shared" si="1134"/>
        <v xml:space="preserve">Apartment </v>
      </c>
      <c r="E1888" s="3" t="str">
        <f t="shared" si="1135"/>
        <v>Nakshatra Nebula, Jahangirabad</v>
      </c>
      <c r="F1888" s="3" t="str">
        <f t="shared" si="1136"/>
        <v>surat</v>
      </c>
      <c r="G1888" s="3" t="s">
        <v>23</v>
      </c>
      <c r="H1888" s="3" t="s">
        <v>3354</v>
      </c>
      <c r="I1888" s="9">
        <f>VALUE(LEFT(H1888,FIND(" ",H1888)-1))</f>
        <v>1609</v>
      </c>
      <c r="J1888" s="3" t="str">
        <f>TRIM(RIGHT(H1888,LEN(H1888)-FIND(" ",H1888)))</f>
        <v>sqft</v>
      </c>
      <c r="K1888" s="3" t="s">
        <v>40</v>
      </c>
      <c r="L1888" s="3" t="s">
        <v>41</v>
      </c>
      <c r="M1888" s="3" t="str">
        <f t="shared" si="1137"/>
        <v>ready</v>
      </c>
      <c r="N1888" s="3" t="s">
        <v>2200</v>
      </c>
      <c r="O1888" s="3" t="str">
        <f t="shared" si="1138"/>
        <v xml:space="preserve">12 </v>
      </c>
      <c r="P1888" s="4" t="str">
        <f t="shared" si="1139"/>
        <v>13</v>
      </c>
      <c r="Q1888" s="6" t="s">
        <v>28</v>
      </c>
      <c r="R1888" s="3" t="s">
        <v>29</v>
      </c>
      <c r="S1888" s="3" t="s">
        <v>3355</v>
      </c>
      <c r="T1888" s="4">
        <f t="shared" si="1123"/>
        <v>3480</v>
      </c>
      <c r="U1888" s="3">
        <v>56</v>
      </c>
      <c r="V1888" s="3">
        <f>VALUE(U1888)*100000</f>
        <v>5600000</v>
      </c>
    </row>
    <row r="1889" spans="1:22" customFormat="1" hidden="1">
      <c r="A1889" t="s">
        <v>3356</v>
      </c>
      <c r="G1889" t="s">
        <v>32</v>
      </c>
      <c r="H1889" t="s">
        <v>3357</v>
      </c>
      <c r="I1889">
        <f>VALUE(LEFT(H1889,FIND(" ",H1889)-1))</f>
        <v>728</v>
      </c>
      <c r="J1889" t="str">
        <f>TRIM(RIGHT(H1889,LEN(H1889)-FIND(" ",H1889)))</f>
        <v>sqft</v>
      </c>
      <c r="K1889" t="s">
        <v>40</v>
      </c>
      <c r="L1889" t="s">
        <v>41</v>
      </c>
      <c r="N1889" t="s">
        <v>1663</v>
      </c>
      <c r="S1889" t="s">
        <v>3358</v>
      </c>
      <c r="T1889" s="1">
        <f t="shared" si="1123"/>
        <v>12775</v>
      </c>
      <c r="U1889">
        <v>93</v>
      </c>
      <c r="V1889">
        <f>VALUE(U1889)*100000</f>
        <v>9300000</v>
      </c>
    </row>
    <row r="1890" spans="1:22" customFormat="1" hidden="1">
      <c r="A1890" t="s">
        <v>3359</v>
      </c>
      <c r="G1890" t="s">
        <v>23</v>
      </c>
      <c r="H1890" t="s">
        <v>815</v>
      </c>
      <c r="I1890">
        <f>VALUE(LEFT(H1890,FIND(" ",H1890)-1))</f>
        <v>1500</v>
      </c>
      <c r="J1890" t="str">
        <f>TRIM(RIGHT(H1890,LEN(H1890)-FIND(" ",H1890)))</f>
        <v>sqft</v>
      </c>
      <c r="K1890" t="s">
        <v>43</v>
      </c>
      <c r="L1890" t="s">
        <v>41</v>
      </c>
      <c r="N1890" t="s">
        <v>40</v>
      </c>
      <c r="Q1890">
        <v>4</v>
      </c>
      <c r="R1890">
        <v>2</v>
      </c>
      <c r="S1890" t="s">
        <v>571</v>
      </c>
      <c r="T1890" s="1">
        <f t="shared" si="1123"/>
        <v>6000</v>
      </c>
      <c r="U1890">
        <v>90</v>
      </c>
      <c r="V1890">
        <f>VALUE(U1890)*100000</f>
        <v>9000000</v>
      </c>
    </row>
    <row r="1891" spans="1:22" customFormat="1" hidden="1">
      <c r="A1891" t="s">
        <v>2834</v>
      </c>
      <c r="G1891" t="s">
        <v>32</v>
      </c>
      <c r="H1891" t="s">
        <v>1386</v>
      </c>
      <c r="I1891">
        <f>VALUE(LEFT(H1891,FIND(" ",H1891)-1))</f>
        <v>90</v>
      </c>
      <c r="J1891" t="str">
        <f>TRIM(RIGHT(H1891,LEN(H1891)-FIND(" ",H1891)))</f>
        <v>sqft</v>
      </c>
      <c r="K1891" t="s">
        <v>40</v>
      </c>
      <c r="L1891" t="s">
        <v>41</v>
      </c>
      <c r="N1891" t="s">
        <v>120</v>
      </c>
      <c r="Q1891" t="s">
        <v>28</v>
      </c>
      <c r="R1891">
        <v>3</v>
      </c>
      <c r="S1891" t="s">
        <v>3360</v>
      </c>
      <c r="T1891" s="1">
        <f t="shared" si="1123"/>
        <v>88889</v>
      </c>
      <c r="U1891">
        <v>80</v>
      </c>
      <c r="V1891">
        <f>VALUE(U1891)*100000</f>
        <v>8000000</v>
      </c>
    </row>
    <row r="1892" spans="1:22" customFormat="1" hidden="1">
      <c r="A1892" t="s">
        <v>3361</v>
      </c>
      <c r="G1892" t="s">
        <v>32</v>
      </c>
      <c r="H1892" t="s">
        <v>1907</v>
      </c>
      <c r="I1892">
        <f>VALUE(LEFT(H1892,FIND(" ",H1892)-1))</f>
        <v>820</v>
      </c>
      <c r="J1892" t="str">
        <f>TRIM(RIGHT(H1892,LEN(H1892)-FIND(" ",H1892)))</f>
        <v>sqft</v>
      </c>
      <c r="K1892" t="s">
        <v>40</v>
      </c>
      <c r="L1892" t="s">
        <v>41</v>
      </c>
      <c r="N1892" t="s">
        <v>288</v>
      </c>
      <c r="Q1892" t="s">
        <v>206</v>
      </c>
      <c r="S1892" t="s">
        <v>3362</v>
      </c>
      <c r="T1892" s="1">
        <f t="shared" si="1123"/>
        <v>9200</v>
      </c>
      <c r="U1892">
        <v>75.400000000000006</v>
      </c>
      <c r="V1892">
        <f>VALUE(U1892)*100000</f>
        <v>7540000.0000000009</v>
      </c>
    </row>
    <row r="1893" spans="1:22" customFormat="1">
      <c r="A1893" t="s">
        <v>631</v>
      </c>
      <c r="B1893" t="str">
        <f t="shared" ref="B1893:B1898" si="1140">PROPER(TRIM(A1893))</f>
        <v>2 Apartment For Sale In Swagat Clifton, Bhimrad Surat</v>
      </c>
      <c r="C1893" t="str">
        <f t="shared" ref="C1893:C1898" si="1141">LEFT(B1893,FIND(" ",B1893)-1)</f>
        <v>2</v>
      </c>
      <c r="D1893" s="1" t="str">
        <f t="shared" ref="D1893:D1898" si="1142">MID(B1893, FIND(" ", B1893)+1, FIND("For", B1893)-FIND(" ", B1893)-1)</f>
        <v xml:space="preserve">Apartment </v>
      </c>
      <c r="E1893" t="str">
        <f t="shared" ref="E1893:E1898" si="1143">TRIM(MID(B1893, FIND("In", B1893)+3, FIND("Surat", B1893)-FIND("In", B1893)-3))</f>
        <v>Swagat Clifton, Bhimrad</v>
      </c>
      <c r="F1893" t="str">
        <f t="shared" ref="F1893:F1898" si="1144">"surat"</f>
        <v>surat</v>
      </c>
      <c r="G1893" t="s">
        <v>23</v>
      </c>
      <c r="H1893" t="s">
        <v>1005</v>
      </c>
      <c r="I1893">
        <f>VALUE(LEFT(H1893,FIND(" ",H1893)-1))</f>
        <v>670</v>
      </c>
      <c r="J1893" t="str">
        <f>TRIM(RIGHT(H1893,LEN(H1893)-FIND(" ",H1893)))</f>
        <v>sqft</v>
      </c>
      <c r="K1893" t="s">
        <v>40</v>
      </c>
      <c r="L1893" t="s">
        <v>41</v>
      </c>
      <c r="M1893" t="str">
        <f t="shared" ref="M1893:M1898" si="1145">IF(LEFT(L1893,5)="poss.","expected","ready")</f>
        <v>ready</v>
      </c>
      <c r="N1893" t="s">
        <v>2437</v>
      </c>
      <c r="O1893" t="str">
        <f t="shared" ref="O1893:O1898" si="1146">IFERROR(LEFT(N1893,FIND("out of",N1893)-1),N1893)</f>
        <v xml:space="preserve">6 </v>
      </c>
      <c r="P1893" s="1" t="str">
        <f t="shared" ref="P1893:P1898" si="1147">IFERROR(RIGHT(N1893,LEN(N1893)-FIND("out of",N1893)-6),"")</f>
        <v>15</v>
      </c>
      <c r="Q1893" t="s">
        <v>28</v>
      </c>
      <c r="R1893" t="s">
        <v>154</v>
      </c>
      <c r="S1893" t="s">
        <v>3363</v>
      </c>
      <c r="T1893" s="1">
        <f t="shared" si="1123"/>
        <v>4393</v>
      </c>
      <c r="U1893">
        <v>55</v>
      </c>
      <c r="V1893">
        <f>VALUE(U1893)*100000</f>
        <v>5500000</v>
      </c>
    </row>
    <row r="1894" spans="1:22" customFormat="1">
      <c r="A1894" t="s">
        <v>3089</v>
      </c>
      <c r="B1894" t="str">
        <f t="shared" si="1140"/>
        <v>3 Apartment For Sale In Jolly Residency, Vesu Surat</v>
      </c>
      <c r="C1894" t="str">
        <f t="shared" si="1141"/>
        <v>3</v>
      </c>
      <c r="D1894" s="1" t="str">
        <f t="shared" si="1142"/>
        <v xml:space="preserve">Apartment </v>
      </c>
      <c r="E1894" t="str">
        <f t="shared" si="1143"/>
        <v>Jolly Residency, Vesu</v>
      </c>
      <c r="F1894" t="str">
        <f t="shared" si="1144"/>
        <v>surat</v>
      </c>
      <c r="G1894" t="s">
        <v>32</v>
      </c>
      <c r="H1894" t="s">
        <v>1254</v>
      </c>
      <c r="I1894">
        <f>VALUE(LEFT(H1894,FIND(" ",H1894)-1))</f>
        <v>1700</v>
      </c>
      <c r="J1894" t="str">
        <f>TRIM(RIGHT(H1894,LEN(H1894)-FIND(" ",H1894)))</f>
        <v>sqft</v>
      </c>
      <c r="K1894" t="s">
        <v>40</v>
      </c>
      <c r="L1894" t="s">
        <v>41</v>
      </c>
      <c r="M1894" t="str">
        <f t="shared" si="1145"/>
        <v>ready</v>
      </c>
      <c r="N1894" t="s">
        <v>2350</v>
      </c>
      <c r="O1894" t="str">
        <f t="shared" si="1146"/>
        <v xml:space="preserve">3 </v>
      </c>
      <c r="P1894" s="1" t="str">
        <f t="shared" si="1147"/>
        <v>13</v>
      </c>
      <c r="Q1894" t="s">
        <v>83</v>
      </c>
      <c r="R1894" t="s">
        <v>3025</v>
      </c>
      <c r="S1894" t="s">
        <v>3364</v>
      </c>
      <c r="T1894" s="1">
        <f t="shared" si="1123"/>
        <v>4765</v>
      </c>
      <c r="U1894">
        <v>81</v>
      </c>
      <c r="V1894">
        <f>VALUE(U1894)*100000</f>
        <v>8100000</v>
      </c>
    </row>
    <row r="1895" spans="1:22" ht="15.75">
      <c r="A1895" s="3" t="s">
        <v>3365</v>
      </c>
      <c r="B1895" s="3" t="str">
        <f t="shared" si="1140"/>
        <v>3 Apartment For Sale In Aagam Wildflower, Vesu Surat</v>
      </c>
      <c r="C1895" s="3" t="str">
        <f t="shared" si="1141"/>
        <v>3</v>
      </c>
      <c r="D1895" s="4" t="str">
        <f t="shared" si="1142"/>
        <v xml:space="preserve">Apartment </v>
      </c>
      <c r="E1895" s="3" t="str">
        <f t="shared" si="1143"/>
        <v>Aagam Wildflower, Vesu</v>
      </c>
      <c r="F1895" s="3" t="str">
        <f t="shared" si="1144"/>
        <v>surat</v>
      </c>
      <c r="G1895" s="3" t="s">
        <v>32</v>
      </c>
      <c r="H1895" s="3" t="s">
        <v>3366</v>
      </c>
      <c r="I1895" s="9">
        <f>VALUE(LEFT(H1895,FIND(" ",H1895)-1))</f>
        <v>1566</v>
      </c>
      <c r="J1895" s="3" t="str">
        <f>TRIM(RIGHT(H1895,LEN(H1895)-FIND(" ",H1895)))</f>
        <v>sqft</v>
      </c>
      <c r="K1895" s="3" t="s">
        <v>40</v>
      </c>
      <c r="L1895" s="3" t="s">
        <v>41</v>
      </c>
      <c r="M1895" s="3" t="str">
        <f t="shared" si="1145"/>
        <v>ready</v>
      </c>
      <c r="N1895" s="3" t="s">
        <v>1349</v>
      </c>
      <c r="O1895" s="3" t="str">
        <f t="shared" si="1146"/>
        <v xml:space="preserve">7 </v>
      </c>
      <c r="P1895" s="4" t="str">
        <f t="shared" si="1147"/>
        <v>9</v>
      </c>
      <c r="Q1895" s="6" t="s">
        <v>28</v>
      </c>
      <c r="R1895" s="3" t="s">
        <v>154</v>
      </c>
      <c r="S1895" s="3" t="s">
        <v>3367</v>
      </c>
      <c r="T1895" s="4">
        <f t="shared" si="1123"/>
        <v>5875</v>
      </c>
      <c r="U1895" s="3">
        <v>92</v>
      </c>
      <c r="V1895" s="3">
        <f>VALUE(U1895)*100000</f>
        <v>9200000</v>
      </c>
    </row>
    <row r="1896" spans="1:22" ht="15.75">
      <c r="A1896" s="3" t="s">
        <v>3368</v>
      </c>
      <c r="B1896" s="3" t="str">
        <f t="shared" si="1140"/>
        <v>3 Apartment For Sale In Shreepad Celebrations, Palanpur Gam Surat</v>
      </c>
      <c r="C1896" s="3" t="str">
        <f t="shared" si="1141"/>
        <v>3</v>
      </c>
      <c r="D1896" s="4" t="str">
        <f t="shared" si="1142"/>
        <v xml:space="preserve">Apartment </v>
      </c>
      <c r="E1896" s="3" t="str">
        <f t="shared" si="1143"/>
        <v>Shreepad Celebrations, Palanpur Gam</v>
      </c>
      <c r="F1896" s="3" t="str">
        <f t="shared" si="1144"/>
        <v>surat</v>
      </c>
      <c r="G1896" s="3" t="s">
        <v>23</v>
      </c>
      <c r="H1896" s="3" t="s">
        <v>1074</v>
      </c>
      <c r="I1896" s="9">
        <f>VALUE(LEFT(H1896,FIND(" ",H1896)-1))</f>
        <v>935</v>
      </c>
      <c r="J1896" s="3" t="str">
        <f>TRIM(RIGHT(H1896,LEN(H1896)-FIND(" ",H1896)))</f>
        <v>sqft</v>
      </c>
      <c r="K1896" s="3" t="s">
        <v>25</v>
      </c>
      <c r="L1896" s="3" t="s">
        <v>41</v>
      </c>
      <c r="M1896" s="3" t="str">
        <f t="shared" si="1145"/>
        <v>ready</v>
      </c>
      <c r="N1896" s="3" t="s">
        <v>165</v>
      </c>
      <c r="O1896" s="3" t="str">
        <f t="shared" si="1146"/>
        <v xml:space="preserve">7 </v>
      </c>
      <c r="P1896" s="4" t="str">
        <f t="shared" si="1147"/>
        <v>13</v>
      </c>
      <c r="Q1896" s="6" t="s">
        <v>83</v>
      </c>
      <c r="R1896" s="3" t="s">
        <v>44</v>
      </c>
      <c r="S1896" s="3" t="s">
        <v>3369</v>
      </c>
      <c r="T1896" s="4">
        <f t="shared" si="1123"/>
        <v>5628</v>
      </c>
      <c r="U1896" s="3">
        <v>95</v>
      </c>
      <c r="V1896" s="3">
        <f>VALUE(U1896)*100000</f>
        <v>9500000</v>
      </c>
    </row>
    <row r="1897" spans="1:22" ht="15.75">
      <c r="A1897" s="3" t="s">
        <v>3370</v>
      </c>
      <c r="B1897" s="3" t="str">
        <f t="shared" si="1140"/>
        <v>3 Apartment For Sale In Adarsh Society Surat</v>
      </c>
      <c r="C1897" s="3" t="str">
        <f t="shared" si="1141"/>
        <v>3</v>
      </c>
      <c r="D1897" s="4" t="str">
        <f t="shared" si="1142"/>
        <v xml:space="preserve">Apartment </v>
      </c>
      <c r="E1897" s="3" t="str">
        <f t="shared" si="1143"/>
        <v>Adarsh Society</v>
      </c>
      <c r="F1897" s="3" t="str">
        <f t="shared" si="1144"/>
        <v>surat</v>
      </c>
      <c r="G1897" s="3" t="s">
        <v>32</v>
      </c>
      <c r="H1897" s="3" t="s">
        <v>294</v>
      </c>
      <c r="I1897" s="9">
        <f>VALUE(LEFT(H1897,FIND(" ",H1897)-1))</f>
        <v>1300</v>
      </c>
      <c r="J1897" s="3" t="str">
        <f>TRIM(RIGHT(H1897,LEN(H1897)-FIND(" ",H1897)))</f>
        <v>sqft</v>
      </c>
      <c r="K1897" s="3" t="s">
        <v>40</v>
      </c>
      <c r="L1897" s="3" t="s">
        <v>41</v>
      </c>
      <c r="M1897" s="3" t="str">
        <f t="shared" si="1145"/>
        <v>ready</v>
      </c>
      <c r="N1897" s="3" t="s">
        <v>2221</v>
      </c>
      <c r="O1897" s="3" t="str">
        <f t="shared" si="1146"/>
        <v xml:space="preserve">8 </v>
      </c>
      <c r="P1897" s="4" t="str">
        <f t="shared" si="1147"/>
        <v>10</v>
      </c>
      <c r="Q1897" s="6" t="s">
        <v>43</v>
      </c>
      <c r="R1897" s="3" t="s">
        <v>44</v>
      </c>
      <c r="S1897" s="3" t="s">
        <v>3107</v>
      </c>
      <c r="T1897" s="4">
        <f t="shared" si="1123"/>
        <v>4615</v>
      </c>
      <c r="U1897" s="3">
        <v>60</v>
      </c>
      <c r="V1897" s="3">
        <f>VALUE(U1897)*100000</f>
        <v>6000000</v>
      </c>
    </row>
    <row r="1898" spans="1:22" ht="15.75">
      <c r="A1898" s="3" t="s">
        <v>3371</v>
      </c>
      <c r="B1898" s="3" t="str">
        <f t="shared" si="1140"/>
        <v>3 Apartment For Sale In Siddhi Residency, Pal Gam Surat</v>
      </c>
      <c r="C1898" s="3" t="str">
        <f t="shared" si="1141"/>
        <v>3</v>
      </c>
      <c r="D1898" s="4" t="str">
        <f t="shared" si="1142"/>
        <v xml:space="preserve">Apartment </v>
      </c>
      <c r="E1898" s="3" t="str">
        <f t="shared" si="1143"/>
        <v>Siddhi Residency, Pal Gam</v>
      </c>
      <c r="F1898" s="3" t="str">
        <f t="shared" si="1144"/>
        <v>surat</v>
      </c>
      <c r="G1898" s="3" t="s">
        <v>23</v>
      </c>
      <c r="H1898" s="3" t="s">
        <v>115</v>
      </c>
      <c r="I1898" s="9">
        <f>VALUE(LEFT(H1898,FIND(" ",H1898)-1))</f>
        <v>1150</v>
      </c>
      <c r="J1898" s="3" t="str">
        <f>TRIM(RIGHT(H1898,LEN(H1898)-FIND(" ",H1898)))</f>
        <v>sqft</v>
      </c>
      <c r="K1898" s="3" t="s">
        <v>40</v>
      </c>
      <c r="L1898" s="3" t="s">
        <v>41</v>
      </c>
      <c r="M1898" s="3" t="str">
        <f t="shared" si="1145"/>
        <v>ready</v>
      </c>
      <c r="N1898" s="3" t="s">
        <v>781</v>
      </c>
      <c r="O1898" s="3" t="str">
        <f t="shared" si="1146"/>
        <v xml:space="preserve">11 </v>
      </c>
      <c r="P1898" s="4" t="str">
        <f t="shared" si="1147"/>
        <v>12</v>
      </c>
      <c r="Q1898" s="6" t="s">
        <v>43</v>
      </c>
      <c r="R1898" s="3" t="s">
        <v>29</v>
      </c>
      <c r="S1898" s="3" t="s">
        <v>3372</v>
      </c>
      <c r="T1898" s="4">
        <f t="shared" si="1123"/>
        <v>4457</v>
      </c>
      <c r="U1898" s="3">
        <v>78</v>
      </c>
      <c r="V1898" s="3">
        <f>VALUE(U1898)*100000</f>
        <v>7800000</v>
      </c>
    </row>
    <row r="1899" spans="1:22" customFormat="1" hidden="1">
      <c r="A1899" t="s">
        <v>3373</v>
      </c>
      <c r="G1899" t="s">
        <v>32</v>
      </c>
      <c r="H1899" t="s">
        <v>3374</v>
      </c>
      <c r="I1899">
        <f>VALUE(LEFT(H1899,FIND(" ",H1899)-1))</f>
        <v>1725</v>
      </c>
      <c r="J1899" t="str">
        <f>TRIM(RIGHT(H1899,LEN(H1899)-FIND(" ",H1899)))</f>
        <v>sqft</v>
      </c>
      <c r="K1899" t="s">
        <v>1571</v>
      </c>
      <c r="L1899" t="s">
        <v>41</v>
      </c>
      <c r="N1899" t="s">
        <v>40</v>
      </c>
      <c r="S1899" t="s">
        <v>1388</v>
      </c>
      <c r="T1899" s="1">
        <f t="shared" si="1123"/>
        <v>3478</v>
      </c>
      <c r="U1899">
        <v>60</v>
      </c>
      <c r="V1899">
        <f>VALUE(U1899)*100000</f>
        <v>6000000</v>
      </c>
    </row>
    <row r="1900" spans="1:22" customFormat="1" hidden="1">
      <c r="A1900" t="s">
        <v>3375</v>
      </c>
      <c r="G1900" t="s">
        <v>23</v>
      </c>
      <c r="H1900" t="s">
        <v>277</v>
      </c>
      <c r="I1900">
        <f>VALUE(LEFT(H1900,FIND(" ",H1900)-1))</f>
        <v>850</v>
      </c>
      <c r="J1900" t="str">
        <f>TRIM(RIGHT(H1900,LEN(H1900)-FIND(" ",H1900)))</f>
        <v>sqft</v>
      </c>
      <c r="K1900" t="s">
        <v>43</v>
      </c>
      <c r="L1900" t="s">
        <v>41</v>
      </c>
      <c r="N1900" t="s">
        <v>40</v>
      </c>
      <c r="Q1900">
        <v>3</v>
      </c>
      <c r="T1900" s="1" t="e">
        <f t="shared" si="1123"/>
        <v>#VALUE!</v>
      </c>
      <c r="U1900" t="s">
        <v>2690</v>
      </c>
      <c r="V1900" t="e">
        <f>VALUE(U1900)*100000</f>
        <v>#VALUE!</v>
      </c>
    </row>
    <row r="1901" spans="1:22" customFormat="1" hidden="1">
      <c r="A1901" t="s">
        <v>1843</v>
      </c>
      <c r="G1901" t="s">
        <v>32</v>
      </c>
      <c r="H1901" t="s">
        <v>3376</v>
      </c>
      <c r="I1901">
        <f>VALUE(LEFT(H1901,FIND(" ",H1901)-1))</f>
        <v>300</v>
      </c>
      <c r="J1901" t="str">
        <f>TRIM(RIGHT(H1901,LEN(H1901)-FIND(" ",H1901)))</f>
        <v>sqyrd</v>
      </c>
      <c r="K1901">
        <v>2</v>
      </c>
      <c r="L1901" t="s">
        <v>25</v>
      </c>
      <c r="N1901" t="s">
        <v>83</v>
      </c>
      <c r="Q1901">
        <v>1</v>
      </c>
      <c r="S1901" t="s">
        <v>985</v>
      </c>
      <c r="T1901" s="1">
        <f t="shared" si="1123"/>
        <v>2222</v>
      </c>
      <c r="U1901">
        <v>60</v>
      </c>
      <c r="V1901">
        <f>VALUE(U1901)*100000</f>
        <v>6000000</v>
      </c>
    </row>
    <row r="1902" spans="1:22" customFormat="1" hidden="1">
      <c r="A1902" t="s">
        <v>1751</v>
      </c>
      <c r="G1902" t="s">
        <v>32</v>
      </c>
      <c r="H1902" t="s">
        <v>2799</v>
      </c>
      <c r="I1902">
        <f>VALUE(LEFT(H1902,FIND(" ",H1902)-1))</f>
        <v>2200</v>
      </c>
      <c r="J1902" t="str">
        <f>TRIM(RIGHT(H1902,LEN(H1902)-FIND(" ",H1902)))</f>
        <v>sqft</v>
      </c>
      <c r="K1902" t="s">
        <v>40</v>
      </c>
      <c r="L1902" t="s">
        <v>41</v>
      </c>
      <c r="N1902" t="s">
        <v>298</v>
      </c>
      <c r="Q1902" t="s">
        <v>28</v>
      </c>
      <c r="R1902" t="s">
        <v>88</v>
      </c>
      <c r="S1902" t="s">
        <v>2510</v>
      </c>
      <c r="T1902" s="1">
        <f t="shared" si="1123"/>
        <v>2727</v>
      </c>
      <c r="U1902">
        <v>60</v>
      </c>
      <c r="V1902">
        <f>VALUE(U1902)*100000</f>
        <v>6000000</v>
      </c>
    </row>
    <row r="1903" spans="1:22" customFormat="1" hidden="1">
      <c r="A1903" t="s">
        <v>3377</v>
      </c>
      <c r="G1903" t="s">
        <v>32</v>
      </c>
      <c r="H1903" t="s">
        <v>3378</v>
      </c>
      <c r="I1903">
        <f>VALUE(LEFT(H1903,FIND(" ",H1903)-1))</f>
        <v>4700</v>
      </c>
      <c r="J1903" t="str">
        <f>TRIM(RIGHT(H1903,LEN(H1903)-FIND(" ",H1903)))</f>
        <v>sqft</v>
      </c>
      <c r="L1903" t="s">
        <v>41</v>
      </c>
      <c r="N1903" t="s">
        <v>40</v>
      </c>
      <c r="S1903" t="s">
        <v>3379</v>
      </c>
      <c r="T1903" s="1">
        <f t="shared" si="1123"/>
        <v>1489</v>
      </c>
      <c r="U1903">
        <v>70</v>
      </c>
      <c r="V1903">
        <f>VALUE(U1903)*100000</f>
        <v>7000000</v>
      </c>
    </row>
    <row r="1904" spans="1:22" customFormat="1" hidden="1">
      <c r="A1904" t="s">
        <v>3044</v>
      </c>
      <c r="G1904" t="s">
        <v>32</v>
      </c>
      <c r="H1904" t="s">
        <v>294</v>
      </c>
      <c r="I1904">
        <f>VALUE(LEFT(H1904,FIND(" ",H1904)-1))</f>
        <v>1300</v>
      </c>
      <c r="J1904" t="str">
        <f>TRIM(RIGHT(H1904,LEN(H1904)-FIND(" ",H1904)))</f>
        <v>sqft</v>
      </c>
      <c r="K1904" t="s">
        <v>40</v>
      </c>
      <c r="L1904" t="s">
        <v>41</v>
      </c>
      <c r="N1904" t="s">
        <v>104</v>
      </c>
      <c r="Q1904">
        <v>1</v>
      </c>
      <c r="S1904" t="s">
        <v>1420</v>
      </c>
      <c r="T1904" s="1">
        <f t="shared" si="1123"/>
        <v>6154</v>
      </c>
      <c r="U1904">
        <v>80</v>
      </c>
      <c r="V1904">
        <f>VALUE(U1904)*100000</f>
        <v>8000000</v>
      </c>
    </row>
    <row r="1905" spans="1:22" ht="15.75">
      <c r="A1905" s="3" t="s">
        <v>3380</v>
      </c>
      <c r="B1905" s="3" t="str">
        <f>PROPER(TRIM(A1905))</f>
        <v>3 Apartment For Sale In Madhav Mahal Residency, Anand Mahal Road Surat</v>
      </c>
      <c r="C1905" s="3" t="str">
        <f>LEFT(B1905,FIND(" ",B1905)-1)</f>
        <v>3</v>
      </c>
      <c r="D1905" s="4" t="str">
        <f>MID(B1905, FIND(" ", B1905)+1, FIND("For", B1905)-FIND(" ", B1905)-1)</f>
        <v xml:space="preserve">Apartment </v>
      </c>
      <c r="E1905" s="3" t="str">
        <f>TRIM(MID(B1905, FIND("In", B1905)+3, FIND("Surat", B1905)-FIND("In", B1905)-3))</f>
        <v>Madhav Mahal Residency, Anand Mahal Road</v>
      </c>
      <c r="F1905" s="3" t="str">
        <f>"surat"</f>
        <v>surat</v>
      </c>
      <c r="G1905" s="3" t="s">
        <v>23</v>
      </c>
      <c r="H1905" s="3" t="s">
        <v>3381</v>
      </c>
      <c r="I1905" s="9">
        <f>VALUE(LEFT(H1905,FIND(" ",H1905)-1))</f>
        <v>1130</v>
      </c>
      <c r="J1905" s="3" t="str">
        <f>TRIM(RIGHT(H1905,LEN(H1905)-FIND(" ",H1905)))</f>
        <v>sqft</v>
      </c>
      <c r="K1905" s="3" t="s">
        <v>40</v>
      </c>
      <c r="L1905" s="3" t="s">
        <v>41</v>
      </c>
      <c r="M1905" s="3" t="str">
        <f>IF(LEFT(L1905,5)="poss.","expected","ready")</f>
        <v>ready</v>
      </c>
      <c r="N1905" s="3" t="s">
        <v>92</v>
      </c>
      <c r="O1905" s="3" t="str">
        <f>IFERROR(LEFT(N1905,FIND("out of",N1905)-1),N1905)</f>
        <v xml:space="preserve">3 </v>
      </c>
      <c r="P1905" s="4" t="str">
        <f>IFERROR(RIGHT(N1905,LEN(N1905)-FIND("out of",N1905)-6),"")</f>
        <v>3</v>
      </c>
      <c r="Q1905" s="6" t="s">
        <v>43</v>
      </c>
      <c r="R1905" s="3" t="s">
        <v>259</v>
      </c>
      <c r="S1905" s="3" t="s">
        <v>3382</v>
      </c>
      <c r="T1905" s="4">
        <f t="shared" si="1123"/>
        <v>4867</v>
      </c>
      <c r="U1905" s="3">
        <v>55</v>
      </c>
      <c r="V1905" s="3">
        <f>VALUE(U1905)*100000</f>
        <v>5500000</v>
      </c>
    </row>
    <row r="1906" spans="1:22" customFormat="1" hidden="1">
      <c r="A1906" t="s">
        <v>3383</v>
      </c>
      <c r="G1906" t="s">
        <v>23</v>
      </c>
      <c r="H1906" t="s">
        <v>3384</v>
      </c>
      <c r="I1906">
        <f>VALUE(LEFT(H1906,FIND(" ",H1906)-1))</f>
        <v>822</v>
      </c>
      <c r="J1906" t="str">
        <f>TRIM(RIGHT(H1906,LEN(H1906)-FIND(" ",H1906)))</f>
        <v>sqft</v>
      </c>
      <c r="K1906" t="s">
        <v>40</v>
      </c>
      <c r="L1906" t="s">
        <v>41</v>
      </c>
      <c r="N1906" t="s">
        <v>308</v>
      </c>
      <c r="Q1906" t="s">
        <v>83</v>
      </c>
      <c r="R1906" t="s">
        <v>29</v>
      </c>
      <c r="S1906" t="s">
        <v>3385</v>
      </c>
      <c r="T1906" s="1">
        <f t="shared" si="1123"/>
        <v>5474</v>
      </c>
      <c r="U1906">
        <v>75</v>
      </c>
      <c r="V1906">
        <f>VALUE(U1906)*100000</f>
        <v>7500000</v>
      </c>
    </row>
    <row r="1907" spans="1:22" customFormat="1" hidden="1">
      <c r="A1907" t="s">
        <v>3386</v>
      </c>
      <c r="G1907" t="s">
        <v>23</v>
      </c>
      <c r="H1907" t="s">
        <v>261</v>
      </c>
      <c r="I1907">
        <f>VALUE(LEFT(H1907,FIND(" ",H1907)-1))</f>
        <v>1200</v>
      </c>
      <c r="J1907" t="str">
        <f>TRIM(RIGHT(H1907,LEN(H1907)-FIND(" ",H1907)))</f>
        <v>sqft</v>
      </c>
      <c r="K1907" t="s">
        <v>25</v>
      </c>
      <c r="L1907" t="s">
        <v>41</v>
      </c>
      <c r="N1907" t="s">
        <v>662</v>
      </c>
      <c r="Q1907">
        <v>1</v>
      </c>
      <c r="S1907" t="s">
        <v>3205</v>
      </c>
      <c r="T1907" s="1">
        <f t="shared" si="1123"/>
        <v>3409</v>
      </c>
      <c r="U1907">
        <v>75</v>
      </c>
      <c r="V1907">
        <f>VALUE(U1907)*100000</f>
        <v>7500000</v>
      </c>
    </row>
    <row r="1908" spans="1:22" customFormat="1" hidden="1">
      <c r="A1908" t="s">
        <v>1644</v>
      </c>
      <c r="G1908" t="s">
        <v>32</v>
      </c>
      <c r="H1908" t="s">
        <v>2118</v>
      </c>
      <c r="I1908">
        <f>VALUE(LEFT(H1908,FIND(" ",H1908)-1))</f>
        <v>1095</v>
      </c>
      <c r="J1908" t="str">
        <f>TRIM(RIGHT(H1908,LEN(H1908)-FIND(" ",H1908)))</f>
        <v>sqft</v>
      </c>
      <c r="K1908" t="s">
        <v>40</v>
      </c>
      <c r="L1908" t="s">
        <v>41</v>
      </c>
      <c r="N1908" t="s">
        <v>352</v>
      </c>
      <c r="Q1908" t="s">
        <v>43</v>
      </c>
      <c r="R1908">
        <v>3</v>
      </c>
      <c r="S1908" t="s">
        <v>3387</v>
      </c>
      <c r="T1908" s="1">
        <f t="shared" si="1123"/>
        <v>6849</v>
      </c>
      <c r="U1908">
        <v>75</v>
      </c>
      <c r="V1908">
        <f>VALUE(U1908)*100000</f>
        <v>7500000</v>
      </c>
    </row>
    <row r="1909" spans="1:22" customFormat="1">
      <c r="A1909" t="s">
        <v>3388</v>
      </c>
      <c r="B1909" t="str">
        <f t="shared" ref="B1909:B1912" si="1148">PROPER(TRIM(A1909))</f>
        <v>3 Apartment For Sale In Saroli Surat</v>
      </c>
      <c r="C1909" t="str">
        <f t="shared" ref="C1909:C1912" si="1149">LEFT(B1909,FIND(" ",B1909)-1)</f>
        <v>3</v>
      </c>
      <c r="D1909" s="1" t="str">
        <f t="shared" ref="D1909:D1912" si="1150">MID(B1909, FIND(" ", B1909)+1, FIND("For", B1909)-FIND(" ", B1909)-1)</f>
        <v xml:space="preserve">Apartment </v>
      </c>
      <c r="E1909" t="str">
        <f t="shared" ref="E1909:E1912" si="1151">TRIM(MID(B1909, FIND("In", B1909)+3, FIND("Surat", B1909)-FIND("In", B1909)-3))</f>
        <v>Saroli</v>
      </c>
      <c r="F1909" t="str">
        <f t="shared" ref="F1909:F1912" si="1152">"surat"</f>
        <v>surat</v>
      </c>
      <c r="G1909" t="s">
        <v>23</v>
      </c>
      <c r="H1909" t="s">
        <v>2553</v>
      </c>
      <c r="I1909">
        <f>VALUE(LEFT(H1909,FIND(" ",H1909)-1))</f>
        <v>920</v>
      </c>
      <c r="J1909" t="str">
        <f>TRIM(RIGHT(H1909,LEN(H1909)-FIND(" ",H1909)))</f>
        <v>sqft</v>
      </c>
      <c r="K1909" t="s">
        <v>40</v>
      </c>
      <c r="L1909" t="s">
        <v>41</v>
      </c>
      <c r="M1909" t="str">
        <f t="shared" ref="M1909:M1912" si="1153">IF(LEFT(L1909,5)="poss.","expected","ready")</f>
        <v>ready</v>
      </c>
      <c r="N1909" t="s">
        <v>147</v>
      </c>
      <c r="O1909" t="str">
        <f t="shared" ref="O1909:O1912" si="1154">IFERROR(LEFT(N1909,FIND("out of",N1909)-1),N1909)</f>
        <v xml:space="preserve">5 </v>
      </c>
      <c r="P1909" s="1" t="str">
        <f t="shared" ref="P1909:P1912" si="1155">IFERROR(RIGHT(N1909,LEN(N1909)-FIND("out of",N1909)-6),"")</f>
        <v>12</v>
      </c>
      <c r="Q1909" t="s">
        <v>83</v>
      </c>
      <c r="R1909" t="s">
        <v>154</v>
      </c>
      <c r="S1909" t="s">
        <v>3389</v>
      </c>
      <c r="T1909" s="1">
        <f t="shared" si="1123"/>
        <v>4422</v>
      </c>
      <c r="U1909">
        <v>65</v>
      </c>
      <c r="V1909">
        <f>VALUE(U1909)*100000</f>
        <v>6500000</v>
      </c>
    </row>
    <row r="1910" spans="1:22" customFormat="1">
      <c r="A1910" t="s">
        <v>3390</v>
      </c>
      <c r="B1910" t="str">
        <f t="shared" si="1148"/>
        <v>3 Apartment For Sale In Sai Pujya Apts Surat</v>
      </c>
      <c r="C1910" t="str">
        <f t="shared" si="1149"/>
        <v>3</v>
      </c>
      <c r="D1910" s="1" t="str">
        <f t="shared" si="1150"/>
        <v xml:space="preserve">Apartment </v>
      </c>
      <c r="E1910" t="str">
        <f t="shared" si="1151"/>
        <v>Sai Pujya Apts</v>
      </c>
      <c r="F1910" t="str">
        <f t="shared" si="1152"/>
        <v>surat</v>
      </c>
      <c r="G1910" t="s">
        <v>23</v>
      </c>
      <c r="H1910" t="s">
        <v>3391</v>
      </c>
      <c r="I1910">
        <f>VALUE(LEFT(H1910,FIND(" ",H1910)-1))</f>
        <v>1850</v>
      </c>
      <c r="J1910" t="str">
        <f>TRIM(RIGHT(H1910,LEN(H1910)-FIND(" ",H1910)))</f>
        <v>sqft</v>
      </c>
      <c r="K1910" t="s">
        <v>40</v>
      </c>
      <c r="L1910" t="s">
        <v>41</v>
      </c>
      <c r="M1910" t="str">
        <f t="shared" si="1153"/>
        <v>ready</v>
      </c>
      <c r="N1910" t="s">
        <v>255</v>
      </c>
      <c r="O1910" t="str">
        <f t="shared" si="1154"/>
        <v xml:space="preserve">3 </v>
      </c>
      <c r="P1910" s="1" t="str">
        <f t="shared" si="1155"/>
        <v>4</v>
      </c>
      <c r="Q1910" t="s">
        <v>28</v>
      </c>
      <c r="R1910" t="s">
        <v>154</v>
      </c>
      <c r="S1910" t="s">
        <v>2352</v>
      </c>
      <c r="T1910" s="1">
        <f t="shared" si="1123"/>
        <v>3837</v>
      </c>
      <c r="U1910">
        <v>85</v>
      </c>
      <c r="V1910">
        <f>VALUE(U1910)*100000</f>
        <v>8500000</v>
      </c>
    </row>
    <row r="1911" spans="1:22" ht="15.75">
      <c r="A1911" s="3" t="s">
        <v>3392</v>
      </c>
      <c r="B1911" s="3" t="str">
        <f t="shared" si="1148"/>
        <v>3 Apartment For Sale In Nakshatra Embassy, Palanpur Surat</v>
      </c>
      <c r="C1911" s="3" t="str">
        <f t="shared" si="1149"/>
        <v>3</v>
      </c>
      <c r="D1911" s="4" t="str">
        <f t="shared" si="1150"/>
        <v xml:space="preserve">Apartment </v>
      </c>
      <c r="E1911" s="3" t="str">
        <f t="shared" si="1151"/>
        <v>Nakshatra Embassy, Palanpur</v>
      </c>
      <c r="F1911" s="3" t="str">
        <f t="shared" si="1152"/>
        <v>surat</v>
      </c>
      <c r="G1911" s="3" t="s">
        <v>32</v>
      </c>
      <c r="H1911" s="3" t="s">
        <v>2696</v>
      </c>
      <c r="I1911" s="9">
        <f>VALUE(LEFT(H1911,FIND(" ",H1911)-1))</f>
        <v>1630</v>
      </c>
      <c r="J1911" s="3" t="str">
        <f>TRIM(RIGHT(H1911,LEN(H1911)-FIND(" ",H1911)))</f>
        <v>sqft</v>
      </c>
      <c r="K1911" s="3" t="s">
        <v>40</v>
      </c>
      <c r="L1911" s="3" t="s">
        <v>41</v>
      </c>
      <c r="M1911" s="3" t="str">
        <f t="shared" si="1153"/>
        <v>ready</v>
      </c>
      <c r="N1911" s="3" t="s">
        <v>42</v>
      </c>
      <c r="O1911" s="3" t="str">
        <f t="shared" si="1154"/>
        <v xml:space="preserve">5 </v>
      </c>
      <c r="P1911" s="4" t="str">
        <f t="shared" si="1155"/>
        <v>13</v>
      </c>
      <c r="Q1911" s="6" t="s">
        <v>83</v>
      </c>
      <c r="R1911" s="3" t="s">
        <v>44</v>
      </c>
      <c r="S1911" s="3" t="s">
        <v>2705</v>
      </c>
      <c r="T1911" s="4">
        <f t="shared" si="1123"/>
        <v>3988</v>
      </c>
      <c r="U1911" s="3">
        <v>65</v>
      </c>
      <c r="V1911" s="3">
        <f>VALUE(U1911)*100000</f>
        <v>6500000</v>
      </c>
    </row>
    <row r="1912" spans="1:22" customFormat="1">
      <c r="A1912" t="s">
        <v>3393</v>
      </c>
      <c r="B1912" t="str">
        <f t="shared" si="1148"/>
        <v>3 Apartment For Sale In Casa King, Palanpur Surat</v>
      </c>
      <c r="C1912" t="str">
        <f t="shared" si="1149"/>
        <v>3</v>
      </c>
      <c r="D1912" s="1" t="str">
        <f t="shared" si="1150"/>
        <v xml:space="preserve">Apartment </v>
      </c>
      <c r="E1912" t="str">
        <f t="shared" si="1151"/>
        <v>Casa King, Palanpur</v>
      </c>
      <c r="F1912" t="str">
        <f t="shared" si="1152"/>
        <v>surat</v>
      </c>
      <c r="G1912" t="s">
        <v>23</v>
      </c>
      <c r="H1912" t="s">
        <v>1762</v>
      </c>
      <c r="I1912">
        <f>VALUE(LEFT(H1912,FIND(" ",H1912)-1))</f>
        <v>1116</v>
      </c>
      <c r="J1912" t="str">
        <f>TRIM(RIGHT(H1912,LEN(H1912)-FIND(" ",H1912)))</f>
        <v>sqft</v>
      </c>
      <c r="K1912" t="s">
        <v>40</v>
      </c>
      <c r="L1912" t="s">
        <v>41</v>
      </c>
      <c r="M1912" t="str">
        <f t="shared" si="1153"/>
        <v>ready</v>
      </c>
      <c r="N1912" t="s">
        <v>621</v>
      </c>
      <c r="O1912" t="str">
        <f t="shared" si="1154"/>
        <v xml:space="preserve">14 </v>
      </c>
      <c r="P1912" s="1" t="str">
        <f t="shared" si="1155"/>
        <v>14</v>
      </c>
      <c r="Q1912" t="s">
        <v>43</v>
      </c>
      <c r="R1912" t="s">
        <v>131</v>
      </c>
      <c r="S1912" t="s">
        <v>3394</v>
      </c>
      <c r="T1912" s="1">
        <f t="shared" si="1123"/>
        <v>4316</v>
      </c>
      <c r="U1912">
        <v>82</v>
      </c>
      <c r="V1912">
        <f>VALUE(U1912)*100000</f>
        <v>8200000</v>
      </c>
    </row>
    <row r="1913" spans="1:22" customFormat="1" hidden="1">
      <c r="A1913" t="s">
        <v>3395</v>
      </c>
      <c r="G1913" t="s">
        <v>23</v>
      </c>
      <c r="H1913" t="s">
        <v>3396</v>
      </c>
      <c r="I1913">
        <f>VALUE(LEFT(H1913,FIND(" ",H1913)-1))</f>
        <v>1618</v>
      </c>
      <c r="J1913" t="str">
        <f>TRIM(RIGHT(H1913,LEN(H1913)-FIND(" ",H1913)))</f>
        <v>sqft</v>
      </c>
      <c r="K1913" t="s">
        <v>40</v>
      </c>
      <c r="L1913" t="s">
        <v>41</v>
      </c>
      <c r="N1913" t="s">
        <v>143</v>
      </c>
      <c r="Q1913" t="s">
        <v>43</v>
      </c>
      <c r="R1913" t="s">
        <v>44</v>
      </c>
      <c r="T1913" s="1" t="e">
        <f t="shared" si="1123"/>
        <v>#VALUE!</v>
      </c>
      <c r="U1913">
        <v>68</v>
      </c>
      <c r="V1913">
        <f>VALUE(U1913)*100000</f>
        <v>6800000</v>
      </c>
    </row>
    <row r="1914" spans="1:22" customFormat="1" hidden="1">
      <c r="A1914" t="s">
        <v>3397</v>
      </c>
      <c r="G1914" t="s">
        <v>168</v>
      </c>
      <c r="H1914" t="s">
        <v>3398</v>
      </c>
      <c r="I1914">
        <f>VALUE(LEFT(H1914,FIND(" ",H1914)-1))</f>
        <v>87</v>
      </c>
      <c r="J1914" t="str">
        <f>TRIM(RIGHT(H1914,LEN(H1914)-FIND(" ",H1914)))</f>
        <v>sqft</v>
      </c>
      <c r="K1914" t="s">
        <v>40</v>
      </c>
      <c r="L1914" t="s">
        <v>3399</v>
      </c>
      <c r="N1914" t="s">
        <v>139</v>
      </c>
      <c r="Q1914">
        <v>3</v>
      </c>
      <c r="R1914">
        <v>1</v>
      </c>
      <c r="S1914" t="s">
        <v>3400</v>
      </c>
      <c r="T1914" s="1" t="e">
        <f t="shared" si="1123"/>
        <v>#VALUE!</v>
      </c>
      <c r="U1914">
        <v>89</v>
      </c>
      <c r="V1914">
        <f>VALUE(U1914)*100000</f>
        <v>8900000</v>
      </c>
    </row>
    <row r="1915" spans="1:22" customFormat="1" hidden="1">
      <c r="A1915" t="s">
        <v>3401</v>
      </c>
      <c r="G1915" t="s">
        <v>23</v>
      </c>
      <c r="H1915" t="s">
        <v>3402</v>
      </c>
      <c r="I1915">
        <f>VALUE(LEFT(H1915,FIND(" ",H1915)-1))</f>
        <v>495</v>
      </c>
      <c r="J1915" t="str">
        <f>TRIM(RIGHT(H1915,LEN(H1915)-FIND(" ",H1915)))</f>
        <v>sqft</v>
      </c>
      <c r="K1915" t="s">
        <v>40</v>
      </c>
      <c r="L1915" t="s">
        <v>41</v>
      </c>
      <c r="N1915" t="s">
        <v>104</v>
      </c>
      <c r="S1915" t="s">
        <v>3403</v>
      </c>
      <c r="T1915" s="1">
        <f t="shared" si="1123"/>
        <v>5889</v>
      </c>
      <c r="U1915">
        <v>55</v>
      </c>
      <c r="V1915">
        <f>VALUE(U1915)*100000</f>
        <v>5500000</v>
      </c>
    </row>
    <row r="1916" spans="1:22" customFormat="1" hidden="1">
      <c r="A1916" t="s">
        <v>3404</v>
      </c>
      <c r="G1916" t="s">
        <v>32</v>
      </c>
      <c r="H1916" t="s">
        <v>2808</v>
      </c>
      <c r="I1916">
        <f>VALUE(LEFT(H1916,FIND(" ",H1916)-1))</f>
        <v>1890</v>
      </c>
      <c r="J1916" t="str">
        <f>TRIM(RIGHT(H1916,LEN(H1916)-FIND(" ",H1916)))</f>
        <v>sqft</v>
      </c>
      <c r="K1916" t="s">
        <v>40</v>
      </c>
      <c r="L1916" t="s">
        <v>41</v>
      </c>
      <c r="N1916" t="s">
        <v>401</v>
      </c>
      <c r="Q1916" t="s">
        <v>28</v>
      </c>
      <c r="R1916">
        <v>3</v>
      </c>
      <c r="S1916" t="s">
        <v>3405</v>
      </c>
      <c r="T1916" s="1">
        <f t="shared" si="1123"/>
        <v>4497</v>
      </c>
      <c r="U1916">
        <v>85</v>
      </c>
      <c r="V1916">
        <f>VALUE(U1916)*100000</f>
        <v>8500000</v>
      </c>
    </row>
    <row r="1917" spans="1:22" ht="15.75">
      <c r="A1917" s="3" t="s">
        <v>3406</v>
      </c>
      <c r="B1917" s="3" t="str">
        <f t="shared" ref="B1917:B1918" si="1156">PROPER(TRIM(A1917))</f>
        <v>2 Apartment For Sale In Vacanza Homes, Althan Surat</v>
      </c>
      <c r="C1917" s="3" t="str">
        <f t="shared" ref="C1917:C1918" si="1157">LEFT(B1917,FIND(" ",B1917)-1)</f>
        <v>2</v>
      </c>
      <c r="D1917" s="4" t="str">
        <f t="shared" ref="D1917:D1918" si="1158">MID(B1917, FIND(" ", B1917)+1, FIND("For", B1917)-FIND(" ", B1917)-1)</f>
        <v xml:space="preserve">Apartment </v>
      </c>
      <c r="E1917" s="3" t="str">
        <f t="shared" ref="E1917:E1918" si="1159">TRIM(MID(B1917, FIND("In", B1917)+3, FIND("Surat", B1917)-FIND("In", B1917)-3))</f>
        <v>Vacanza Homes, Althan</v>
      </c>
      <c r="F1917" s="3" t="str">
        <f t="shared" ref="F1917:F1918" si="1160">"surat"</f>
        <v>surat</v>
      </c>
      <c r="G1917" s="3" t="s">
        <v>23</v>
      </c>
      <c r="H1917" s="3" t="s">
        <v>238</v>
      </c>
      <c r="I1917" s="9">
        <f>VALUE(LEFT(H1917,FIND(" ",H1917)-1))</f>
        <v>750</v>
      </c>
      <c r="J1917" s="3" t="str">
        <f>TRIM(RIGHT(H1917,LEN(H1917)-FIND(" ",H1917)))</f>
        <v>sqft</v>
      </c>
      <c r="K1917" s="3" t="s">
        <v>40</v>
      </c>
      <c r="L1917" s="3" t="s">
        <v>41</v>
      </c>
      <c r="M1917" s="3" t="str">
        <f t="shared" ref="M1917:M1918" si="1161">IF(LEFT(L1917,5)="poss.","expected","ready")</f>
        <v>ready</v>
      </c>
      <c r="N1917" s="3" t="s">
        <v>143</v>
      </c>
      <c r="O1917" s="3" t="str">
        <f t="shared" ref="O1917:O1918" si="1162">IFERROR(LEFT(N1917,FIND("out of",N1917)-1),N1917)</f>
        <v xml:space="preserve">9 </v>
      </c>
      <c r="P1917" s="4" t="str">
        <f t="shared" ref="P1917:P1918" si="1163">IFERROR(RIGHT(N1917,LEN(N1917)-FIND("out of",N1917)-6),"")</f>
        <v>14</v>
      </c>
      <c r="Q1917" s="6" t="s">
        <v>83</v>
      </c>
      <c r="R1917" s="3" t="s">
        <v>88</v>
      </c>
      <c r="S1917" s="3" t="s">
        <v>3407</v>
      </c>
      <c r="T1917" s="4">
        <f t="shared" ref="T1917:T1980" si="1164">VALUE(SUBSTITUTE(SUBSTITUTE(S1917,"â‚¹",""),"per sqft",""))</f>
        <v>4640</v>
      </c>
      <c r="U1917" s="3">
        <v>58</v>
      </c>
      <c r="V1917" s="3">
        <f>VALUE(U1917)*100000</f>
        <v>5800000</v>
      </c>
    </row>
    <row r="1918" spans="1:22" ht="15.75">
      <c r="A1918" s="3" t="s">
        <v>3408</v>
      </c>
      <c r="B1918" s="3" t="str">
        <f t="shared" si="1156"/>
        <v>2 Apartment For Sale In Soham Elegance, Pal Surat</v>
      </c>
      <c r="C1918" s="3" t="str">
        <f t="shared" si="1157"/>
        <v>2</v>
      </c>
      <c r="D1918" s="4" t="str">
        <f t="shared" si="1158"/>
        <v xml:space="preserve">Apartment </v>
      </c>
      <c r="E1918" s="3" t="str">
        <f t="shared" si="1159"/>
        <v>Soham Elegance, Pal</v>
      </c>
      <c r="F1918" s="3" t="str">
        <f t="shared" si="1160"/>
        <v>surat</v>
      </c>
      <c r="G1918" s="3" t="s">
        <v>32</v>
      </c>
      <c r="H1918" s="3" t="s">
        <v>2640</v>
      </c>
      <c r="I1918" s="9">
        <f>VALUE(LEFT(H1918,FIND(" ",H1918)-1))</f>
        <v>1307</v>
      </c>
      <c r="J1918" s="3" t="str">
        <f>TRIM(RIGHT(H1918,LEN(H1918)-FIND(" ",H1918)))</f>
        <v>sqft</v>
      </c>
      <c r="K1918" s="3" t="s">
        <v>40</v>
      </c>
      <c r="L1918" s="3" t="s">
        <v>41</v>
      </c>
      <c r="M1918" s="3" t="str">
        <f t="shared" si="1161"/>
        <v>ready</v>
      </c>
      <c r="N1918" s="3" t="s">
        <v>2200</v>
      </c>
      <c r="O1918" s="3" t="str">
        <f t="shared" si="1162"/>
        <v xml:space="preserve">12 </v>
      </c>
      <c r="P1918" s="4" t="str">
        <f t="shared" si="1163"/>
        <v>13</v>
      </c>
      <c r="Q1918" s="6" t="s">
        <v>28</v>
      </c>
      <c r="R1918" s="3" t="s">
        <v>88</v>
      </c>
      <c r="S1918" s="3" t="s">
        <v>3409</v>
      </c>
      <c r="T1918" s="4">
        <f t="shared" si="1164"/>
        <v>4171</v>
      </c>
      <c r="U1918" s="3">
        <v>54.5</v>
      </c>
      <c r="V1918" s="3">
        <f>VALUE(U1918)*100000</f>
        <v>5450000</v>
      </c>
    </row>
    <row r="1919" spans="1:22" customFormat="1" hidden="1">
      <c r="A1919" t="s">
        <v>3410</v>
      </c>
      <c r="G1919" t="s">
        <v>32</v>
      </c>
      <c r="H1919" t="s">
        <v>3411</v>
      </c>
      <c r="I1919">
        <f>VALUE(LEFT(H1919,FIND(" ",H1919)-1))</f>
        <v>560</v>
      </c>
      <c r="J1919" t="str">
        <f>TRIM(RIGHT(H1919,LEN(H1919)-FIND(" ",H1919)))</f>
        <v>sqft</v>
      </c>
      <c r="K1919" t="s">
        <v>40</v>
      </c>
      <c r="L1919" t="s">
        <v>41</v>
      </c>
      <c r="N1919" t="s">
        <v>662</v>
      </c>
      <c r="Q1919" t="s">
        <v>28</v>
      </c>
      <c r="R1919">
        <v>3</v>
      </c>
      <c r="S1919" t="s">
        <v>3412</v>
      </c>
      <c r="T1919" s="1">
        <f t="shared" si="1164"/>
        <v>10714</v>
      </c>
      <c r="U1919">
        <v>60</v>
      </c>
      <c r="V1919">
        <f>VALUE(U1919)*100000</f>
        <v>6000000</v>
      </c>
    </row>
    <row r="1920" spans="1:22" customFormat="1">
      <c r="A1920" t="s">
        <v>80</v>
      </c>
      <c r="B1920" t="str">
        <f t="shared" ref="B1920:B1922" si="1165">PROPER(TRIM(A1920))</f>
        <v>2 Apartment For Sale In Adajan Surat</v>
      </c>
      <c r="C1920" t="str">
        <f t="shared" ref="C1920:C1922" si="1166">LEFT(B1920,FIND(" ",B1920)-1)</f>
        <v>2</v>
      </c>
      <c r="D1920" s="1" t="str">
        <f t="shared" ref="D1920:D1922" si="1167">MID(B1920, FIND(" ", B1920)+1, FIND("For", B1920)-FIND(" ", B1920)-1)</f>
        <v xml:space="preserve">Apartment </v>
      </c>
      <c r="E1920" t="str">
        <f t="shared" ref="E1920:E1922" si="1168">TRIM(MID(B1920, FIND("In", B1920)+3, FIND("Surat", B1920)-FIND("In", B1920)-3))</f>
        <v>Adajan</v>
      </c>
      <c r="F1920" t="str">
        <f t="shared" ref="F1920:F1922" si="1169">"surat"</f>
        <v>surat</v>
      </c>
      <c r="G1920" t="s">
        <v>23</v>
      </c>
      <c r="H1920" t="s">
        <v>759</v>
      </c>
      <c r="I1920">
        <f>VALUE(LEFT(H1920,FIND(" ",H1920)-1))</f>
        <v>880</v>
      </c>
      <c r="J1920" t="str">
        <f>TRIM(RIGHT(H1920,LEN(H1920)-FIND(" ",H1920)))</f>
        <v>sqft</v>
      </c>
      <c r="K1920" t="s">
        <v>40</v>
      </c>
      <c r="L1920" t="s">
        <v>41</v>
      </c>
      <c r="M1920" t="str">
        <f t="shared" ref="M1920:M1922" si="1170">IF(LEFT(L1920,5)="poss.","expected","ready")</f>
        <v>ready</v>
      </c>
      <c r="N1920" t="s">
        <v>1656</v>
      </c>
      <c r="O1920" t="str">
        <f t="shared" ref="O1920:O1922" si="1171">IFERROR(LEFT(N1920,FIND("out of",N1920)-1),N1920)</f>
        <v xml:space="preserve">10 </v>
      </c>
      <c r="P1920" s="1" t="str">
        <f t="shared" ref="P1920:P1922" si="1172">IFERROR(RIGHT(N1920,LEN(N1920)-FIND("out of",N1920)-6),"")</f>
        <v>11</v>
      </c>
      <c r="Q1920" t="s">
        <v>28</v>
      </c>
      <c r="R1920" t="s">
        <v>382</v>
      </c>
      <c r="S1920" t="s">
        <v>2761</v>
      </c>
      <c r="T1920" s="1">
        <f t="shared" si="1164"/>
        <v>4365</v>
      </c>
      <c r="U1920">
        <v>55</v>
      </c>
      <c r="V1920">
        <f>VALUE(U1920)*100000</f>
        <v>5500000</v>
      </c>
    </row>
    <row r="1921" spans="1:22" customFormat="1">
      <c r="A1921" t="s">
        <v>3413</v>
      </c>
      <c r="B1921" t="str">
        <f t="shared" si="1165"/>
        <v>2 Apartment For Sale In Nest Wood, Althan Surat</v>
      </c>
      <c r="C1921" t="str">
        <f t="shared" si="1166"/>
        <v>2</v>
      </c>
      <c r="D1921" s="1" t="str">
        <f t="shared" si="1167"/>
        <v xml:space="preserve">Apartment </v>
      </c>
      <c r="E1921" t="str">
        <f t="shared" si="1168"/>
        <v>Nest Wood, Althan</v>
      </c>
      <c r="F1921" t="str">
        <f t="shared" si="1169"/>
        <v>surat</v>
      </c>
      <c r="G1921" t="s">
        <v>23</v>
      </c>
      <c r="H1921" t="s">
        <v>3414</v>
      </c>
      <c r="I1921">
        <f>VALUE(LEFT(H1921,FIND(" ",H1921)-1))</f>
        <v>796</v>
      </c>
      <c r="J1921" t="str">
        <f>TRIM(RIGHT(H1921,LEN(H1921)-FIND(" ",H1921)))</f>
        <v>sqft</v>
      </c>
      <c r="K1921" t="s">
        <v>40</v>
      </c>
      <c r="L1921" t="s">
        <v>41</v>
      </c>
      <c r="M1921" t="str">
        <f t="shared" si="1170"/>
        <v>ready</v>
      </c>
      <c r="N1921" t="s">
        <v>2892</v>
      </c>
      <c r="O1921" t="str">
        <f t="shared" si="1171"/>
        <v xml:space="preserve">8 </v>
      </c>
      <c r="P1921" s="1" t="str">
        <f t="shared" si="1172"/>
        <v>11</v>
      </c>
      <c r="Q1921" t="s">
        <v>83</v>
      </c>
      <c r="R1921" t="s">
        <v>36</v>
      </c>
      <c r="S1921" t="s">
        <v>3415</v>
      </c>
      <c r="T1921" s="1">
        <f t="shared" si="1164"/>
        <v>4027</v>
      </c>
      <c r="U1921">
        <v>54</v>
      </c>
      <c r="V1921">
        <f>VALUE(U1921)*100000</f>
        <v>5400000</v>
      </c>
    </row>
    <row r="1922" spans="1:22" customFormat="1">
      <c r="A1922" t="s">
        <v>647</v>
      </c>
      <c r="B1922" t="str">
        <f t="shared" si="1165"/>
        <v>2 Apartment For Sale In Piplod Surat</v>
      </c>
      <c r="C1922" t="str">
        <f t="shared" si="1166"/>
        <v>2</v>
      </c>
      <c r="D1922" s="1" t="str">
        <f t="shared" si="1167"/>
        <v xml:space="preserve">Apartment </v>
      </c>
      <c r="E1922" t="str">
        <f t="shared" si="1168"/>
        <v>Piplod</v>
      </c>
      <c r="F1922" t="str">
        <f t="shared" si="1169"/>
        <v>surat</v>
      </c>
      <c r="G1922" t="s">
        <v>32</v>
      </c>
      <c r="H1922" t="s">
        <v>3416</v>
      </c>
      <c r="I1922">
        <f>VALUE(LEFT(H1922,FIND(" ",H1922)-1))</f>
        <v>1167</v>
      </c>
      <c r="J1922" t="str">
        <f>TRIM(RIGHT(H1922,LEN(H1922)-FIND(" ",H1922)))</f>
        <v>sqft</v>
      </c>
      <c r="K1922" t="s">
        <v>40</v>
      </c>
      <c r="L1922" t="s">
        <v>41</v>
      </c>
      <c r="M1922" t="str">
        <f t="shared" si="1170"/>
        <v>ready</v>
      </c>
      <c r="N1922" t="s">
        <v>262</v>
      </c>
      <c r="O1922" t="str">
        <f t="shared" si="1171"/>
        <v xml:space="preserve">3 </v>
      </c>
      <c r="P1922" s="1" t="str">
        <f t="shared" si="1172"/>
        <v>10</v>
      </c>
      <c r="Q1922" t="s">
        <v>28</v>
      </c>
      <c r="R1922" t="s">
        <v>131</v>
      </c>
      <c r="S1922" t="s">
        <v>3417</v>
      </c>
      <c r="T1922" s="1">
        <f t="shared" si="1164"/>
        <v>5398</v>
      </c>
      <c r="U1922">
        <v>63</v>
      </c>
      <c r="V1922">
        <f>VALUE(U1922)*100000</f>
        <v>6300000</v>
      </c>
    </row>
    <row r="1923" spans="1:22" customFormat="1" hidden="1">
      <c r="A1923" t="s">
        <v>1418</v>
      </c>
      <c r="G1923" t="s">
        <v>23</v>
      </c>
      <c r="H1923" t="s">
        <v>784</v>
      </c>
      <c r="I1923">
        <f>VALUE(LEFT(H1923,FIND(" ",H1923)-1))</f>
        <v>1235</v>
      </c>
      <c r="J1923" t="str">
        <f>TRIM(RIGHT(H1923,LEN(H1923)-FIND(" ",H1923)))</f>
        <v>sqft</v>
      </c>
      <c r="K1923" t="s">
        <v>40</v>
      </c>
      <c r="L1923" t="s">
        <v>41</v>
      </c>
      <c r="N1923" t="s">
        <v>502</v>
      </c>
      <c r="Q1923" t="s">
        <v>83</v>
      </c>
      <c r="R1923">
        <v>2</v>
      </c>
      <c r="T1923" s="1" t="e">
        <f t="shared" si="1164"/>
        <v>#VALUE!</v>
      </c>
      <c r="U1923">
        <v>60</v>
      </c>
      <c r="V1923">
        <f>VALUE(U1923)*100000</f>
        <v>6000000</v>
      </c>
    </row>
    <row r="1924" spans="1:22" customFormat="1">
      <c r="A1924" t="s">
        <v>2877</v>
      </c>
      <c r="B1924" t="str">
        <f t="shared" ref="B1924:B1926" si="1173">PROPER(TRIM(A1924))</f>
        <v>2 Apartment For Sale In Pramukh Amaya, Palanpur Surat</v>
      </c>
      <c r="C1924" t="str">
        <f t="shared" ref="C1924:C1926" si="1174">LEFT(B1924,FIND(" ",B1924)-1)</f>
        <v>2</v>
      </c>
      <c r="D1924" s="1" t="str">
        <f t="shared" ref="D1924:D1926" si="1175">MID(B1924, FIND(" ", B1924)+1, FIND("For", B1924)-FIND(" ", B1924)-1)</f>
        <v xml:space="preserve">Apartment </v>
      </c>
      <c r="E1924" t="str">
        <f t="shared" ref="E1924:E1926" si="1176">TRIM(MID(B1924, FIND("In", B1924)+3, FIND("Surat", B1924)-FIND("In", B1924)-3))</f>
        <v>Pramukh Amaya, Palanpur</v>
      </c>
      <c r="F1924" t="str">
        <f t="shared" ref="F1924:F1926" si="1177">"surat"</f>
        <v>surat</v>
      </c>
      <c r="G1924" t="s">
        <v>32</v>
      </c>
      <c r="H1924" t="s">
        <v>2878</v>
      </c>
      <c r="I1924">
        <f>VALUE(LEFT(H1924,FIND(" ",H1924)-1))</f>
        <v>1311</v>
      </c>
      <c r="J1924" t="str">
        <f>TRIM(RIGHT(H1924,LEN(H1924)-FIND(" ",H1924)))</f>
        <v>sqft</v>
      </c>
      <c r="K1924" t="s">
        <v>40</v>
      </c>
      <c r="L1924" t="s">
        <v>2706</v>
      </c>
      <c r="M1924" t="str">
        <f t="shared" ref="M1924:M1926" si="1178">IF(LEFT(L1924,5)="poss.","expected","ready")</f>
        <v>expected</v>
      </c>
      <c r="N1924" t="s">
        <v>1271</v>
      </c>
      <c r="O1924" t="str">
        <f t="shared" ref="O1924:O1926" si="1179">IFERROR(LEFT(N1924,FIND("out of",N1924)-1),N1924)</f>
        <v xml:space="preserve">Lower Basement </v>
      </c>
      <c r="P1924" s="1" t="str">
        <f t="shared" ref="P1924:P1926" si="1180">IFERROR(RIGHT(N1924,LEN(N1924)-FIND("out of",N1924)-6),"")</f>
        <v>4</v>
      </c>
      <c r="Q1924" t="s">
        <v>28</v>
      </c>
      <c r="R1924" t="s">
        <v>44</v>
      </c>
      <c r="S1924" t="s">
        <v>3418</v>
      </c>
      <c r="T1924" s="1">
        <f t="shared" si="1164"/>
        <v>4577</v>
      </c>
      <c r="U1924">
        <v>60</v>
      </c>
      <c r="V1924">
        <f>VALUE(U1924)*100000</f>
        <v>6000000</v>
      </c>
    </row>
    <row r="1925" spans="1:22" customFormat="1">
      <c r="A1925" t="s">
        <v>2846</v>
      </c>
      <c r="B1925" t="str">
        <f t="shared" si="1173"/>
        <v>3 Apartment For Sale In Swagat Clifton, Bhimrad Surat</v>
      </c>
      <c r="C1925" t="str">
        <f t="shared" si="1174"/>
        <v>3</v>
      </c>
      <c r="D1925" s="1" t="str">
        <f t="shared" si="1175"/>
        <v xml:space="preserve">Apartment </v>
      </c>
      <c r="E1925" t="str">
        <f t="shared" si="1176"/>
        <v>Swagat Clifton, Bhimrad</v>
      </c>
      <c r="F1925" t="str">
        <f t="shared" si="1177"/>
        <v>surat</v>
      </c>
      <c r="G1925" t="s">
        <v>32</v>
      </c>
      <c r="H1925" t="s">
        <v>2847</v>
      </c>
      <c r="I1925">
        <f>VALUE(LEFT(H1925,FIND(" ",H1925)-1))</f>
        <v>1805</v>
      </c>
      <c r="J1925" t="str">
        <f>TRIM(RIGHT(H1925,LEN(H1925)-FIND(" ",H1925)))</f>
        <v>sqft</v>
      </c>
      <c r="K1925" t="s">
        <v>40</v>
      </c>
      <c r="L1925" t="s">
        <v>41</v>
      </c>
      <c r="M1925" t="str">
        <f t="shared" si="1178"/>
        <v>ready</v>
      </c>
      <c r="N1925" t="s">
        <v>2714</v>
      </c>
      <c r="O1925" t="str">
        <f t="shared" si="1179"/>
        <v xml:space="preserve">13 </v>
      </c>
      <c r="P1925" s="1" t="str">
        <f t="shared" si="1180"/>
        <v>15</v>
      </c>
      <c r="Q1925" t="s">
        <v>28</v>
      </c>
      <c r="R1925" t="s">
        <v>44</v>
      </c>
      <c r="S1925" t="s">
        <v>3419</v>
      </c>
      <c r="T1925" s="1">
        <f t="shared" si="1164"/>
        <v>4598</v>
      </c>
      <c r="U1925">
        <v>83</v>
      </c>
      <c r="V1925">
        <f>VALUE(U1925)*100000</f>
        <v>8300000</v>
      </c>
    </row>
    <row r="1926" spans="1:22" customFormat="1">
      <c r="A1926" t="s">
        <v>3420</v>
      </c>
      <c r="B1926" t="str">
        <f t="shared" si="1173"/>
        <v>3 Apartment For Sale In Shankheshwer Complax, Kailash Nagar Surat</v>
      </c>
      <c r="C1926" t="str">
        <f t="shared" si="1174"/>
        <v>3</v>
      </c>
      <c r="D1926" s="1" t="str">
        <f t="shared" si="1175"/>
        <v xml:space="preserve">Apartment </v>
      </c>
      <c r="E1926" t="str">
        <f t="shared" si="1176"/>
        <v>Shankheshwer Complax, Kailash Nagar</v>
      </c>
      <c r="F1926" t="str">
        <f t="shared" si="1177"/>
        <v>surat</v>
      </c>
      <c r="G1926" t="s">
        <v>23</v>
      </c>
      <c r="H1926" t="s">
        <v>1254</v>
      </c>
      <c r="I1926">
        <f>VALUE(LEFT(H1926,FIND(" ",H1926)-1))</f>
        <v>1700</v>
      </c>
      <c r="J1926" t="str">
        <f>TRIM(RIGHT(H1926,LEN(H1926)-FIND(" ",H1926)))</f>
        <v>sqft</v>
      </c>
      <c r="K1926" t="s">
        <v>40</v>
      </c>
      <c r="L1926" t="s">
        <v>41</v>
      </c>
      <c r="M1926" t="str">
        <f t="shared" si="1178"/>
        <v>ready</v>
      </c>
      <c r="N1926" t="s">
        <v>742</v>
      </c>
      <c r="O1926" t="str">
        <f t="shared" si="1179"/>
        <v xml:space="preserve">6 </v>
      </c>
      <c r="P1926" s="1" t="str">
        <f t="shared" si="1180"/>
        <v>8</v>
      </c>
      <c r="Q1926" t="s">
        <v>83</v>
      </c>
      <c r="R1926" t="s">
        <v>1126</v>
      </c>
      <c r="S1926" t="s">
        <v>1750</v>
      </c>
      <c r="T1926" s="1">
        <f t="shared" si="1164"/>
        <v>4667</v>
      </c>
      <c r="U1926">
        <v>70</v>
      </c>
      <c r="V1926">
        <f>VALUE(U1926)*100000</f>
        <v>7000000</v>
      </c>
    </row>
    <row r="1927" spans="1:22" customFormat="1" hidden="1">
      <c r="A1927" t="s">
        <v>820</v>
      </c>
      <c r="G1927" t="s">
        <v>32</v>
      </c>
      <c r="H1927" t="s">
        <v>3009</v>
      </c>
      <c r="I1927">
        <f>VALUE(LEFT(H1927,FIND(" ",H1927)-1))</f>
        <v>1680</v>
      </c>
      <c r="J1927" t="str">
        <f>TRIM(RIGHT(H1927,LEN(H1927)-FIND(" ",H1927)))</f>
        <v>sqft</v>
      </c>
      <c r="K1927" t="s">
        <v>40</v>
      </c>
      <c r="L1927" t="s">
        <v>41</v>
      </c>
      <c r="N1927" t="s">
        <v>298</v>
      </c>
      <c r="Q1927" t="s">
        <v>43</v>
      </c>
      <c r="R1927">
        <v>2</v>
      </c>
      <c r="S1927" t="s">
        <v>3421</v>
      </c>
      <c r="T1927" s="1">
        <f t="shared" si="1164"/>
        <v>3869</v>
      </c>
      <c r="U1927">
        <v>65</v>
      </c>
      <c r="V1927">
        <f>VALUE(U1927)*100000</f>
        <v>6500000</v>
      </c>
    </row>
    <row r="1928" spans="1:22" customFormat="1">
      <c r="A1928" t="s">
        <v>3422</v>
      </c>
      <c r="B1928" t="str">
        <f>PROPER(TRIM(A1928))</f>
        <v>3 Apartment For Sale In Sangini Gardenia, Jahangirabad Surat</v>
      </c>
      <c r="C1928" t="str">
        <f>LEFT(B1928,FIND(" ",B1928)-1)</f>
        <v>3</v>
      </c>
      <c r="D1928" s="1" t="str">
        <f>MID(B1928, FIND(" ", B1928)+1, FIND("For", B1928)-FIND(" ", B1928)-1)</f>
        <v xml:space="preserve">Apartment </v>
      </c>
      <c r="E1928" t="str">
        <f>TRIM(MID(B1928, FIND("In", B1928)+3, FIND("Surat", B1928)-FIND("In", B1928)-3))</f>
        <v>Sangini Gardenia, Jahangirabad</v>
      </c>
      <c r="F1928" t="str">
        <f>"surat"</f>
        <v>surat</v>
      </c>
      <c r="G1928" t="s">
        <v>32</v>
      </c>
      <c r="H1928" t="s">
        <v>78</v>
      </c>
      <c r="I1928">
        <f>VALUE(LEFT(H1928,FIND(" ",H1928)-1))</f>
        <v>1650</v>
      </c>
      <c r="J1928" t="str">
        <f>TRIM(RIGHT(H1928,LEN(H1928)-FIND(" ",H1928)))</f>
        <v>sqft</v>
      </c>
      <c r="K1928" t="s">
        <v>40</v>
      </c>
      <c r="L1928" t="s">
        <v>41</v>
      </c>
      <c r="M1928" t="str">
        <f>IF(LEFT(L1928,5)="poss.","expected","ready")</f>
        <v>ready</v>
      </c>
      <c r="N1928" t="s">
        <v>935</v>
      </c>
      <c r="O1928" t="str">
        <f>IFERROR(LEFT(N1928,FIND("out of",N1928)-1),N1928)</f>
        <v xml:space="preserve">10 </v>
      </c>
      <c r="P1928" s="1" t="str">
        <f>IFERROR(RIGHT(N1928,LEN(N1928)-FIND("out of",N1928)-6),"")</f>
        <v>12</v>
      </c>
      <c r="Q1928" t="s">
        <v>83</v>
      </c>
      <c r="R1928" t="s">
        <v>3423</v>
      </c>
      <c r="S1928" t="s">
        <v>2729</v>
      </c>
      <c r="T1928" s="1">
        <f t="shared" si="1164"/>
        <v>4242</v>
      </c>
      <c r="U1928">
        <v>70</v>
      </c>
      <c r="V1928">
        <f>VALUE(U1928)*100000</f>
        <v>7000000</v>
      </c>
    </row>
    <row r="1929" spans="1:22" customFormat="1" hidden="1">
      <c r="A1929" t="s">
        <v>3424</v>
      </c>
      <c r="G1929" t="s">
        <v>23</v>
      </c>
      <c r="H1929" t="s">
        <v>2289</v>
      </c>
      <c r="I1929">
        <f>VALUE(LEFT(H1929,FIND(" ",H1929)-1))</f>
        <v>1320</v>
      </c>
      <c r="J1929" t="str">
        <f>TRIM(RIGHT(H1929,LEN(H1929)-FIND(" ",H1929)))</f>
        <v>sqft</v>
      </c>
      <c r="K1929" t="s">
        <v>40</v>
      </c>
      <c r="L1929" t="s">
        <v>41</v>
      </c>
      <c r="N1929" t="s">
        <v>662</v>
      </c>
      <c r="Q1929" t="s">
        <v>28</v>
      </c>
      <c r="R1929" t="s">
        <v>44</v>
      </c>
      <c r="T1929" s="1" t="e">
        <f t="shared" si="1164"/>
        <v>#VALUE!</v>
      </c>
      <c r="U1929">
        <v>92</v>
      </c>
      <c r="V1929">
        <f>VALUE(U1929)*100000</f>
        <v>9200000</v>
      </c>
    </row>
    <row r="1930" spans="1:22" customFormat="1" hidden="1">
      <c r="A1930" t="s">
        <v>3425</v>
      </c>
      <c r="G1930" t="s">
        <v>168</v>
      </c>
      <c r="H1930" t="s">
        <v>3426</v>
      </c>
      <c r="I1930">
        <f>VALUE(LEFT(H1930,FIND(" ",H1930)-1))</f>
        <v>2750</v>
      </c>
      <c r="J1930" t="str">
        <f>TRIM(RIGHT(H1930,LEN(H1930)-FIND(" ",H1930)))</f>
        <v>sqft</v>
      </c>
      <c r="K1930">
        <v>2</v>
      </c>
      <c r="L1930" t="s">
        <v>139</v>
      </c>
      <c r="N1930" t="s">
        <v>40</v>
      </c>
      <c r="Q1930">
        <v>3</v>
      </c>
      <c r="R1930" t="s">
        <v>2294</v>
      </c>
      <c r="S1930" t="s">
        <v>156</v>
      </c>
      <c r="T1930" s="1">
        <f t="shared" si="1164"/>
        <v>2800</v>
      </c>
      <c r="U1930">
        <v>77</v>
      </c>
      <c r="V1930">
        <f>VALUE(U1930)*100000</f>
        <v>7700000</v>
      </c>
    </row>
    <row r="1931" spans="1:22" customFormat="1" hidden="1">
      <c r="A1931" t="s">
        <v>3427</v>
      </c>
      <c r="G1931" t="s">
        <v>32</v>
      </c>
      <c r="H1931" t="s">
        <v>554</v>
      </c>
      <c r="I1931">
        <f>VALUE(LEFT(H1931,FIND(" ",H1931)-1))</f>
        <v>900</v>
      </c>
      <c r="J1931" t="str">
        <f>TRIM(RIGHT(H1931,LEN(H1931)-FIND(" ",H1931)))</f>
        <v>sqft</v>
      </c>
      <c r="K1931" t="s">
        <v>28</v>
      </c>
      <c r="L1931" t="s">
        <v>41</v>
      </c>
      <c r="N1931" t="s">
        <v>40</v>
      </c>
      <c r="Q1931">
        <v>3</v>
      </c>
      <c r="S1931" t="s">
        <v>571</v>
      </c>
      <c r="T1931" s="1">
        <f t="shared" si="1164"/>
        <v>6000</v>
      </c>
      <c r="U1931">
        <v>54</v>
      </c>
      <c r="V1931">
        <f>VALUE(U1931)*100000</f>
        <v>5400000</v>
      </c>
    </row>
    <row r="1932" spans="1:22" customFormat="1" hidden="1">
      <c r="A1932" t="s">
        <v>3428</v>
      </c>
      <c r="G1932" t="s">
        <v>23</v>
      </c>
      <c r="H1932" t="s">
        <v>2799</v>
      </c>
      <c r="I1932">
        <f>VALUE(LEFT(H1932,FIND(" ",H1932)-1))</f>
        <v>2200</v>
      </c>
      <c r="J1932" t="str">
        <f>TRIM(RIGHT(H1932,LEN(H1932)-FIND(" ",H1932)))</f>
        <v>sqft</v>
      </c>
      <c r="K1932" t="s">
        <v>40</v>
      </c>
      <c r="L1932" t="s">
        <v>41</v>
      </c>
      <c r="N1932" t="s">
        <v>574</v>
      </c>
      <c r="Q1932" t="s">
        <v>43</v>
      </c>
      <c r="R1932">
        <v>1</v>
      </c>
      <c r="T1932" s="1" t="e">
        <f t="shared" si="1164"/>
        <v>#VALUE!</v>
      </c>
      <c r="U1932">
        <v>80</v>
      </c>
      <c r="V1932">
        <f>VALUE(U1932)*100000</f>
        <v>8000000</v>
      </c>
    </row>
    <row r="1933" spans="1:22" customFormat="1" hidden="1">
      <c r="A1933" t="s">
        <v>3080</v>
      </c>
      <c r="G1933" t="s">
        <v>32</v>
      </c>
      <c r="H1933" t="s">
        <v>2375</v>
      </c>
      <c r="I1933">
        <f>VALUE(LEFT(H1933,FIND(" ",H1933)-1))</f>
        <v>912</v>
      </c>
      <c r="J1933" t="str">
        <f>TRIM(RIGHT(H1933,LEN(H1933)-FIND(" ",H1933)))</f>
        <v>sqft</v>
      </c>
      <c r="K1933" t="s">
        <v>28</v>
      </c>
      <c r="L1933" t="s">
        <v>41</v>
      </c>
      <c r="N1933" t="s">
        <v>40</v>
      </c>
      <c r="Q1933">
        <v>2</v>
      </c>
      <c r="S1933" t="s">
        <v>3108</v>
      </c>
      <c r="T1933" s="1">
        <f t="shared" si="1164"/>
        <v>8772</v>
      </c>
      <c r="U1933">
        <v>80</v>
      </c>
      <c r="V1933">
        <f>VALUE(U1933)*100000</f>
        <v>8000000</v>
      </c>
    </row>
    <row r="1934" spans="1:22" customFormat="1" hidden="1">
      <c r="A1934" t="s">
        <v>3341</v>
      </c>
      <c r="G1934" t="s">
        <v>32</v>
      </c>
      <c r="H1934" t="s">
        <v>3429</v>
      </c>
      <c r="I1934">
        <f>VALUE(LEFT(H1934,FIND(" ",H1934)-1))</f>
        <v>125</v>
      </c>
      <c r="J1934" t="str">
        <f>TRIM(RIGHT(H1934,LEN(H1934)-FIND(" ",H1934)))</f>
        <v>sqyrd</v>
      </c>
      <c r="K1934" t="s">
        <v>83</v>
      </c>
      <c r="L1934" t="s">
        <v>41</v>
      </c>
      <c r="N1934" t="s">
        <v>40</v>
      </c>
      <c r="Q1934">
        <v>3</v>
      </c>
      <c r="S1934" t="s">
        <v>3430</v>
      </c>
      <c r="T1934" s="1">
        <f t="shared" si="1164"/>
        <v>5511</v>
      </c>
      <c r="U1934">
        <v>62</v>
      </c>
      <c r="V1934">
        <f>VALUE(U1934)*100000</f>
        <v>6200000</v>
      </c>
    </row>
    <row r="1935" spans="1:22" ht="15.75">
      <c r="A1935" s="3" t="s">
        <v>3431</v>
      </c>
      <c r="B1935" s="3" t="str">
        <f>PROPER(TRIM(A1935))</f>
        <v>3 Apartment For Sale In Surbhi Apartment Surat</v>
      </c>
      <c r="C1935" s="3" t="str">
        <f>LEFT(B1935,FIND(" ",B1935)-1)</f>
        <v>3</v>
      </c>
      <c r="D1935" s="4" t="str">
        <f>MID(B1935, FIND(" ", B1935)+1, FIND("For", B1935)-FIND(" ", B1935)-1)</f>
        <v xml:space="preserve">Apartment </v>
      </c>
      <c r="E1935" s="3" t="str">
        <f>TRIM(MID(B1935, FIND("In", B1935)+3, FIND("Surat", B1935)-FIND("In", B1935)-3))</f>
        <v>Surbhi Apartment</v>
      </c>
      <c r="F1935" s="3" t="str">
        <f>"surat"</f>
        <v>surat</v>
      </c>
      <c r="G1935" s="3" t="s">
        <v>23</v>
      </c>
      <c r="H1935" s="3" t="s">
        <v>261</v>
      </c>
      <c r="I1935" s="9">
        <f>VALUE(LEFT(H1935,FIND(" ",H1935)-1))</f>
        <v>1200</v>
      </c>
      <c r="J1935" s="3" t="str">
        <f>TRIM(RIGHT(H1935,LEN(H1935)-FIND(" ",H1935)))</f>
        <v>sqft</v>
      </c>
      <c r="K1935" s="3" t="s">
        <v>40</v>
      </c>
      <c r="L1935" s="3" t="s">
        <v>41</v>
      </c>
      <c r="M1935" s="3" t="str">
        <f>IF(LEFT(L1935,5)="poss.","expected","ready")</f>
        <v>ready</v>
      </c>
      <c r="N1935" s="3" t="s">
        <v>1748</v>
      </c>
      <c r="O1935" s="3" t="str">
        <f>IFERROR(LEFT(N1935,FIND("out of",N1935)-1),N1935)</f>
        <v xml:space="preserve">1 </v>
      </c>
      <c r="P1935" s="4" t="str">
        <f>IFERROR(RIGHT(N1935,LEN(N1935)-FIND("out of",N1935)-6),"")</f>
        <v>11</v>
      </c>
      <c r="Q1935" s="6" t="s">
        <v>83</v>
      </c>
      <c r="R1935" s="3" t="s">
        <v>586</v>
      </c>
      <c r="S1935" s="3" t="s">
        <v>176</v>
      </c>
      <c r="T1935" s="4">
        <f t="shared" si="1164"/>
        <v>4706</v>
      </c>
      <c r="U1935" s="3">
        <v>80</v>
      </c>
      <c r="V1935" s="3">
        <f>VALUE(U1935)*100000</f>
        <v>8000000</v>
      </c>
    </row>
    <row r="1936" spans="1:22" customFormat="1" hidden="1">
      <c r="A1936" t="s">
        <v>1310</v>
      </c>
      <c r="G1936" t="s">
        <v>32</v>
      </c>
      <c r="H1936" t="s">
        <v>3432</v>
      </c>
      <c r="I1936">
        <f>VALUE(LEFT(H1936,FIND(" ",H1936)-1))</f>
        <v>1715</v>
      </c>
      <c r="J1936" t="str">
        <f>TRIM(RIGHT(H1936,LEN(H1936)-FIND(" ",H1936)))</f>
        <v>sqft</v>
      </c>
      <c r="K1936" t="s">
        <v>40</v>
      </c>
      <c r="L1936" t="s">
        <v>41</v>
      </c>
      <c r="N1936" t="s">
        <v>205</v>
      </c>
      <c r="Q1936" t="s">
        <v>83</v>
      </c>
      <c r="R1936" t="s">
        <v>139</v>
      </c>
      <c r="S1936" t="s">
        <v>3433</v>
      </c>
      <c r="T1936" s="1">
        <f t="shared" si="1164"/>
        <v>4373</v>
      </c>
      <c r="U1936">
        <v>75</v>
      </c>
      <c r="V1936">
        <f>VALUE(U1936)*100000</f>
        <v>7500000</v>
      </c>
    </row>
    <row r="1937" spans="1:22" ht="15.75">
      <c r="A1937" s="3" t="s">
        <v>3434</v>
      </c>
      <c r="B1937" s="3" t="str">
        <f>PROPER(TRIM(A1937))</f>
        <v>2 Apartment For Sale In Green Leaf, Vesu Surat</v>
      </c>
      <c r="C1937" s="3" t="str">
        <f>LEFT(B1937,FIND(" ",B1937)-1)</f>
        <v>2</v>
      </c>
      <c r="D1937" s="4" t="str">
        <f>MID(B1937, FIND(" ", B1937)+1, FIND("For", B1937)-FIND(" ", B1937)-1)</f>
        <v xml:space="preserve">Apartment </v>
      </c>
      <c r="E1937" s="3" t="str">
        <f>TRIM(MID(B1937, FIND("In", B1937)+3, FIND("Surat", B1937)-FIND("In", B1937)-3))</f>
        <v>Green Leaf, Vesu</v>
      </c>
      <c r="F1937" s="3" t="str">
        <f>"surat"</f>
        <v>surat</v>
      </c>
      <c r="G1937" s="3" t="s">
        <v>23</v>
      </c>
      <c r="H1937" s="3" t="s">
        <v>2713</v>
      </c>
      <c r="I1937" s="9">
        <f>VALUE(LEFT(H1937,FIND(" ",H1937)-1))</f>
        <v>1310</v>
      </c>
      <c r="J1937" s="3" t="str">
        <f>TRIM(RIGHT(H1937,LEN(H1937)-FIND(" ",H1937)))</f>
        <v>sqft</v>
      </c>
      <c r="K1937" s="3" t="s">
        <v>40</v>
      </c>
      <c r="L1937" s="3" t="s">
        <v>41</v>
      </c>
      <c r="M1937" s="3" t="str">
        <f>IF(LEFT(L1937,5)="poss.","expected","ready")</f>
        <v>ready</v>
      </c>
      <c r="N1937" s="3" t="s">
        <v>1789</v>
      </c>
      <c r="O1937" s="3" t="str">
        <f>IFERROR(LEFT(N1937,FIND("out of",N1937)-1),N1937)</f>
        <v xml:space="preserve">11 </v>
      </c>
      <c r="P1937" s="4" t="str">
        <f>IFERROR(RIGHT(N1937,LEN(N1937)-FIND("out of",N1937)-6),"")</f>
        <v>14</v>
      </c>
      <c r="Q1937" s="6" t="s">
        <v>83</v>
      </c>
      <c r="R1937" s="3" t="s">
        <v>3435</v>
      </c>
      <c r="S1937" s="3" t="s">
        <v>3436</v>
      </c>
      <c r="T1937" s="4">
        <f t="shared" si="1164"/>
        <v>7938</v>
      </c>
      <c r="U1937" s="3">
        <v>77</v>
      </c>
      <c r="V1937" s="3">
        <f>VALUE(U1937)*100000</f>
        <v>7700000</v>
      </c>
    </row>
    <row r="1938" spans="1:22" customFormat="1" hidden="1">
      <c r="A1938" t="s">
        <v>3437</v>
      </c>
      <c r="G1938" t="s">
        <v>32</v>
      </c>
      <c r="H1938" t="s">
        <v>3438</v>
      </c>
      <c r="I1938">
        <f>VALUE(LEFT(H1938,FIND(" ",H1938)-1))</f>
        <v>1520</v>
      </c>
      <c r="J1938" t="str">
        <f>TRIM(RIGHT(H1938,LEN(H1938)-FIND(" ",H1938)))</f>
        <v>sqft</v>
      </c>
      <c r="K1938" t="s">
        <v>40</v>
      </c>
      <c r="L1938" t="s">
        <v>41</v>
      </c>
      <c r="N1938" t="s">
        <v>298</v>
      </c>
      <c r="Q1938" t="s">
        <v>43</v>
      </c>
      <c r="R1938" t="s">
        <v>29</v>
      </c>
      <c r="S1938" t="s">
        <v>3439</v>
      </c>
      <c r="T1938" s="1">
        <f t="shared" si="1164"/>
        <v>4079</v>
      </c>
      <c r="U1938">
        <v>62</v>
      </c>
      <c r="V1938">
        <f>VALUE(U1938)*100000</f>
        <v>6200000</v>
      </c>
    </row>
    <row r="1939" spans="1:22" ht="15.75">
      <c r="A1939" s="3" t="s">
        <v>3440</v>
      </c>
      <c r="B1939" s="3" t="str">
        <f>PROPER(TRIM(A1939))</f>
        <v>3 Apartment For Sale In Jamna Nagar Surat</v>
      </c>
      <c r="C1939" s="3" t="str">
        <f>LEFT(B1939,FIND(" ",B1939)-1)</f>
        <v>3</v>
      </c>
      <c r="D1939" s="4" t="str">
        <f>MID(B1939, FIND(" ", B1939)+1, FIND("For", B1939)-FIND(" ", B1939)-1)</f>
        <v xml:space="preserve">Apartment </v>
      </c>
      <c r="E1939" s="3" t="str">
        <f>TRIM(MID(B1939, FIND("In", B1939)+3, FIND("Surat", B1939)-FIND("In", B1939)-3))</f>
        <v>Jamna Nagar</v>
      </c>
      <c r="F1939" s="3" t="str">
        <f>"surat"</f>
        <v>surat</v>
      </c>
      <c r="G1939" s="3" t="s">
        <v>23</v>
      </c>
      <c r="H1939" s="3" t="s">
        <v>3329</v>
      </c>
      <c r="I1939" s="9">
        <f>VALUE(LEFT(H1939,FIND(" ",H1939)-1))</f>
        <v>1220</v>
      </c>
      <c r="J1939" s="3" t="str">
        <f>TRIM(RIGHT(H1939,LEN(H1939)-FIND(" ",H1939)))</f>
        <v>sqft</v>
      </c>
      <c r="K1939" s="3" t="s">
        <v>40</v>
      </c>
      <c r="L1939" s="3" t="s">
        <v>41</v>
      </c>
      <c r="M1939" s="3" t="str">
        <f>IF(LEFT(L1939,5)="poss.","expected","ready")</f>
        <v>ready</v>
      </c>
      <c r="N1939" s="3" t="s">
        <v>92</v>
      </c>
      <c r="O1939" s="3" t="str">
        <f>IFERROR(LEFT(N1939,FIND("out of",N1939)-1),N1939)</f>
        <v xml:space="preserve">3 </v>
      </c>
      <c r="P1939" s="4" t="str">
        <f>IFERROR(RIGHT(N1939,LEN(N1939)-FIND("out of",N1939)-6),"")</f>
        <v>3</v>
      </c>
      <c r="Q1939" s="6" t="s">
        <v>83</v>
      </c>
      <c r="R1939" s="3" t="s">
        <v>44</v>
      </c>
      <c r="S1939" s="3" t="s">
        <v>3441</v>
      </c>
      <c r="T1939" s="4">
        <f t="shared" si="1164"/>
        <v>6328</v>
      </c>
      <c r="U1939" s="3">
        <v>96.5</v>
      </c>
      <c r="V1939" s="3">
        <f>VALUE(U1939)*100000</f>
        <v>9650000</v>
      </c>
    </row>
    <row r="1940" spans="1:22" customFormat="1" hidden="1">
      <c r="A1940" t="s">
        <v>2805</v>
      </c>
      <c r="G1940" t="s">
        <v>32</v>
      </c>
      <c r="H1940" t="s">
        <v>3442</v>
      </c>
      <c r="I1940">
        <f>VALUE(LEFT(H1940,FIND(" ",H1940)-1))</f>
        <v>1621</v>
      </c>
      <c r="J1940" t="str">
        <f>TRIM(RIGHT(H1940,LEN(H1940)-FIND(" ",H1940)))</f>
        <v>sqft</v>
      </c>
      <c r="K1940" t="s">
        <v>40</v>
      </c>
      <c r="L1940" t="s">
        <v>41</v>
      </c>
      <c r="N1940" t="s">
        <v>2481</v>
      </c>
      <c r="Q1940" t="s">
        <v>43</v>
      </c>
      <c r="R1940">
        <v>2</v>
      </c>
      <c r="S1940" t="s">
        <v>3443</v>
      </c>
      <c r="T1940" s="1">
        <f t="shared" si="1164"/>
        <v>5268</v>
      </c>
      <c r="U1940">
        <v>85.4</v>
      </c>
      <c r="V1940">
        <f>VALUE(U1940)*100000</f>
        <v>8540000</v>
      </c>
    </row>
    <row r="1941" spans="1:22" customFormat="1" hidden="1">
      <c r="A1941" t="s">
        <v>2834</v>
      </c>
      <c r="G1941" t="s">
        <v>32</v>
      </c>
      <c r="H1941" t="s">
        <v>2692</v>
      </c>
      <c r="I1941">
        <f>VALUE(LEFT(H1941,FIND(" ",H1941)-1))</f>
        <v>1750</v>
      </c>
      <c r="J1941" t="str">
        <f>TRIM(RIGHT(H1941,LEN(H1941)-FIND(" ",H1941)))</f>
        <v>sqft</v>
      </c>
      <c r="K1941" t="s">
        <v>40</v>
      </c>
      <c r="L1941" t="s">
        <v>41</v>
      </c>
      <c r="N1941" t="s">
        <v>401</v>
      </c>
      <c r="Q1941" t="s">
        <v>28</v>
      </c>
      <c r="R1941">
        <v>4</v>
      </c>
      <c r="S1941" t="s">
        <v>3218</v>
      </c>
      <c r="T1941" s="1">
        <f t="shared" si="1164"/>
        <v>4571</v>
      </c>
      <c r="U1941">
        <v>80</v>
      </c>
      <c r="V1941">
        <f>VALUE(U1941)*100000</f>
        <v>8000000</v>
      </c>
    </row>
    <row r="1942" spans="1:22" ht="15.75">
      <c r="A1942" s="3" t="s">
        <v>3444</v>
      </c>
      <c r="B1942" s="3" t="str">
        <f>PROPER(TRIM(A1942))</f>
        <v>3 Apartment For Sale In Divya Jyot Flats, Patel Nagar Surat</v>
      </c>
      <c r="C1942" s="3" t="str">
        <f>LEFT(B1942,FIND(" ",B1942)-1)</f>
        <v>3</v>
      </c>
      <c r="D1942" s="4" t="str">
        <f>MID(B1942, FIND(" ", B1942)+1, FIND("For", B1942)-FIND(" ", B1942)-1)</f>
        <v xml:space="preserve">Apartment </v>
      </c>
      <c r="E1942" s="3" t="str">
        <f>TRIM(MID(B1942, FIND("In", B1942)+3, FIND("Surat", B1942)-FIND("In", B1942)-3))</f>
        <v>Divya Jyot Flats, Patel Nagar</v>
      </c>
      <c r="F1942" s="3" t="str">
        <f>"surat"</f>
        <v>surat</v>
      </c>
      <c r="G1942" s="3" t="s">
        <v>23</v>
      </c>
      <c r="H1942" s="3" t="s">
        <v>619</v>
      </c>
      <c r="I1942" s="9">
        <f>VALUE(LEFT(H1942,FIND(" ",H1942)-1))</f>
        <v>1092</v>
      </c>
      <c r="J1942" s="3" t="str">
        <f>TRIM(RIGHT(H1942,LEN(H1942)-FIND(" ",H1942)))</f>
        <v>sqft</v>
      </c>
      <c r="K1942" s="3" t="s">
        <v>40</v>
      </c>
      <c r="L1942" s="3" t="s">
        <v>41</v>
      </c>
      <c r="M1942" s="3" t="str">
        <f>IF(LEFT(L1942,5)="poss.","expected","ready")</f>
        <v>ready</v>
      </c>
      <c r="N1942" s="3" t="s">
        <v>255</v>
      </c>
      <c r="O1942" s="3" t="str">
        <f>IFERROR(LEFT(N1942,FIND("out of",N1942)-1),N1942)</f>
        <v xml:space="preserve">3 </v>
      </c>
      <c r="P1942" s="4" t="str">
        <f>IFERROR(RIGHT(N1942,LEN(N1942)-FIND("out of",N1942)-6),"")</f>
        <v>4</v>
      </c>
      <c r="Q1942" s="6" t="s">
        <v>83</v>
      </c>
      <c r="R1942" s="3" t="s">
        <v>44</v>
      </c>
      <c r="S1942" s="3" t="s">
        <v>428</v>
      </c>
      <c r="T1942" s="4">
        <f t="shared" si="1164"/>
        <v>4500</v>
      </c>
      <c r="U1942" s="3">
        <v>63</v>
      </c>
      <c r="V1942" s="3">
        <f>VALUE(U1942)*100000</f>
        <v>6300000</v>
      </c>
    </row>
    <row r="1943" spans="1:22" customFormat="1" hidden="1">
      <c r="A1943" t="s">
        <v>3445</v>
      </c>
      <c r="G1943" t="s">
        <v>23</v>
      </c>
      <c r="H1943" t="s">
        <v>3446</v>
      </c>
      <c r="I1943">
        <f>VALUE(LEFT(H1943,FIND(" ",H1943)-1))</f>
        <v>16</v>
      </c>
      <c r="J1943" t="str">
        <f>TRIM(RIGHT(H1943,LEN(H1943)-FIND(" ",H1943)))</f>
        <v>sqft</v>
      </c>
      <c r="K1943" t="s">
        <v>43</v>
      </c>
      <c r="L1943" t="s">
        <v>41</v>
      </c>
      <c r="N1943" t="s">
        <v>40</v>
      </c>
      <c r="Q1943" t="s">
        <v>154</v>
      </c>
      <c r="R1943" t="s">
        <v>131</v>
      </c>
      <c r="S1943" t="s">
        <v>3447</v>
      </c>
      <c r="T1943" s="1" t="e">
        <f t="shared" si="1164"/>
        <v>#VALUE!</v>
      </c>
      <c r="U1943" t="s">
        <v>2690</v>
      </c>
      <c r="V1943" t="e">
        <f>VALUE(U1943)*100000</f>
        <v>#VALUE!</v>
      </c>
    </row>
    <row r="1944" spans="1:22" customFormat="1" hidden="1">
      <c r="A1944" t="s">
        <v>3448</v>
      </c>
      <c r="G1944" t="s">
        <v>23</v>
      </c>
      <c r="H1944" t="s">
        <v>3329</v>
      </c>
      <c r="I1944">
        <f>VALUE(LEFT(H1944,FIND(" ",H1944)-1))</f>
        <v>1220</v>
      </c>
      <c r="J1944" t="str">
        <f>TRIM(RIGHT(H1944,LEN(H1944)-FIND(" ",H1944)))</f>
        <v>sqft</v>
      </c>
      <c r="K1944" t="s">
        <v>40</v>
      </c>
      <c r="L1944" t="s">
        <v>41</v>
      </c>
      <c r="N1944" t="s">
        <v>143</v>
      </c>
      <c r="Q1944" t="s">
        <v>28</v>
      </c>
      <c r="R1944" t="s">
        <v>3330</v>
      </c>
      <c r="T1944" s="1" t="e">
        <f t="shared" si="1164"/>
        <v>#VALUE!</v>
      </c>
      <c r="U1944">
        <v>62</v>
      </c>
      <c r="V1944">
        <f>VALUE(U1944)*100000</f>
        <v>6200000</v>
      </c>
    </row>
    <row r="1945" spans="1:22" customFormat="1" hidden="1">
      <c r="A1945" t="s">
        <v>3210</v>
      </c>
      <c r="G1945" t="s">
        <v>23</v>
      </c>
      <c r="H1945" t="s">
        <v>1254</v>
      </c>
      <c r="I1945">
        <f>VALUE(LEFT(H1945,FIND(" ",H1945)-1))</f>
        <v>1700</v>
      </c>
      <c r="J1945" t="str">
        <f>TRIM(RIGHT(H1945,LEN(H1945)-FIND(" ",H1945)))</f>
        <v>sqft</v>
      </c>
      <c r="K1945" t="s">
        <v>40</v>
      </c>
      <c r="L1945" t="s">
        <v>41</v>
      </c>
      <c r="N1945" t="s">
        <v>27</v>
      </c>
      <c r="Q1945" t="s">
        <v>83</v>
      </c>
      <c r="R1945">
        <v>2</v>
      </c>
      <c r="T1945" s="1" t="e">
        <f t="shared" si="1164"/>
        <v>#VALUE!</v>
      </c>
      <c r="U1945">
        <v>75</v>
      </c>
      <c r="V1945">
        <f>VALUE(U1945)*100000</f>
        <v>7500000</v>
      </c>
    </row>
    <row r="1946" spans="1:22" customFormat="1">
      <c r="A1946" t="s">
        <v>3449</v>
      </c>
      <c r="B1946" t="str">
        <f t="shared" ref="B1946:B1947" si="1181">PROPER(TRIM(A1946))</f>
        <v>3 Apartment For Sale In Pooja Aagam Cross Roads, New Citylight Surat</v>
      </c>
      <c r="C1946" t="str">
        <f t="shared" ref="C1946:C1947" si="1182">LEFT(B1946,FIND(" ",B1946)-1)</f>
        <v>3</v>
      </c>
      <c r="D1946" s="1" t="str">
        <f t="shared" ref="D1946:D1947" si="1183">MID(B1946, FIND(" ", B1946)+1, FIND("For", B1946)-FIND(" ", B1946)-1)</f>
        <v xml:space="preserve">Apartment </v>
      </c>
      <c r="E1946" t="str">
        <f t="shared" ref="E1946:E1947" si="1184">TRIM(MID(B1946, FIND("In", B1946)+3, FIND("Surat", B1946)-FIND("In", B1946)-3))</f>
        <v>Pooja Aagam Cross Roads, New Citylight</v>
      </c>
      <c r="F1946" t="str">
        <f t="shared" ref="F1946:F1947" si="1185">"surat"</f>
        <v>surat</v>
      </c>
      <c r="G1946" t="s">
        <v>23</v>
      </c>
      <c r="H1946" t="s">
        <v>1752</v>
      </c>
      <c r="I1946">
        <f>VALUE(LEFT(H1946,FIND(" ",H1946)-1))</f>
        <v>1440</v>
      </c>
      <c r="J1946" t="str">
        <f>TRIM(RIGHT(H1946,LEN(H1946)-FIND(" ",H1946)))</f>
        <v>sqft</v>
      </c>
      <c r="K1946" t="s">
        <v>40</v>
      </c>
      <c r="L1946" t="s">
        <v>41</v>
      </c>
      <c r="M1946" t="str">
        <f t="shared" ref="M1946:M1947" si="1186">IF(LEFT(L1946,5)="poss.","expected","ready")</f>
        <v>ready</v>
      </c>
      <c r="N1946" t="s">
        <v>1837</v>
      </c>
      <c r="O1946" t="str">
        <f t="shared" ref="O1946:O1947" si="1187">IFERROR(LEFT(N1946,FIND("out of",N1946)-1),N1946)</f>
        <v xml:space="preserve">5 </v>
      </c>
      <c r="P1946" s="1" t="str">
        <f t="shared" ref="P1946:P1947" si="1188">IFERROR(RIGHT(N1946,LEN(N1946)-FIND("out of",N1946)-6),"")</f>
        <v>11</v>
      </c>
      <c r="Q1946" t="s">
        <v>43</v>
      </c>
      <c r="R1946" t="s">
        <v>3450</v>
      </c>
      <c r="S1946" t="s">
        <v>2997</v>
      </c>
      <c r="T1946" s="1">
        <f t="shared" si="1164"/>
        <v>5500</v>
      </c>
      <c r="U1946">
        <v>79.2</v>
      </c>
      <c r="V1946">
        <f>VALUE(U1946)*100000</f>
        <v>7920000</v>
      </c>
    </row>
    <row r="1947" spans="1:22" customFormat="1">
      <c r="A1947" t="s">
        <v>2740</v>
      </c>
      <c r="B1947" t="str">
        <f t="shared" si="1181"/>
        <v>3 House For Sale In Kamrej Surat</v>
      </c>
      <c r="C1947" t="str">
        <f t="shared" si="1182"/>
        <v>3</v>
      </c>
      <c r="D1947" s="1" t="str">
        <f t="shared" si="1183"/>
        <v xml:space="preserve">House </v>
      </c>
      <c r="E1947" t="str">
        <f t="shared" si="1184"/>
        <v>Kamrej</v>
      </c>
      <c r="F1947" t="str">
        <f t="shared" si="1185"/>
        <v>surat</v>
      </c>
      <c r="G1947" t="s">
        <v>32</v>
      </c>
      <c r="H1947" t="s">
        <v>2799</v>
      </c>
      <c r="I1947">
        <f>VALUE(LEFT(H1947,FIND(" ",H1947)-1))</f>
        <v>2200</v>
      </c>
      <c r="J1947" t="str">
        <f>TRIM(RIGHT(H1947,LEN(H1947)-FIND(" ",H1947)))</f>
        <v>sqft</v>
      </c>
      <c r="K1947" t="s">
        <v>40</v>
      </c>
      <c r="L1947" t="s">
        <v>41</v>
      </c>
      <c r="M1947" t="str">
        <f t="shared" si="1186"/>
        <v>ready</v>
      </c>
      <c r="N1947" t="s">
        <v>92</v>
      </c>
      <c r="O1947" t="str">
        <f t="shared" si="1187"/>
        <v xml:space="preserve">3 </v>
      </c>
      <c r="P1947" s="1" t="str">
        <f t="shared" si="1188"/>
        <v>3</v>
      </c>
      <c r="Q1947" t="s">
        <v>43</v>
      </c>
      <c r="R1947" t="s">
        <v>44</v>
      </c>
      <c r="S1947" t="s">
        <v>3205</v>
      </c>
      <c r="T1947" s="1">
        <f t="shared" si="1164"/>
        <v>3409</v>
      </c>
      <c r="U1947">
        <v>75</v>
      </c>
      <c r="V1947">
        <f>VALUE(U1947)*100000</f>
        <v>7500000</v>
      </c>
    </row>
    <row r="1948" spans="1:22" customFormat="1" hidden="1">
      <c r="A1948" t="s">
        <v>2033</v>
      </c>
      <c r="G1948" t="s">
        <v>23</v>
      </c>
      <c r="H1948" t="s">
        <v>399</v>
      </c>
      <c r="I1948">
        <f>VALUE(LEFT(H1948,FIND(" ",H1948)-1))</f>
        <v>1080</v>
      </c>
      <c r="J1948" t="str">
        <f>TRIM(RIGHT(H1948,LEN(H1948)-FIND(" ",H1948)))</f>
        <v>sqft</v>
      </c>
      <c r="K1948" t="s">
        <v>40</v>
      </c>
      <c r="L1948" t="s">
        <v>41</v>
      </c>
      <c r="N1948" t="s">
        <v>1656</v>
      </c>
      <c r="Q1948" t="s">
        <v>83</v>
      </c>
      <c r="R1948">
        <v>2</v>
      </c>
      <c r="S1948" t="s">
        <v>2755</v>
      </c>
      <c r="T1948" s="1">
        <f t="shared" si="1164"/>
        <v>5926</v>
      </c>
      <c r="U1948">
        <v>80</v>
      </c>
      <c r="V1948">
        <f>VALUE(U1948)*100000</f>
        <v>8000000</v>
      </c>
    </row>
    <row r="1949" spans="1:22" customFormat="1">
      <c r="A1949" t="s">
        <v>3451</v>
      </c>
      <c r="B1949" t="str">
        <f>PROPER(TRIM(A1949))</f>
        <v>4 House For Sale In Amroli Surat</v>
      </c>
      <c r="C1949" t="str">
        <f>LEFT(B1949,FIND(" ",B1949)-1)</f>
        <v>4</v>
      </c>
      <c r="D1949" s="1" t="str">
        <f>MID(B1949, FIND(" ", B1949)+1, FIND("For", B1949)-FIND(" ", B1949)-1)</f>
        <v xml:space="preserve">House </v>
      </c>
      <c r="E1949" t="str">
        <f>TRIM(MID(B1949, FIND("In", B1949)+3, FIND("Surat", B1949)-FIND("In", B1949)-3))</f>
        <v>Amroli</v>
      </c>
      <c r="F1949" t="str">
        <f>"surat"</f>
        <v>surat</v>
      </c>
      <c r="G1949" t="s">
        <v>32</v>
      </c>
      <c r="H1949" t="s">
        <v>2104</v>
      </c>
      <c r="I1949">
        <f>VALUE(LEFT(H1949,FIND(" ",H1949)-1))</f>
        <v>760</v>
      </c>
      <c r="J1949" t="str">
        <f>TRIM(RIGHT(H1949,LEN(H1949)-FIND(" ",H1949)))</f>
        <v>sqft</v>
      </c>
      <c r="K1949" t="s">
        <v>40</v>
      </c>
      <c r="L1949" t="s">
        <v>41</v>
      </c>
      <c r="M1949" t="str">
        <f>IF(LEFT(L1949,5)="poss.","expected","ready")</f>
        <v>ready</v>
      </c>
      <c r="N1949" t="s">
        <v>574</v>
      </c>
      <c r="O1949" t="str">
        <f>IFERROR(LEFT(N1949,FIND("out of",N1949)-1),N1949)</f>
        <v xml:space="preserve">2 </v>
      </c>
      <c r="P1949" s="1" t="str">
        <f>IFERROR(RIGHT(N1949,LEN(N1949)-FIND("out of",N1949)-6),"")</f>
        <v>3</v>
      </c>
      <c r="Q1949" t="s">
        <v>28</v>
      </c>
      <c r="R1949" t="s">
        <v>44</v>
      </c>
      <c r="S1949" t="s">
        <v>3452</v>
      </c>
      <c r="T1949" s="1">
        <f t="shared" si="1164"/>
        <v>9211</v>
      </c>
      <c r="U1949">
        <v>70</v>
      </c>
      <c r="V1949">
        <f>VALUE(U1949)*100000</f>
        <v>7000000</v>
      </c>
    </row>
    <row r="1950" spans="1:22" customFormat="1" hidden="1">
      <c r="A1950" t="s">
        <v>3453</v>
      </c>
      <c r="G1950" t="s">
        <v>32</v>
      </c>
      <c r="H1950" t="s">
        <v>3454</v>
      </c>
      <c r="I1950">
        <f>VALUE(LEFT(H1950,FIND(" ",H1950)-1))</f>
        <v>312</v>
      </c>
      <c r="J1950" t="str">
        <f>TRIM(RIGHT(H1950,LEN(H1950)-FIND(" ",H1950)))</f>
        <v>sqyrd</v>
      </c>
      <c r="K1950" t="s">
        <v>25</v>
      </c>
      <c r="L1950" t="s">
        <v>41</v>
      </c>
      <c r="N1950" t="s">
        <v>120</v>
      </c>
      <c r="Q1950" t="s">
        <v>43</v>
      </c>
      <c r="R1950">
        <v>3</v>
      </c>
      <c r="S1950" t="s">
        <v>3455</v>
      </c>
      <c r="T1950" s="1">
        <f t="shared" si="1164"/>
        <v>2849</v>
      </c>
      <c r="U1950">
        <v>80</v>
      </c>
      <c r="V1950">
        <f>VALUE(U1950)*100000</f>
        <v>8000000</v>
      </c>
    </row>
    <row r="1951" spans="1:22" customFormat="1" hidden="1">
      <c r="A1951" t="s">
        <v>3456</v>
      </c>
      <c r="G1951" t="s">
        <v>32</v>
      </c>
      <c r="H1951" t="s">
        <v>3457</v>
      </c>
      <c r="I1951">
        <f>VALUE(LEFT(H1951,FIND(" ",H1951)-1))</f>
        <v>2800</v>
      </c>
      <c r="J1951" t="str">
        <f>TRIM(RIGHT(H1951,LEN(H1951)-FIND(" ",H1951)))</f>
        <v>sqft</v>
      </c>
      <c r="K1951" t="s">
        <v>40</v>
      </c>
      <c r="L1951" t="s">
        <v>41</v>
      </c>
      <c r="N1951" t="s">
        <v>175</v>
      </c>
      <c r="Q1951" t="s">
        <v>43</v>
      </c>
      <c r="R1951">
        <v>7</v>
      </c>
      <c r="S1951" t="s">
        <v>3458</v>
      </c>
      <c r="T1951" s="1">
        <f t="shared" si="1164"/>
        <v>3036</v>
      </c>
      <c r="U1951">
        <v>85</v>
      </c>
      <c r="V1951">
        <f>VALUE(U1951)*100000</f>
        <v>8500000</v>
      </c>
    </row>
    <row r="1952" spans="1:22" customFormat="1" hidden="1">
      <c r="A1952" t="s">
        <v>1644</v>
      </c>
      <c r="G1952" t="s">
        <v>32</v>
      </c>
      <c r="H1952" t="s">
        <v>1574</v>
      </c>
      <c r="I1952">
        <f>VALUE(LEFT(H1952,FIND(" ",H1952)-1))</f>
        <v>1800</v>
      </c>
      <c r="J1952" t="str">
        <f>TRIM(RIGHT(H1952,LEN(H1952)-FIND(" ",H1952)))</f>
        <v>sqft</v>
      </c>
      <c r="K1952" t="s">
        <v>40</v>
      </c>
      <c r="L1952" t="s">
        <v>41</v>
      </c>
      <c r="N1952" t="s">
        <v>239</v>
      </c>
      <c r="Q1952" t="s">
        <v>43</v>
      </c>
      <c r="R1952">
        <v>2</v>
      </c>
      <c r="S1952" t="s">
        <v>1138</v>
      </c>
      <c r="T1952" s="1">
        <f t="shared" si="1164"/>
        <v>3611</v>
      </c>
      <c r="U1952">
        <v>65</v>
      </c>
      <c r="V1952">
        <f>VALUE(U1952)*100000</f>
        <v>6500000</v>
      </c>
    </row>
    <row r="1953" spans="1:22" ht="15.75">
      <c r="A1953" s="3" t="s">
        <v>3185</v>
      </c>
      <c r="B1953" s="3" t="str">
        <f>PROPER(TRIM(A1953))</f>
        <v>3 Apartment For Sale In Nakshatra Nebula, Jahangirabad Surat</v>
      </c>
      <c r="C1953" s="3" t="str">
        <f>LEFT(B1953,FIND(" ",B1953)-1)</f>
        <v>3</v>
      </c>
      <c r="D1953" s="4" t="str">
        <f>MID(B1953, FIND(" ", B1953)+1, FIND("For", B1953)-FIND(" ", B1953)-1)</f>
        <v xml:space="preserve">Apartment </v>
      </c>
      <c r="E1953" s="3" t="str">
        <f>TRIM(MID(B1953, FIND("In", B1953)+3, FIND("Surat", B1953)-FIND("In", B1953)-3))</f>
        <v>Nakshatra Nebula, Jahangirabad</v>
      </c>
      <c r="F1953" s="3" t="str">
        <f>"surat"</f>
        <v>surat</v>
      </c>
      <c r="G1953" s="3" t="s">
        <v>23</v>
      </c>
      <c r="H1953" s="3" t="s">
        <v>3459</v>
      </c>
      <c r="I1953" s="9">
        <f>VALUE(LEFT(H1953,FIND(" ",H1953)-1))</f>
        <v>933</v>
      </c>
      <c r="J1953" s="3" t="str">
        <f>TRIM(RIGHT(H1953,LEN(H1953)-FIND(" ",H1953)))</f>
        <v>sqft</v>
      </c>
      <c r="K1953" s="3" t="s">
        <v>40</v>
      </c>
      <c r="L1953" s="3" t="s">
        <v>41</v>
      </c>
      <c r="M1953" s="3" t="str">
        <f>IF(LEFT(L1953,5)="poss.","expected","ready")</f>
        <v>ready</v>
      </c>
      <c r="N1953" s="3" t="s">
        <v>2200</v>
      </c>
      <c r="O1953" s="3" t="str">
        <f>IFERROR(LEFT(N1953,FIND("out of",N1953)-1),N1953)</f>
        <v xml:space="preserve">12 </v>
      </c>
      <c r="P1953" s="4" t="str">
        <f>IFERROR(RIGHT(N1953,LEN(N1953)-FIND("out of",N1953)-6),"")</f>
        <v>13</v>
      </c>
      <c r="Q1953" s="6" t="s">
        <v>83</v>
      </c>
      <c r="R1953" s="3" t="s">
        <v>44</v>
      </c>
      <c r="S1953" s="3" t="s">
        <v>3460</v>
      </c>
      <c r="T1953" s="4">
        <f t="shared" si="1164"/>
        <v>4195</v>
      </c>
      <c r="U1953" s="3">
        <v>67.5</v>
      </c>
      <c r="V1953" s="3">
        <f>VALUE(U1953)*100000</f>
        <v>6750000</v>
      </c>
    </row>
    <row r="1954" spans="1:22" customFormat="1" hidden="1">
      <c r="A1954" t="s">
        <v>3461</v>
      </c>
      <c r="G1954" t="s">
        <v>23</v>
      </c>
      <c r="H1954" t="s">
        <v>1254</v>
      </c>
      <c r="I1954">
        <f>VALUE(LEFT(H1954,FIND(" ",H1954)-1))</f>
        <v>1700</v>
      </c>
      <c r="J1954" t="str">
        <f>TRIM(RIGHT(H1954,LEN(H1954)-FIND(" ",H1954)))</f>
        <v>sqft</v>
      </c>
      <c r="K1954" t="s">
        <v>40</v>
      </c>
      <c r="L1954" t="s">
        <v>41</v>
      </c>
      <c r="N1954" t="s">
        <v>298</v>
      </c>
      <c r="Q1954" t="s">
        <v>28</v>
      </c>
      <c r="R1954" t="s">
        <v>586</v>
      </c>
      <c r="S1954" t="s">
        <v>3462</v>
      </c>
      <c r="T1954" s="1">
        <f t="shared" si="1164"/>
        <v>5389</v>
      </c>
      <c r="U1954">
        <v>97</v>
      </c>
      <c r="V1954">
        <f>VALUE(U1954)*100000</f>
        <v>9700000</v>
      </c>
    </row>
    <row r="1955" spans="1:22" customFormat="1">
      <c r="A1955" t="s">
        <v>3185</v>
      </c>
      <c r="B1955" t="str">
        <f t="shared" ref="B1955:B1957" si="1189">PROPER(TRIM(A1955))</f>
        <v>3 Apartment For Sale In Nakshatra Nebula, Jahangirabad Surat</v>
      </c>
      <c r="C1955" t="str">
        <f t="shared" ref="C1955:C1957" si="1190">LEFT(B1955,FIND(" ",B1955)-1)</f>
        <v>3</v>
      </c>
      <c r="D1955" s="1" t="str">
        <f t="shared" ref="D1955:D1957" si="1191">MID(B1955, FIND(" ", B1955)+1, FIND("For", B1955)-FIND(" ", B1955)-1)</f>
        <v xml:space="preserve">Apartment </v>
      </c>
      <c r="E1955" t="str">
        <f t="shared" ref="E1955:E1957" si="1192">TRIM(MID(B1955, FIND("In", B1955)+3, FIND("Surat", B1955)-FIND("In", B1955)-3))</f>
        <v>Nakshatra Nebula, Jahangirabad</v>
      </c>
      <c r="F1955" t="str">
        <f t="shared" ref="F1955:F1957" si="1193">"surat"</f>
        <v>surat</v>
      </c>
      <c r="G1955" t="s">
        <v>32</v>
      </c>
      <c r="H1955" t="s">
        <v>3354</v>
      </c>
      <c r="I1955">
        <f>VALUE(LEFT(H1955,FIND(" ",H1955)-1))</f>
        <v>1609</v>
      </c>
      <c r="J1955" t="str">
        <f>TRIM(RIGHT(H1955,LEN(H1955)-FIND(" ",H1955)))</f>
        <v>sqft</v>
      </c>
      <c r="K1955" t="s">
        <v>40</v>
      </c>
      <c r="L1955" t="s">
        <v>41</v>
      </c>
      <c r="M1955" t="str">
        <f t="shared" ref="M1955:M1957" si="1194">IF(LEFT(L1955,5)="poss.","expected","ready")</f>
        <v>ready</v>
      </c>
      <c r="N1955" t="s">
        <v>1314</v>
      </c>
      <c r="O1955" t="str">
        <f t="shared" ref="O1955:O1957" si="1195">IFERROR(LEFT(N1955,FIND("out of",N1955)-1),N1955)</f>
        <v xml:space="preserve">10 </v>
      </c>
      <c r="P1955" s="1" t="str">
        <f t="shared" ref="P1955:P1957" si="1196">IFERROR(RIGHT(N1955,LEN(N1955)-FIND("out of",N1955)-6),"")</f>
        <v>13</v>
      </c>
      <c r="Q1955" t="s">
        <v>83</v>
      </c>
      <c r="R1955" t="s">
        <v>3463</v>
      </c>
      <c r="S1955" t="s">
        <v>1609</v>
      </c>
      <c r="T1955" s="1">
        <f t="shared" si="1164"/>
        <v>4040</v>
      </c>
      <c r="U1955">
        <v>65</v>
      </c>
      <c r="V1955">
        <f>VALUE(U1955)*100000</f>
        <v>6500000</v>
      </c>
    </row>
    <row r="1956" spans="1:22" ht="15.75">
      <c r="A1956" s="3" t="s">
        <v>2703</v>
      </c>
      <c r="B1956" s="3" t="str">
        <f t="shared" si="1189"/>
        <v>2 Apartment For Sale In Citylight Area Surat</v>
      </c>
      <c r="C1956" s="3" t="str">
        <f t="shared" si="1190"/>
        <v>2</v>
      </c>
      <c r="D1956" s="4" t="str">
        <f t="shared" si="1191"/>
        <v xml:space="preserve">Apartment </v>
      </c>
      <c r="E1956" s="3" t="str">
        <f t="shared" si="1192"/>
        <v>Citylight Area</v>
      </c>
      <c r="F1956" s="3" t="str">
        <f t="shared" si="1193"/>
        <v>surat</v>
      </c>
      <c r="G1956" s="3" t="s">
        <v>32</v>
      </c>
      <c r="H1956" s="3" t="s">
        <v>3464</v>
      </c>
      <c r="I1956" s="9">
        <f>VALUE(LEFT(H1956,FIND(" ",H1956)-1))</f>
        <v>1325</v>
      </c>
      <c r="J1956" s="3" t="str">
        <f>TRIM(RIGHT(H1956,LEN(H1956)-FIND(" ",H1956)))</f>
        <v>sqft</v>
      </c>
      <c r="K1956" s="3" t="s">
        <v>40</v>
      </c>
      <c r="L1956" s="3" t="s">
        <v>41</v>
      </c>
      <c r="M1956" s="3" t="str">
        <f t="shared" si="1194"/>
        <v>ready</v>
      </c>
      <c r="N1956" s="3" t="s">
        <v>1748</v>
      </c>
      <c r="O1956" s="3" t="str">
        <f t="shared" si="1195"/>
        <v xml:space="preserve">1 </v>
      </c>
      <c r="P1956" s="4" t="str">
        <f t="shared" si="1196"/>
        <v>11</v>
      </c>
      <c r="Q1956" s="6" t="s">
        <v>83</v>
      </c>
      <c r="R1956" s="3" t="s">
        <v>36</v>
      </c>
      <c r="S1956" s="3" t="s">
        <v>3465</v>
      </c>
      <c r="T1956" s="4">
        <f t="shared" si="1164"/>
        <v>4604</v>
      </c>
      <c r="U1956" s="3">
        <v>61</v>
      </c>
      <c r="V1956" s="3">
        <f>VALUE(U1956)*100000</f>
        <v>6100000</v>
      </c>
    </row>
    <row r="1957" spans="1:22" ht="15.75">
      <c r="A1957" s="3" t="s">
        <v>3466</v>
      </c>
      <c r="B1957" s="3" t="str">
        <f t="shared" si="1189"/>
        <v>3 Apartment For Sale In Vastu Shilp, Adajan Surat</v>
      </c>
      <c r="C1957" s="3" t="str">
        <f t="shared" si="1190"/>
        <v>3</v>
      </c>
      <c r="D1957" s="4" t="str">
        <f t="shared" si="1191"/>
        <v xml:space="preserve">Apartment </v>
      </c>
      <c r="E1957" s="3" t="str">
        <f t="shared" si="1192"/>
        <v>Vastu Shilp, Adajan</v>
      </c>
      <c r="F1957" s="3" t="str">
        <f t="shared" si="1193"/>
        <v>surat</v>
      </c>
      <c r="G1957" s="3" t="s">
        <v>23</v>
      </c>
      <c r="H1957" s="3" t="s">
        <v>111</v>
      </c>
      <c r="I1957" s="9">
        <f>VALUE(LEFT(H1957,FIND(" ",H1957)-1))</f>
        <v>950</v>
      </c>
      <c r="J1957" s="3" t="str">
        <f>TRIM(RIGHT(H1957,LEN(H1957)-FIND(" ",H1957)))</f>
        <v>sqft</v>
      </c>
      <c r="K1957" s="3" t="s">
        <v>40</v>
      </c>
      <c r="L1957" s="3" t="s">
        <v>41</v>
      </c>
      <c r="M1957" s="3" t="str">
        <f t="shared" si="1194"/>
        <v>ready</v>
      </c>
      <c r="N1957" s="3" t="s">
        <v>2481</v>
      </c>
      <c r="O1957" s="3" t="str">
        <f t="shared" si="1195"/>
        <v xml:space="preserve">2 </v>
      </c>
      <c r="P1957" s="4" t="str">
        <f t="shared" si="1196"/>
        <v>11</v>
      </c>
      <c r="Q1957" s="6" t="s">
        <v>43</v>
      </c>
      <c r="R1957" s="3" t="s">
        <v>88</v>
      </c>
      <c r="S1957" s="3" t="s">
        <v>428</v>
      </c>
      <c r="T1957" s="4">
        <f t="shared" si="1164"/>
        <v>4500</v>
      </c>
      <c r="U1957" s="3">
        <v>72</v>
      </c>
      <c r="V1957" s="3">
        <f>VALUE(U1957)*100000</f>
        <v>7200000</v>
      </c>
    </row>
    <row r="1958" spans="1:22" customFormat="1" hidden="1">
      <c r="A1958" t="s">
        <v>3467</v>
      </c>
      <c r="G1958" t="s">
        <v>23</v>
      </c>
      <c r="H1958" t="s">
        <v>3468</v>
      </c>
      <c r="I1958">
        <f>VALUE(LEFT(H1958,FIND(" ",H1958)-1))</f>
        <v>104</v>
      </c>
      <c r="J1958" t="str">
        <f>TRIM(RIGHT(H1958,LEN(H1958)-FIND(" ",H1958)))</f>
        <v>sqyrd</v>
      </c>
      <c r="K1958" t="s">
        <v>28</v>
      </c>
      <c r="L1958" t="s">
        <v>41</v>
      </c>
      <c r="N1958" t="s">
        <v>40</v>
      </c>
      <c r="Q1958" t="s">
        <v>44</v>
      </c>
      <c r="R1958" t="s">
        <v>171</v>
      </c>
      <c r="S1958" t="s">
        <v>3469</v>
      </c>
      <c r="T1958" s="1">
        <f t="shared" si="1164"/>
        <v>9615</v>
      </c>
      <c r="U1958">
        <v>90</v>
      </c>
      <c r="V1958">
        <f>VALUE(U1958)*100000</f>
        <v>9000000</v>
      </c>
    </row>
    <row r="1959" spans="1:22" customFormat="1" hidden="1">
      <c r="A1959" t="s">
        <v>3470</v>
      </c>
      <c r="G1959" t="s">
        <v>23</v>
      </c>
      <c r="H1959" t="s">
        <v>201</v>
      </c>
      <c r="I1959">
        <f>VALUE(LEFT(H1959,FIND(" ",H1959)-1))</f>
        <v>1600</v>
      </c>
      <c r="J1959" t="str">
        <f>TRIM(RIGHT(H1959,LEN(H1959)-FIND(" ",H1959)))</f>
        <v>sqft</v>
      </c>
      <c r="K1959" t="s">
        <v>28</v>
      </c>
      <c r="L1959" t="s">
        <v>41</v>
      </c>
      <c r="N1959" t="s">
        <v>40</v>
      </c>
      <c r="Q1959">
        <v>4</v>
      </c>
      <c r="R1959">
        <v>1</v>
      </c>
      <c r="S1959" t="s">
        <v>3471</v>
      </c>
      <c r="T1959" s="1">
        <f t="shared" si="1164"/>
        <v>11549</v>
      </c>
      <c r="U1959">
        <v>85</v>
      </c>
      <c r="V1959">
        <f>VALUE(U1959)*100000</f>
        <v>8500000</v>
      </c>
    </row>
    <row r="1960" spans="1:22" customFormat="1" hidden="1">
      <c r="A1960" t="s">
        <v>687</v>
      </c>
      <c r="G1960" t="s">
        <v>23</v>
      </c>
      <c r="H1960" t="s">
        <v>111</v>
      </c>
      <c r="I1960">
        <f>VALUE(LEFT(H1960,FIND(" ",H1960)-1))</f>
        <v>950</v>
      </c>
      <c r="J1960" t="str">
        <f>TRIM(RIGHT(H1960,LEN(H1960)-FIND(" ",H1960)))</f>
        <v>sqft</v>
      </c>
      <c r="K1960" t="s">
        <v>28</v>
      </c>
      <c r="L1960" t="s">
        <v>41</v>
      </c>
      <c r="N1960" t="s">
        <v>40</v>
      </c>
      <c r="Q1960" t="s">
        <v>29</v>
      </c>
      <c r="R1960" t="s">
        <v>139</v>
      </c>
      <c r="S1960" t="s">
        <v>3472</v>
      </c>
      <c r="T1960" s="1">
        <f t="shared" si="1164"/>
        <v>8421</v>
      </c>
      <c r="U1960">
        <v>80</v>
      </c>
      <c r="V1960">
        <f>VALUE(U1960)*100000</f>
        <v>8000000</v>
      </c>
    </row>
    <row r="1961" spans="1:22" customFormat="1" hidden="1">
      <c r="A1961" t="s">
        <v>3473</v>
      </c>
      <c r="G1961" t="s">
        <v>32</v>
      </c>
      <c r="H1961" t="s">
        <v>3474</v>
      </c>
      <c r="I1961">
        <f>VALUE(LEFT(H1961,FIND(" ",H1961)-1))</f>
        <v>180</v>
      </c>
      <c r="J1961" t="str">
        <f>TRIM(RIGHT(H1961,LEN(H1961)-FIND(" ",H1961)))</f>
        <v>sqyrd</v>
      </c>
      <c r="K1961" t="s">
        <v>28</v>
      </c>
      <c r="L1961" t="s">
        <v>41</v>
      </c>
      <c r="N1961" t="s">
        <v>40</v>
      </c>
      <c r="Q1961">
        <v>2</v>
      </c>
      <c r="S1961" t="s">
        <v>3475</v>
      </c>
      <c r="T1961" s="1">
        <f t="shared" si="1164"/>
        <v>4938</v>
      </c>
      <c r="U1961">
        <v>80</v>
      </c>
      <c r="V1961">
        <f>VALUE(U1961)*100000</f>
        <v>8000000</v>
      </c>
    </row>
    <row r="1962" spans="1:22" ht="15.75">
      <c r="A1962" s="3" t="s">
        <v>3476</v>
      </c>
      <c r="B1962" s="3" t="str">
        <f>PROPER(TRIM(A1962))</f>
        <v>3 Apartment For Sale In Katar Gam Surat</v>
      </c>
      <c r="C1962" s="3" t="str">
        <f>LEFT(B1962,FIND(" ",B1962)-1)</f>
        <v>3</v>
      </c>
      <c r="D1962" s="4" t="str">
        <f>MID(B1962, FIND(" ", B1962)+1, FIND("For", B1962)-FIND(" ", B1962)-1)</f>
        <v xml:space="preserve">Apartment </v>
      </c>
      <c r="E1962" s="3" t="str">
        <f>TRIM(MID(B1962, FIND("In", B1962)+3, FIND("Surat", B1962)-FIND("In", B1962)-3))</f>
        <v>Katar Gam</v>
      </c>
      <c r="F1962" s="3" t="str">
        <f>"surat"</f>
        <v>surat</v>
      </c>
      <c r="G1962" s="3" t="s">
        <v>32</v>
      </c>
      <c r="H1962" s="3" t="s">
        <v>3477</v>
      </c>
      <c r="I1962" s="9">
        <f>VALUE(LEFT(H1962,FIND(" ",H1962)-1))</f>
        <v>1493</v>
      </c>
      <c r="J1962" s="3" t="str">
        <f>TRIM(RIGHT(H1962,LEN(H1962)-FIND(" ",H1962)))</f>
        <v>sqft</v>
      </c>
      <c r="K1962" s="3" t="s">
        <v>25</v>
      </c>
      <c r="L1962" s="3" t="s">
        <v>41</v>
      </c>
      <c r="M1962" s="3" t="str">
        <f>IF(LEFT(L1962,5)="poss.","expected","ready")</f>
        <v>ready</v>
      </c>
      <c r="N1962" s="3" t="s">
        <v>71</v>
      </c>
      <c r="O1962" s="3" t="str">
        <f>IFERROR(LEFT(N1962,FIND("out of",N1962)-1),N1962)</f>
        <v xml:space="preserve">6 </v>
      </c>
      <c r="P1962" s="4" t="str">
        <f>IFERROR(RIGHT(N1962,LEN(N1962)-FIND("out of",N1962)-6),"")</f>
        <v>13</v>
      </c>
      <c r="Q1962" s="6" t="s">
        <v>83</v>
      </c>
      <c r="R1962" s="3" t="s">
        <v>44</v>
      </c>
      <c r="S1962" s="3" t="s">
        <v>3478</v>
      </c>
      <c r="T1962" s="4">
        <f t="shared" si="1164"/>
        <v>4689</v>
      </c>
      <c r="U1962" s="3">
        <v>70</v>
      </c>
      <c r="V1962" s="3">
        <f>VALUE(U1962)*100000</f>
        <v>7000000</v>
      </c>
    </row>
    <row r="1963" spans="1:22" customFormat="1" hidden="1">
      <c r="A1963" t="s">
        <v>1598</v>
      </c>
      <c r="G1963" t="s">
        <v>23</v>
      </c>
      <c r="H1963" t="s">
        <v>872</v>
      </c>
      <c r="I1963">
        <f>VALUE(LEFT(H1963,FIND(" ",H1963)-1))</f>
        <v>12</v>
      </c>
      <c r="J1963" t="str">
        <f>TRIM(RIGHT(H1963,LEN(H1963)-FIND(" ",H1963)))</f>
        <v>sqft</v>
      </c>
      <c r="K1963" t="s">
        <v>40</v>
      </c>
      <c r="L1963" t="s">
        <v>41</v>
      </c>
      <c r="N1963" t="s">
        <v>662</v>
      </c>
      <c r="Q1963" t="s">
        <v>28</v>
      </c>
      <c r="R1963" t="s">
        <v>44</v>
      </c>
      <c r="T1963" s="1" t="e">
        <f t="shared" si="1164"/>
        <v>#VALUE!</v>
      </c>
      <c r="U1963">
        <v>75</v>
      </c>
      <c r="V1963">
        <f>VALUE(U1963)*100000</f>
        <v>7500000</v>
      </c>
    </row>
    <row r="1964" spans="1:22" customFormat="1" hidden="1">
      <c r="A1964" t="s">
        <v>1952</v>
      </c>
      <c r="G1964" t="s">
        <v>23</v>
      </c>
      <c r="H1964" t="s">
        <v>3479</v>
      </c>
      <c r="I1964">
        <f>VALUE(LEFT(H1964,FIND(" ",H1964)-1))</f>
        <v>77</v>
      </c>
      <c r="J1964" t="str">
        <f>TRIM(RIGHT(H1964,LEN(H1964)-FIND(" ",H1964)))</f>
        <v>sqft</v>
      </c>
      <c r="K1964" t="s">
        <v>40</v>
      </c>
      <c r="L1964" t="s">
        <v>41</v>
      </c>
      <c r="N1964" t="s">
        <v>120</v>
      </c>
      <c r="Q1964" t="s">
        <v>28</v>
      </c>
      <c r="R1964" t="s">
        <v>131</v>
      </c>
      <c r="S1964" t="s">
        <v>3480</v>
      </c>
      <c r="T1964" s="1">
        <f t="shared" si="1164"/>
        <v>76577</v>
      </c>
      <c r="U1964">
        <v>85</v>
      </c>
      <c r="V1964">
        <f>VALUE(U1964)*100000</f>
        <v>8500000</v>
      </c>
    </row>
    <row r="1965" spans="1:22" customFormat="1" hidden="1">
      <c r="A1965" t="s">
        <v>3481</v>
      </c>
      <c r="G1965" t="s">
        <v>32</v>
      </c>
      <c r="H1965" t="s">
        <v>629</v>
      </c>
      <c r="I1965">
        <f>VALUE(LEFT(H1965,FIND(" ",H1965)-1))</f>
        <v>100</v>
      </c>
      <c r="J1965" t="str">
        <f>TRIM(RIGHT(H1965,LEN(H1965)-FIND(" ",H1965)))</f>
        <v>sqyrd</v>
      </c>
      <c r="K1965" t="s">
        <v>40</v>
      </c>
      <c r="L1965" t="s">
        <v>41</v>
      </c>
      <c r="N1965" t="s">
        <v>298</v>
      </c>
      <c r="Q1965" t="s">
        <v>28</v>
      </c>
      <c r="R1965">
        <v>4</v>
      </c>
      <c r="S1965" t="s">
        <v>3482</v>
      </c>
      <c r="T1965" s="1">
        <f t="shared" si="1164"/>
        <v>6111</v>
      </c>
      <c r="U1965">
        <v>55</v>
      </c>
      <c r="V1965">
        <f>VALUE(U1965)*100000</f>
        <v>5500000</v>
      </c>
    </row>
    <row r="1966" spans="1:22" customFormat="1">
      <c r="A1966" t="s">
        <v>2672</v>
      </c>
      <c r="B1966" t="str">
        <f t="shared" ref="B1966:B1967" si="1197">PROPER(TRIM(A1966))</f>
        <v>3 Apartment For Sale In Bhimrad Surat</v>
      </c>
      <c r="C1966" t="str">
        <f t="shared" ref="C1966:C1967" si="1198">LEFT(B1966,FIND(" ",B1966)-1)</f>
        <v>3</v>
      </c>
      <c r="D1966" s="1" t="str">
        <f t="shared" ref="D1966:D1967" si="1199">MID(B1966, FIND(" ", B1966)+1, FIND("For", B1966)-FIND(" ", B1966)-1)</f>
        <v xml:space="preserve">Apartment </v>
      </c>
      <c r="E1966" t="str">
        <f t="shared" ref="E1966:E1967" si="1200">TRIM(MID(B1966, FIND("In", B1966)+3, FIND("Surat", B1966)-FIND("In", B1966)-3))</f>
        <v>Bhimrad</v>
      </c>
      <c r="F1966" t="str">
        <f t="shared" ref="F1966:F1967" si="1201">"surat"</f>
        <v>surat</v>
      </c>
      <c r="G1966" t="s">
        <v>23</v>
      </c>
      <c r="H1966" t="s">
        <v>99</v>
      </c>
      <c r="I1966">
        <f>VALUE(LEFT(H1966,FIND(" ",H1966)-1))</f>
        <v>1000</v>
      </c>
      <c r="J1966" t="str">
        <f>TRIM(RIGHT(H1966,LEN(H1966)-FIND(" ",H1966)))</f>
        <v>sqft</v>
      </c>
      <c r="K1966" t="s">
        <v>40</v>
      </c>
      <c r="L1966" t="s">
        <v>41</v>
      </c>
      <c r="M1966" t="str">
        <f t="shared" ref="M1966:M1967" si="1202">IF(LEFT(L1966,5)="poss.","expected","ready")</f>
        <v>ready</v>
      </c>
      <c r="N1966" t="s">
        <v>71</v>
      </c>
      <c r="O1966" t="str">
        <f t="shared" ref="O1966:O1967" si="1203">IFERROR(LEFT(N1966,FIND("out of",N1966)-1),N1966)</f>
        <v xml:space="preserve">6 </v>
      </c>
      <c r="P1966" s="1" t="str">
        <f t="shared" ref="P1966:P1967" si="1204">IFERROR(RIGHT(N1966,LEN(N1966)-FIND("out of",N1966)-6),"")</f>
        <v>13</v>
      </c>
      <c r="Q1966" t="s">
        <v>43</v>
      </c>
      <c r="R1966" t="s">
        <v>36</v>
      </c>
      <c r="S1966" t="s">
        <v>3483</v>
      </c>
      <c r="T1966" s="1">
        <f t="shared" si="1164"/>
        <v>4361</v>
      </c>
      <c r="U1966">
        <v>72</v>
      </c>
      <c r="V1966">
        <f>VALUE(U1966)*100000</f>
        <v>7200000</v>
      </c>
    </row>
    <row r="1967" spans="1:22" ht="15.75">
      <c r="A1967" s="3" t="s">
        <v>3484</v>
      </c>
      <c r="B1967" s="3" t="str">
        <f t="shared" si="1197"/>
        <v>2 Apartment For Sale In Ratna Shyam Residency, Althan Surat</v>
      </c>
      <c r="C1967" s="3" t="str">
        <f t="shared" si="1198"/>
        <v>2</v>
      </c>
      <c r="D1967" s="4" t="str">
        <f t="shared" si="1199"/>
        <v xml:space="preserve">Apartment </v>
      </c>
      <c r="E1967" s="3" t="str">
        <f t="shared" si="1200"/>
        <v>Ratna Shyam Residency, Althan</v>
      </c>
      <c r="F1967" s="3" t="str">
        <f t="shared" si="1201"/>
        <v>surat</v>
      </c>
      <c r="G1967" s="3" t="s">
        <v>23</v>
      </c>
      <c r="H1967" s="3" t="s">
        <v>2734</v>
      </c>
      <c r="I1967" s="9">
        <f>VALUE(LEFT(H1967,FIND(" ",H1967)-1))</f>
        <v>1375</v>
      </c>
      <c r="J1967" s="3" t="str">
        <f>TRIM(RIGHT(H1967,LEN(H1967)-FIND(" ",H1967)))</f>
        <v>sqft</v>
      </c>
      <c r="K1967" s="3" t="s">
        <v>40</v>
      </c>
      <c r="L1967" s="3" t="s">
        <v>41</v>
      </c>
      <c r="M1967" s="3" t="str">
        <f t="shared" si="1202"/>
        <v>ready</v>
      </c>
      <c r="N1967" s="3" t="s">
        <v>781</v>
      </c>
      <c r="O1967" s="3" t="str">
        <f t="shared" si="1203"/>
        <v xml:space="preserve">11 </v>
      </c>
      <c r="P1967" s="4" t="str">
        <f t="shared" si="1204"/>
        <v>12</v>
      </c>
      <c r="Q1967" s="6" t="s">
        <v>83</v>
      </c>
      <c r="R1967" s="3" t="s">
        <v>44</v>
      </c>
      <c r="S1967" s="3" t="s">
        <v>3485</v>
      </c>
      <c r="T1967" s="4">
        <f t="shared" si="1164"/>
        <v>4509</v>
      </c>
      <c r="U1967" s="3">
        <v>62</v>
      </c>
      <c r="V1967" s="3">
        <f>VALUE(U1967)*100000</f>
        <v>6200000</v>
      </c>
    </row>
    <row r="1968" spans="1:22" customFormat="1" hidden="1">
      <c r="A1968" t="s">
        <v>3486</v>
      </c>
      <c r="G1968" t="s">
        <v>32</v>
      </c>
      <c r="H1968" t="s">
        <v>461</v>
      </c>
      <c r="I1968">
        <f>VALUE(LEFT(H1968,FIND(" ",H1968)-1))</f>
        <v>2000</v>
      </c>
      <c r="J1968" t="str">
        <f>TRIM(RIGHT(H1968,LEN(H1968)-FIND(" ",H1968)))</f>
        <v>sqft</v>
      </c>
      <c r="K1968" t="s">
        <v>28</v>
      </c>
      <c r="L1968" t="s">
        <v>41</v>
      </c>
      <c r="N1968" t="s">
        <v>40</v>
      </c>
      <c r="Q1968" t="s">
        <v>259</v>
      </c>
      <c r="R1968" t="s">
        <v>131</v>
      </c>
      <c r="S1968" t="s">
        <v>560</v>
      </c>
      <c r="T1968" s="1">
        <f t="shared" si="1164"/>
        <v>3250</v>
      </c>
      <c r="U1968">
        <v>65</v>
      </c>
      <c r="V1968">
        <f>VALUE(U1968)*100000</f>
        <v>6500000</v>
      </c>
    </row>
    <row r="1969" spans="1:22" ht="15.75">
      <c r="A1969" s="3" t="s">
        <v>3487</v>
      </c>
      <c r="B1969" s="3" t="str">
        <f>PROPER(TRIM(A1969))</f>
        <v>3 Apartment For Sale In Pratishatha Apartment, Piplod Surat</v>
      </c>
      <c r="C1969" s="3" t="str">
        <f>LEFT(B1969,FIND(" ",B1969)-1)</f>
        <v>3</v>
      </c>
      <c r="D1969" s="4" t="str">
        <f>MID(B1969, FIND(" ", B1969)+1, FIND("For", B1969)-FIND(" ", B1969)-1)</f>
        <v xml:space="preserve">Apartment </v>
      </c>
      <c r="E1969" s="3" t="str">
        <f>TRIM(MID(B1969, FIND("In", B1969)+3, FIND("Surat", B1969)-FIND("In", B1969)-3))</f>
        <v>Pratishatha Apartment, Piplod</v>
      </c>
      <c r="F1969" s="3" t="str">
        <f>"surat"</f>
        <v>surat</v>
      </c>
      <c r="G1969" s="3" t="s">
        <v>23</v>
      </c>
      <c r="H1969" s="3" t="s">
        <v>1574</v>
      </c>
      <c r="I1969" s="9">
        <f>VALUE(LEFT(H1969,FIND(" ",H1969)-1))</f>
        <v>1800</v>
      </c>
      <c r="J1969" s="3" t="str">
        <f>TRIM(RIGHT(H1969,LEN(H1969)-FIND(" ",H1969)))</f>
        <v>sqft</v>
      </c>
      <c r="K1969" s="3" t="s">
        <v>40</v>
      </c>
      <c r="L1969" s="3" t="s">
        <v>41</v>
      </c>
      <c r="M1969" s="3" t="str">
        <f>IF(LEFT(L1969,5)="poss.","expected","ready")</f>
        <v>ready</v>
      </c>
      <c r="N1969" s="3" t="s">
        <v>1755</v>
      </c>
      <c r="O1969" s="3" t="str">
        <f>IFERROR(LEFT(N1969,FIND("out of",N1969)-1),N1969)</f>
        <v xml:space="preserve">9 </v>
      </c>
      <c r="P1969" s="4" t="str">
        <f>IFERROR(RIGHT(N1969,LEN(N1969)-FIND("out of",N1969)-6),"")</f>
        <v>10</v>
      </c>
      <c r="Q1969" s="6" t="s">
        <v>28</v>
      </c>
      <c r="R1969" s="3" t="s">
        <v>88</v>
      </c>
      <c r="S1969" s="3" t="s">
        <v>3488</v>
      </c>
      <c r="T1969" s="4">
        <f t="shared" si="1164"/>
        <v>3208</v>
      </c>
      <c r="U1969" s="3">
        <v>85</v>
      </c>
      <c r="V1969" s="3">
        <f>VALUE(U1969)*100000</f>
        <v>8500000</v>
      </c>
    </row>
    <row r="1970" spans="1:22" customFormat="1" hidden="1">
      <c r="A1970" t="s">
        <v>1644</v>
      </c>
      <c r="G1970" t="s">
        <v>32</v>
      </c>
      <c r="H1970" t="s">
        <v>2937</v>
      </c>
      <c r="I1970">
        <f>VALUE(LEFT(H1970,FIND(" ",H1970)-1))</f>
        <v>1620</v>
      </c>
      <c r="J1970" t="str">
        <f>TRIM(RIGHT(H1970,LEN(H1970)-FIND(" ",H1970)))</f>
        <v>sqft</v>
      </c>
      <c r="K1970" t="s">
        <v>40</v>
      </c>
      <c r="L1970" t="s">
        <v>41</v>
      </c>
      <c r="N1970" t="s">
        <v>100</v>
      </c>
      <c r="Q1970" t="s">
        <v>43</v>
      </c>
      <c r="R1970" t="s">
        <v>213</v>
      </c>
      <c r="S1970" t="s">
        <v>3475</v>
      </c>
      <c r="T1970" s="1">
        <f t="shared" si="1164"/>
        <v>4938</v>
      </c>
      <c r="U1970">
        <v>80</v>
      </c>
      <c r="V1970">
        <f>VALUE(U1970)*100000</f>
        <v>8000000</v>
      </c>
    </row>
    <row r="1971" spans="1:22" customFormat="1">
      <c r="A1971" t="s">
        <v>3489</v>
      </c>
      <c r="B1971" t="str">
        <f>PROPER(TRIM(A1971))</f>
        <v>3 Apartment For Sale In Peak Living, Bhimrad Surat</v>
      </c>
      <c r="C1971" t="str">
        <f>LEFT(B1971,FIND(" ",B1971)-1)</f>
        <v>3</v>
      </c>
      <c r="D1971" s="1" t="str">
        <f>MID(B1971, FIND(" ", B1971)+1, FIND("For", B1971)-FIND(" ", B1971)-1)</f>
        <v xml:space="preserve">Apartment </v>
      </c>
      <c r="E1971" t="str">
        <f>TRIM(MID(B1971, FIND("In", B1971)+3, FIND("Surat", B1971)-FIND("In", B1971)-3))</f>
        <v>Peak Living, Bhimrad</v>
      </c>
      <c r="F1971" t="str">
        <f>"surat"</f>
        <v>surat</v>
      </c>
      <c r="G1971" t="s">
        <v>32</v>
      </c>
      <c r="H1971" t="s">
        <v>3490</v>
      </c>
      <c r="I1971">
        <f>VALUE(LEFT(H1971,FIND(" ",H1971)-1))</f>
        <v>1994</v>
      </c>
      <c r="J1971" t="str">
        <f>TRIM(RIGHT(H1971,LEN(H1971)-FIND(" ",H1971)))</f>
        <v>sqft</v>
      </c>
      <c r="K1971" t="s">
        <v>40</v>
      </c>
      <c r="L1971" t="s">
        <v>41</v>
      </c>
      <c r="M1971" t="str">
        <f>IF(LEFT(L1971,5)="poss.","expected","ready")</f>
        <v>ready</v>
      </c>
      <c r="N1971" t="s">
        <v>218</v>
      </c>
      <c r="O1971" t="str">
        <f>IFERROR(LEFT(N1971,FIND("out of",N1971)-1),N1971)</f>
        <v xml:space="preserve">13 </v>
      </c>
      <c r="P1971" s="1" t="str">
        <f>IFERROR(RIGHT(N1971,LEN(N1971)-FIND("out of",N1971)-6),"")</f>
        <v>14</v>
      </c>
      <c r="Q1971" t="s">
        <v>28</v>
      </c>
      <c r="R1971" t="s">
        <v>3491</v>
      </c>
      <c r="S1971" t="s">
        <v>3492</v>
      </c>
      <c r="T1971" s="1">
        <f t="shared" si="1164"/>
        <v>4714</v>
      </c>
      <c r="U1971">
        <v>94</v>
      </c>
      <c r="V1971">
        <f>VALUE(U1971)*100000</f>
        <v>9400000</v>
      </c>
    </row>
    <row r="1972" spans="1:22" customFormat="1" hidden="1">
      <c r="A1972" t="s">
        <v>3493</v>
      </c>
      <c r="G1972" t="s">
        <v>32</v>
      </c>
      <c r="H1972" t="s">
        <v>3494</v>
      </c>
      <c r="I1972">
        <f>VALUE(LEFT(H1972,FIND(" ",H1972)-1))</f>
        <v>1571</v>
      </c>
      <c r="J1972" t="str">
        <f>TRIM(RIGHT(H1972,LEN(H1972)-FIND(" ",H1972)))</f>
        <v>sqft</v>
      </c>
      <c r="K1972" t="s">
        <v>40</v>
      </c>
      <c r="L1972" t="s">
        <v>41</v>
      </c>
      <c r="N1972" t="s">
        <v>806</v>
      </c>
      <c r="Q1972" t="s">
        <v>43</v>
      </c>
      <c r="R1972">
        <v>3</v>
      </c>
      <c r="S1972" t="s">
        <v>3495</v>
      </c>
      <c r="T1972" s="1">
        <f t="shared" si="1164"/>
        <v>5411</v>
      </c>
      <c r="U1972">
        <v>85</v>
      </c>
      <c r="V1972">
        <f>VALUE(U1972)*100000</f>
        <v>8500000</v>
      </c>
    </row>
    <row r="1973" spans="1:22" customFormat="1" hidden="1">
      <c r="A1973" t="s">
        <v>3496</v>
      </c>
      <c r="G1973" t="s">
        <v>23</v>
      </c>
      <c r="H1973" t="s">
        <v>99</v>
      </c>
      <c r="I1973">
        <f>VALUE(LEFT(H1973,FIND(" ",H1973)-1))</f>
        <v>1000</v>
      </c>
      <c r="J1973" t="str">
        <f>TRIM(RIGHT(H1973,LEN(H1973)-FIND(" ",H1973)))</f>
        <v>sqft</v>
      </c>
      <c r="K1973" t="s">
        <v>25</v>
      </c>
      <c r="L1973" t="s">
        <v>41</v>
      </c>
      <c r="N1973" t="s">
        <v>75</v>
      </c>
      <c r="Q1973" t="s">
        <v>43</v>
      </c>
      <c r="R1973" t="s">
        <v>139</v>
      </c>
      <c r="S1973" t="s">
        <v>571</v>
      </c>
      <c r="T1973" s="1">
        <f t="shared" si="1164"/>
        <v>6000</v>
      </c>
      <c r="U1973">
        <v>60</v>
      </c>
      <c r="V1973">
        <f>VALUE(U1973)*100000</f>
        <v>6000000</v>
      </c>
    </row>
    <row r="1974" spans="1:22" customFormat="1" hidden="1">
      <c r="A1974" t="s">
        <v>3497</v>
      </c>
      <c r="G1974" t="s">
        <v>32</v>
      </c>
      <c r="H1974" t="s">
        <v>1601</v>
      </c>
      <c r="I1974">
        <f>VALUE(LEFT(H1974,FIND(" ",H1974)-1))</f>
        <v>840</v>
      </c>
      <c r="J1974" t="str">
        <f>TRIM(RIGHT(H1974,LEN(H1974)-FIND(" ",H1974)))</f>
        <v>sqft</v>
      </c>
      <c r="K1974" t="s">
        <v>40</v>
      </c>
      <c r="L1974" t="s">
        <v>41</v>
      </c>
      <c r="N1974" t="s">
        <v>92</v>
      </c>
      <c r="Q1974">
        <v>4</v>
      </c>
      <c r="S1974" t="s">
        <v>3498</v>
      </c>
      <c r="T1974" s="1">
        <f t="shared" si="1164"/>
        <v>11905</v>
      </c>
      <c r="U1974" t="s">
        <v>2690</v>
      </c>
      <c r="V1974" t="e">
        <f>VALUE(U1974)*100000</f>
        <v>#VALUE!</v>
      </c>
    </row>
    <row r="1975" spans="1:22" customFormat="1" hidden="1">
      <c r="A1975" t="s">
        <v>3499</v>
      </c>
      <c r="G1975" t="s">
        <v>168</v>
      </c>
      <c r="H1975" t="s">
        <v>1574</v>
      </c>
      <c r="I1975">
        <f>VALUE(LEFT(H1975,FIND(" ",H1975)-1))</f>
        <v>1800</v>
      </c>
      <c r="J1975" t="str">
        <f>TRIM(RIGHT(H1975,LEN(H1975)-FIND(" ",H1975)))</f>
        <v>sqft</v>
      </c>
      <c r="K1975">
        <v>2</v>
      </c>
      <c r="L1975" t="s">
        <v>3500</v>
      </c>
      <c r="N1975" t="s">
        <v>40</v>
      </c>
      <c r="Q1975" t="s">
        <v>1934</v>
      </c>
      <c r="R1975" t="s">
        <v>566</v>
      </c>
      <c r="S1975" t="s">
        <v>3501</v>
      </c>
      <c r="T1975" s="1">
        <f t="shared" si="1164"/>
        <v>3233</v>
      </c>
      <c r="U1975">
        <v>58.2</v>
      </c>
      <c r="V1975">
        <f>VALUE(U1975)*100000</f>
        <v>5820000</v>
      </c>
    </row>
    <row r="1976" spans="1:22" customFormat="1" hidden="1">
      <c r="A1976" t="s">
        <v>2805</v>
      </c>
      <c r="G1976" t="s">
        <v>32</v>
      </c>
      <c r="H1976" t="s">
        <v>2891</v>
      </c>
      <c r="I1976">
        <f>VALUE(LEFT(H1976,FIND(" ",H1976)-1))</f>
        <v>1860</v>
      </c>
      <c r="J1976" t="str">
        <f>TRIM(RIGHT(H1976,LEN(H1976)-FIND(" ",H1976)))</f>
        <v>sqft</v>
      </c>
      <c r="K1976" t="s">
        <v>25</v>
      </c>
      <c r="L1976" t="s">
        <v>41</v>
      </c>
      <c r="N1976" t="s">
        <v>1656</v>
      </c>
      <c r="Q1976" t="s">
        <v>83</v>
      </c>
      <c r="R1976">
        <v>3</v>
      </c>
      <c r="S1976" t="s">
        <v>3502</v>
      </c>
      <c r="T1976" s="1">
        <f t="shared" si="1164"/>
        <v>4839</v>
      </c>
      <c r="U1976">
        <v>90</v>
      </c>
      <c r="V1976">
        <f>VALUE(U1976)*100000</f>
        <v>9000000</v>
      </c>
    </row>
    <row r="1977" spans="1:22" customFormat="1" hidden="1">
      <c r="A1977" t="s">
        <v>2942</v>
      </c>
      <c r="G1977" t="s">
        <v>23</v>
      </c>
      <c r="H1977" t="s">
        <v>261</v>
      </c>
      <c r="I1977">
        <f>VALUE(LEFT(H1977,FIND(" ",H1977)-1))</f>
        <v>1200</v>
      </c>
      <c r="J1977" t="str">
        <f>TRIM(RIGHT(H1977,LEN(H1977)-FIND(" ",H1977)))</f>
        <v>sqft</v>
      </c>
      <c r="K1977" t="s">
        <v>40</v>
      </c>
      <c r="L1977" t="s">
        <v>41</v>
      </c>
      <c r="N1977" t="s">
        <v>68</v>
      </c>
      <c r="Q1977" t="s">
        <v>28</v>
      </c>
      <c r="R1977">
        <v>3</v>
      </c>
      <c r="S1977" t="s">
        <v>3503</v>
      </c>
      <c r="T1977" s="1">
        <f t="shared" si="1164"/>
        <v>3655</v>
      </c>
      <c r="U1977">
        <v>70</v>
      </c>
      <c r="V1977">
        <f>VALUE(U1977)*100000</f>
        <v>7000000</v>
      </c>
    </row>
    <row r="1978" spans="1:22" customFormat="1" hidden="1">
      <c r="A1978" t="s">
        <v>2829</v>
      </c>
      <c r="G1978" t="s">
        <v>23</v>
      </c>
      <c r="H1978" t="s">
        <v>1601</v>
      </c>
      <c r="I1978">
        <f>VALUE(LEFT(H1978,FIND(" ",H1978)-1))</f>
        <v>840</v>
      </c>
      <c r="J1978" t="str">
        <f>TRIM(RIGHT(H1978,LEN(H1978)-FIND(" ",H1978)))</f>
        <v>sqft</v>
      </c>
      <c r="K1978" t="s">
        <v>40</v>
      </c>
      <c r="L1978" t="s">
        <v>41</v>
      </c>
      <c r="N1978" t="s">
        <v>100</v>
      </c>
      <c r="Q1978" t="s">
        <v>83</v>
      </c>
      <c r="R1978">
        <v>2</v>
      </c>
      <c r="S1978" t="s">
        <v>3504</v>
      </c>
      <c r="T1978" s="1">
        <f t="shared" si="1164"/>
        <v>4294</v>
      </c>
      <c r="U1978">
        <v>59.9</v>
      </c>
      <c r="V1978">
        <f>VALUE(U1978)*100000</f>
        <v>5990000</v>
      </c>
    </row>
    <row r="1979" spans="1:22" customFormat="1" hidden="1">
      <c r="A1979" t="s">
        <v>2911</v>
      </c>
      <c r="G1979" t="s">
        <v>23</v>
      </c>
      <c r="H1979" t="s">
        <v>95</v>
      </c>
      <c r="I1979">
        <f>VALUE(LEFT(H1979,FIND(" ",H1979)-1))</f>
        <v>800</v>
      </c>
      <c r="J1979" t="str">
        <f>TRIM(RIGHT(H1979,LEN(H1979)-FIND(" ",H1979)))</f>
        <v>sqft</v>
      </c>
      <c r="K1979" t="s">
        <v>40</v>
      </c>
      <c r="L1979" t="s">
        <v>41</v>
      </c>
      <c r="N1979" t="s">
        <v>298</v>
      </c>
      <c r="S1979" t="s">
        <v>1801</v>
      </c>
      <c r="T1979" s="1">
        <f t="shared" si="1164"/>
        <v>8125</v>
      </c>
      <c r="U1979">
        <v>65</v>
      </c>
      <c r="V1979">
        <f>VALUE(U1979)*100000</f>
        <v>6500000</v>
      </c>
    </row>
    <row r="1980" spans="1:22" customFormat="1" hidden="1">
      <c r="A1980" t="s">
        <v>3505</v>
      </c>
      <c r="G1980" t="s">
        <v>32</v>
      </c>
      <c r="H1980" t="s">
        <v>3506</v>
      </c>
      <c r="I1980">
        <f>VALUE(LEFT(H1980,FIND(" ",H1980)-1))</f>
        <v>1638</v>
      </c>
      <c r="J1980" t="str">
        <f>TRIM(RIGHT(H1980,LEN(H1980)-FIND(" ",H1980)))</f>
        <v>sqft</v>
      </c>
      <c r="K1980" t="s">
        <v>40</v>
      </c>
      <c r="L1980" t="s">
        <v>41</v>
      </c>
      <c r="N1980" t="s">
        <v>694</v>
      </c>
      <c r="Q1980" t="s">
        <v>28</v>
      </c>
      <c r="R1980">
        <v>3</v>
      </c>
      <c r="S1980" t="s">
        <v>3507</v>
      </c>
      <c r="T1980" s="1">
        <f t="shared" si="1164"/>
        <v>3663</v>
      </c>
      <c r="U1980">
        <v>60</v>
      </c>
      <c r="V1980">
        <f>VALUE(U1980)*100000</f>
        <v>6000000</v>
      </c>
    </row>
    <row r="1981" spans="1:22" customFormat="1">
      <c r="A1981" t="s">
        <v>3508</v>
      </c>
      <c r="B1981" t="str">
        <f t="shared" ref="B1981:B1983" si="1205">PROPER(TRIM(A1981))</f>
        <v>3 Apartment For Sale In Prasidhi Apartment, Adajan Surat</v>
      </c>
      <c r="C1981" t="str">
        <f t="shared" ref="C1981:C1983" si="1206">LEFT(B1981,FIND(" ",B1981)-1)</f>
        <v>3</v>
      </c>
      <c r="D1981" s="1" t="str">
        <f t="shared" ref="D1981:D1983" si="1207">MID(B1981, FIND(" ", B1981)+1, FIND("For", B1981)-FIND(" ", B1981)-1)</f>
        <v xml:space="preserve">Apartment </v>
      </c>
      <c r="E1981" t="str">
        <f t="shared" ref="E1981:E1983" si="1208">TRIM(MID(B1981, FIND("In", B1981)+3, FIND("Surat", B1981)-FIND("In", B1981)-3))</f>
        <v>Prasidhi Apartment, Adajan</v>
      </c>
      <c r="F1981" t="str">
        <f t="shared" ref="F1981:F1983" si="1209">"surat"</f>
        <v>surat</v>
      </c>
      <c r="G1981" t="s">
        <v>32</v>
      </c>
      <c r="H1981" t="s">
        <v>738</v>
      </c>
      <c r="I1981">
        <f>VALUE(LEFT(H1981,FIND(" ",H1981)-1))</f>
        <v>1450</v>
      </c>
      <c r="J1981" t="str">
        <f>TRIM(RIGHT(H1981,LEN(H1981)-FIND(" ",H1981)))</f>
        <v>sqft</v>
      </c>
      <c r="K1981" t="s">
        <v>40</v>
      </c>
      <c r="L1981" t="s">
        <v>41</v>
      </c>
      <c r="M1981" t="str">
        <f t="shared" ref="M1981:M1983" si="1210">IF(LEFT(L1981,5)="poss.","expected","ready")</f>
        <v>ready</v>
      </c>
      <c r="N1981" t="s">
        <v>361</v>
      </c>
      <c r="O1981" t="str">
        <f t="shared" ref="O1981:O1983" si="1211">IFERROR(LEFT(N1981,FIND("out of",N1981)-1),N1981)</f>
        <v xml:space="preserve">8 </v>
      </c>
      <c r="P1981" s="1" t="str">
        <f t="shared" ref="P1981:P1983" si="1212">IFERROR(RIGHT(N1981,LEN(N1981)-FIND("out of",N1981)-6),"")</f>
        <v>9</v>
      </c>
      <c r="Q1981" t="s">
        <v>83</v>
      </c>
      <c r="R1981" t="s">
        <v>3509</v>
      </c>
      <c r="S1981" t="s">
        <v>3510</v>
      </c>
      <c r="T1981" s="1">
        <f t="shared" ref="T1981:T2044" si="1213">VALUE(SUBSTITUTE(SUBSTITUTE(S1981,"â‚¹",""),"per sqft",""))</f>
        <v>4138</v>
      </c>
      <c r="U1981">
        <v>60</v>
      </c>
      <c r="V1981">
        <f>VALUE(U1981)*100000</f>
        <v>6000000</v>
      </c>
    </row>
    <row r="1982" spans="1:22" ht="15.75">
      <c r="A1982" s="3" t="s">
        <v>3511</v>
      </c>
      <c r="B1982" s="3" t="str">
        <f t="shared" si="1205"/>
        <v>3 Apartment For Sale In Sai Ram Heights, Palan Pur Patiya Surat</v>
      </c>
      <c r="C1982" s="3" t="str">
        <f t="shared" si="1206"/>
        <v>3</v>
      </c>
      <c r="D1982" s="4" t="str">
        <f t="shared" si="1207"/>
        <v xml:space="preserve">Apartment </v>
      </c>
      <c r="E1982" s="3" t="str">
        <f t="shared" si="1208"/>
        <v>Sai Ram Heights, Palan Pur Patiya</v>
      </c>
      <c r="F1982" s="3" t="str">
        <f t="shared" si="1209"/>
        <v>surat</v>
      </c>
      <c r="G1982" s="3" t="s">
        <v>23</v>
      </c>
      <c r="H1982" s="3" t="s">
        <v>488</v>
      </c>
      <c r="I1982" s="9">
        <f>VALUE(LEFT(H1982,FIND(" ",H1982)-1))</f>
        <v>1065</v>
      </c>
      <c r="J1982" s="3" t="str">
        <f>TRIM(RIGHT(H1982,LEN(H1982)-FIND(" ",H1982)))</f>
        <v>sqft</v>
      </c>
      <c r="K1982" s="3" t="s">
        <v>40</v>
      </c>
      <c r="L1982" s="3" t="s">
        <v>41</v>
      </c>
      <c r="M1982" s="3" t="str">
        <f t="shared" si="1210"/>
        <v>ready</v>
      </c>
      <c r="N1982" s="3" t="s">
        <v>502</v>
      </c>
      <c r="O1982" s="3" t="str">
        <f t="shared" si="1211"/>
        <v xml:space="preserve">7 </v>
      </c>
      <c r="P1982" s="4" t="str">
        <f t="shared" si="1212"/>
        <v>11</v>
      </c>
      <c r="Q1982" s="6" t="s">
        <v>83</v>
      </c>
      <c r="R1982" s="3" t="s">
        <v>44</v>
      </c>
      <c r="S1982" s="3" t="s">
        <v>3512</v>
      </c>
      <c r="T1982" s="4">
        <f t="shared" si="1213"/>
        <v>3791</v>
      </c>
      <c r="U1982" s="3">
        <v>61.6</v>
      </c>
      <c r="V1982" s="3">
        <f>VALUE(U1982)*100000</f>
        <v>6160000</v>
      </c>
    </row>
    <row r="1983" spans="1:22" ht="15.75">
      <c r="A1983" s="3" t="s">
        <v>647</v>
      </c>
      <c r="B1983" s="3" t="str">
        <f t="shared" si="1205"/>
        <v>2 Apartment For Sale In Piplod Surat</v>
      </c>
      <c r="C1983" s="3" t="str">
        <f t="shared" si="1206"/>
        <v>2</v>
      </c>
      <c r="D1983" s="4" t="str">
        <f t="shared" si="1207"/>
        <v xml:space="preserve">Apartment </v>
      </c>
      <c r="E1983" s="3" t="str">
        <f t="shared" si="1208"/>
        <v>Piplod</v>
      </c>
      <c r="F1983" s="3" t="str">
        <f t="shared" si="1209"/>
        <v>surat</v>
      </c>
      <c r="G1983" s="3" t="s">
        <v>32</v>
      </c>
      <c r="H1983" s="3" t="s">
        <v>3464</v>
      </c>
      <c r="I1983" s="9">
        <f>VALUE(LEFT(H1983,FIND(" ",H1983)-1))</f>
        <v>1325</v>
      </c>
      <c r="J1983" s="3" t="str">
        <f>TRIM(RIGHT(H1983,LEN(H1983)-FIND(" ",H1983)))</f>
        <v>sqft</v>
      </c>
      <c r="K1983" s="3" t="s">
        <v>40</v>
      </c>
      <c r="L1983" s="3" t="s">
        <v>41</v>
      </c>
      <c r="M1983" s="3" t="str">
        <f t="shared" si="1210"/>
        <v>ready</v>
      </c>
      <c r="N1983" s="3" t="s">
        <v>27</v>
      </c>
      <c r="O1983" s="3" t="str">
        <f t="shared" si="1211"/>
        <v xml:space="preserve">5 </v>
      </c>
      <c r="P1983" s="4" t="str">
        <f t="shared" si="1212"/>
        <v>10</v>
      </c>
      <c r="Q1983" s="6" t="s">
        <v>43</v>
      </c>
      <c r="R1983" s="3" t="s">
        <v>171</v>
      </c>
      <c r="S1983" s="3" t="s">
        <v>3513</v>
      </c>
      <c r="T1983" s="4">
        <f t="shared" si="1213"/>
        <v>4755</v>
      </c>
      <c r="U1983" s="3">
        <v>63</v>
      </c>
      <c r="V1983" s="3">
        <f>VALUE(U1983)*100000</f>
        <v>6300000</v>
      </c>
    </row>
    <row r="1984" spans="1:22" customFormat="1" hidden="1">
      <c r="A1984" t="s">
        <v>527</v>
      </c>
      <c r="G1984" t="s">
        <v>32</v>
      </c>
      <c r="H1984" t="s">
        <v>2104</v>
      </c>
      <c r="I1984">
        <f>VALUE(LEFT(H1984,FIND(" ",H1984)-1))</f>
        <v>760</v>
      </c>
      <c r="J1984" t="str">
        <f>TRIM(RIGHT(H1984,LEN(H1984)-FIND(" ",H1984)))</f>
        <v>sqft</v>
      </c>
      <c r="K1984" t="s">
        <v>40</v>
      </c>
      <c r="L1984" t="s">
        <v>41</v>
      </c>
      <c r="N1984" t="s">
        <v>75</v>
      </c>
      <c r="Q1984" t="s">
        <v>3514</v>
      </c>
      <c r="S1984" t="s">
        <v>3515</v>
      </c>
      <c r="T1984" s="1">
        <f t="shared" si="1213"/>
        <v>7632</v>
      </c>
      <c r="U1984">
        <v>58</v>
      </c>
      <c r="V1984">
        <f>VALUE(U1984)*100000</f>
        <v>5800000</v>
      </c>
    </row>
    <row r="1985" spans="1:22" customFormat="1" hidden="1">
      <c r="A1985" t="s">
        <v>3516</v>
      </c>
      <c r="G1985" t="s">
        <v>32</v>
      </c>
      <c r="H1985" t="s">
        <v>50</v>
      </c>
      <c r="I1985">
        <f>VALUE(LEFT(H1985,FIND(" ",H1985)-1))</f>
        <v>1250</v>
      </c>
      <c r="J1985" t="str">
        <f>TRIM(RIGHT(H1985,LEN(H1985)-FIND(" ",H1985)))</f>
        <v>sqft</v>
      </c>
      <c r="K1985" t="s">
        <v>83</v>
      </c>
      <c r="L1985" t="s">
        <v>41</v>
      </c>
      <c r="N1985" t="s">
        <v>40</v>
      </c>
      <c r="Q1985" t="s">
        <v>192</v>
      </c>
      <c r="R1985">
        <v>2</v>
      </c>
      <c r="S1985" t="s">
        <v>856</v>
      </c>
      <c r="T1985" s="1">
        <f t="shared" si="1213"/>
        <v>4400</v>
      </c>
      <c r="U1985">
        <v>55</v>
      </c>
      <c r="V1985">
        <f>VALUE(U1985)*100000</f>
        <v>5500000</v>
      </c>
    </row>
    <row r="1986" spans="1:22" ht="15.75">
      <c r="A1986" s="3" t="s">
        <v>3517</v>
      </c>
      <c r="B1986" s="3" t="str">
        <f t="shared" ref="B1986:B1987" si="1214">PROPER(TRIM(A1986))</f>
        <v>2 Apartment For Sale In Nandan Enclave, Piplod Surat</v>
      </c>
      <c r="C1986" s="3" t="str">
        <f t="shared" ref="C1986:C1987" si="1215">LEFT(B1986,FIND(" ",B1986)-1)</f>
        <v>2</v>
      </c>
      <c r="D1986" s="4" t="str">
        <f t="shared" ref="D1986:D1987" si="1216">MID(B1986, FIND(" ", B1986)+1, FIND("For", B1986)-FIND(" ", B1986)-1)</f>
        <v xml:space="preserve">Apartment </v>
      </c>
      <c r="E1986" s="3" t="str">
        <f t="shared" ref="E1986:E1987" si="1217">TRIM(MID(B1986, FIND("In", B1986)+3, FIND("Surat", B1986)-FIND("In", B1986)-3))</f>
        <v>Nandan Enclave, Piplod</v>
      </c>
      <c r="F1986" s="3" t="str">
        <f t="shared" ref="F1986:F1987" si="1218">"surat"</f>
        <v>surat</v>
      </c>
      <c r="G1986" s="3" t="s">
        <v>23</v>
      </c>
      <c r="H1986" s="3" t="s">
        <v>394</v>
      </c>
      <c r="I1986" s="9">
        <f>VALUE(LEFT(H1986,FIND(" ",H1986)-1))</f>
        <v>945</v>
      </c>
      <c r="J1986" s="3" t="str">
        <f>TRIM(RIGHT(H1986,LEN(H1986)-FIND(" ",H1986)))</f>
        <v>sqft</v>
      </c>
      <c r="K1986" s="3" t="s">
        <v>40</v>
      </c>
      <c r="L1986" s="3" t="s">
        <v>41</v>
      </c>
      <c r="M1986" s="3" t="str">
        <f t="shared" ref="M1986:M1987" si="1219">IF(LEFT(L1986,5)="poss.","expected","ready")</f>
        <v>ready</v>
      </c>
      <c r="N1986" s="3" t="s">
        <v>60</v>
      </c>
      <c r="O1986" s="3" t="str">
        <f t="shared" ref="O1986:O1987" si="1220">IFERROR(LEFT(N1986,FIND("out of",N1986)-1),N1986)</f>
        <v xml:space="preserve">7 </v>
      </c>
      <c r="P1986" s="4" t="str">
        <f t="shared" ref="P1986:P1987" si="1221">IFERROR(RIGHT(N1986,LEN(N1986)-FIND("out of",N1986)-6),"")</f>
        <v>10</v>
      </c>
      <c r="Q1986" s="6" t="s">
        <v>43</v>
      </c>
      <c r="R1986" s="3" t="s">
        <v>131</v>
      </c>
      <c r="S1986" s="3" t="s">
        <v>3518</v>
      </c>
      <c r="T1986" s="4">
        <f t="shared" si="1213"/>
        <v>4296</v>
      </c>
      <c r="U1986" s="3">
        <v>58</v>
      </c>
      <c r="V1986" s="3">
        <f>VALUE(U1986)*100000</f>
        <v>5800000</v>
      </c>
    </row>
    <row r="1987" spans="1:22" customFormat="1">
      <c r="A1987" t="s">
        <v>3226</v>
      </c>
      <c r="B1987" t="str">
        <f t="shared" si="1214"/>
        <v>3 Apartment For Sale In Rajhans Orange, Palan Pur Patiya Surat</v>
      </c>
      <c r="C1987" t="str">
        <f t="shared" si="1215"/>
        <v>3</v>
      </c>
      <c r="D1987" s="1" t="str">
        <f t="shared" si="1216"/>
        <v xml:space="preserve">Apartment </v>
      </c>
      <c r="E1987" t="str">
        <f t="shared" si="1217"/>
        <v>Rajhans Orange, Palan Pur Patiya</v>
      </c>
      <c r="F1987" t="str">
        <f t="shared" si="1218"/>
        <v>surat</v>
      </c>
      <c r="G1987" t="s">
        <v>32</v>
      </c>
      <c r="H1987" t="s">
        <v>201</v>
      </c>
      <c r="I1987">
        <f>VALUE(LEFT(H1987,FIND(" ",H1987)-1))</f>
        <v>1600</v>
      </c>
      <c r="J1987" t="str">
        <f>TRIM(RIGHT(H1987,LEN(H1987)-FIND(" ",H1987)))</f>
        <v>sqft</v>
      </c>
      <c r="K1987" t="s">
        <v>40</v>
      </c>
      <c r="L1987" t="s">
        <v>41</v>
      </c>
      <c r="M1987" t="str">
        <f t="shared" si="1219"/>
        <v>ready</v>
      </c>
      <c r="N1987" t="s">
        <v>75</v>
      </c>
      <c r="O1987" t="str">
        <f t="shared" si="1220"/>
        <v xml:space="preserve">1 </v>
      </c>
      <c r="P1987" s="1" t="str">
        <f t="shared" si="1221"/>
        <v>1</v>
      </c>
      <c r="Q1987" t="s">
        <v>28</v>
      </c>
      <c r="R1987" t="s">
        <v>3227</v>
      </c>
      <c r="S1987" t="s">
        <v>3228</v>
      </c>
      <c r="T1987" s="1">
        <f t="shared" si="1213"/>
        <v>3375</v>
      </c>
      <c r="U1987">
        <v>54</v>
      </c>
      <c r="V1987">
        <f>VALUE(U1987)*100000</f>
        <v>5400000</v>
      </c>
    </row>
    <row r="1988" spans="1:22" customFormat="1" hidden="1">
      <c r="A1988" t="s">
        <v>3519</v>
      </c>
      <c r="G1988" t="s">
        <v>32</v>
      </c>
      <c r="H1988" t="s">
        <v>3520</v>
      </c>
      <c r="I1988">
        <f>VALUE(LEFT(H1988,FIND(" ",H1988)-1))</f>
        <v>1512</v>
      </c>
      <c r="J1988" t="str">
        <f>TRIM(RIGHT(H1988,LEN(H1988)-FIND(" ",H1988)))</f>
        <v>sqft</v>
      </c>
      <c r="K1988" t="s">
        <v>40</v>
      </c>
      <c r="L1988" t="s">
        <v>41</v>
      </c>
      <c r="N1988" t="s">
        <v>298</v>
      </c>
      <c r="Q1988" t="s">
        <v>43</v>
      </c>
      <c r="R1988">
        <v>3</v>
      </c>
      <c r="S1988" t="s">
        <v>643</v>
      </c>
      <c r="T1988" s="1">
        <f t="shared" si="1213"/>
        <v>3968</v>
      </c>
      <c r="U1988">
        <v>60</v>
      </c>
      <c r="V1988">
        <f>VALUE(U1988)*100000</f>
        <v>6000000</v>
      </c>
    </row>
    <row r="1989" spans="1:22" customFormat="1" hidden="1">
      <c r="A1989" t="s">
        <v>1340</v>
      </c>
      <c r="G1989" t="s">
        <v>23</v>
      </c>
      <c r="H1989" t="s">
        <v>1803</v>
      </c>
      <c r="I1989">
        <f>VALUE(LEFT(H1989,FIND(" ",H1989)-1))</f>
        <v>475</v>
      </c>
      <c r="J1989" t="str">
        <f>TRIM(RIGHT(H1989,LEN(H1989)-FIND(" ",H1989)))</f>
        <v>sqft</v>
      </c>
      <c r="K1989" t="s">
        <v>25</v>
      </c>
      <c r="L1989" t="s">
        <v>41</v>
      </c>
      <c r="N1989" t="s">
        <v>348</v>
      </c>
      <c r="S1989" t="s">
        <v>724</v>
      </c>
      <c r="T1989" s="1">
        <f t="shared" si="1213"/>
        <v>8500</v>
      </c>
      <c r="U1989">
        <v>60.5</v>
      </c>
      <c r="V1989">
        <f>VALUE(U1989)*100000</f>
        <v>6050000</v>
      </c>
    </row>
    <row r="1990" spans="1:22" customFormat="1" hidden="1">
      <c r="A1990" t="s">
        <v>1443</v>
      </c>
      <c r="G1990" t="s">
        <v>23</v>
      </c>
      <c r="H1990" t="s">
        <v>815</v>
      </c>
      <c r="I1990">
        <f>VALUE(LEFT(H1990,FIND(" ",H1990)-1))</f>
        <v>1500</v>
      </c>
      <c r="J1990" t="str">
        <f>TRIM(RIGHT(H1990,LEN(H1990)-FIND(" ",H1990)))</f>
        <v>sqft</v>
      </c>
      <c r="K1990" t="s">
        <v>40</v>
      </c>
      <c r="L1990" t="s">
        <v>41</v>
      </c>
      <c r="N1990" t="s">
        <v>120</v>
      </c>
      <c r="Q1990" t="s">
        <v>28</v>
      </c>
      <c r="R1990" t="s">
        <v>29</v>
      </c>
      <c r="S1990" t="s">
        <v>558</v>
      </c>
      <c r="T1990" s="1">
        <f t="shared" si="1213"/>
        <v>10000</v>
      </c>
      <c r="U1990">
        <v>75</v>
      </c>
      <c r="V1990">
        <f>VALUE(U1990)*100000</f>
        <v>7500000</v>
      </c>
    </row>
    <row r="1991" spans="1:22" customFormat="1">
      <c r="A1991" t="s">
        <v>1570</v>
      </c>
      <c r="B1991" t="str">
        <f t="shared" ref="B1991:B1992" si="1222">PROPER(TRIM(A1991))</f>
        <v>3 Apartment For Sale In Green City, Bhatha Surat</v>
      </c>
      <c r="C1991" t="str">
        <f t="shared" ref="C1991:C1992" si="1223">LEFT(B1991,FIND(" ",B1991)-1)</f>
        <v>3</v>
      </c>
      <c r="D1991" s="1" t="str">
        <f t="shared" ref="D1991:D1992" si="1224">MID(B1991, FIND(" ", B1991)+1, FIND("For", B1991)-FIND(" ", B1991)-1)</f>
        <v xml:space="preserve">Apartment </v>
      </c>
      <c r="E1991" t="str">
        <f t="shared" ref="E1991:E1992" si="1225">TRIM(MID(B1991, FIND("In", B1991)+3, FIND("Surat", B1991)-FIND("In", B1991)-3))</f>
        <v>Green City, Bhatha</v>
      </c>
      <c r="F1991" t="str">
        <f t="shared" ref="F1991:F1992" si="1226">"surat"</f>
        <v>surat</v>
      </c>
      <c r="G1991" t="s">
        <v>23</v>
      </c>
      <c r="H1991" t="s">
        <v>3521</v>
      </c>
      <c r="I1991">
        <f>VALUE(LEFT(H1991,FIND(" ",H1991)-1))</f>
        <v>1812</v>
      </c>
      <c r="J1991" t="str">
        <f>TRIM(RIGHT(H1991,LEN(H1991)-FIND(" ",H1991)))</f>
        <v>sqft</v>
      </c>
      <c r="K1991" t="s">
        <v>25</v>
      </c>
      <c r="L1991" t="s">
        <v>41</v>
      </c>
      <c r="M1991" t="str">
        <f t="shared" ref="M1991:M1992" si="1227">IF(LEFT(L1991,5)="poss.","expected","ready")</f>
        <v>ready</v>
      </c>
      <c r="N1991" t="s">
        <v>885</v>
      </c>
      <c r="O1991" t="str">
        <f t="shared" ref="O1991:O1992" si="1228">IFERROR(LEFT(N1991,FIND("out of",N1991)-1),N1991)</f>
        <v xml:space="preserve">2 </v>
      </c>
      <c r="P1991" s="1" t="str">
        <f t="shared" ref="P1991:P1992" si="1229">IFERROR(RIGHT(N1991,LEN(N1991)-FIND("out of",N1991)-6),"")</f>
        <v>13</v>
      </c>
      <c r="Q1991" t="s">
        <v>43</v>
      </c>
      <c r="R1991" t="s">
        <v>586</v>
      </c>
      <c r="S1991" t="s">
        <v>3522</v>
      </c>
      <c r="T1991" s="1">
        <f t="shared" si="1213"/>
        <v>3587</v>
      </c>
      <c r="U1991">
        <v>65</v>
      </c>
      <c r="V1991">
        <f>VALUE(U1991)*100000</f>
        <v>6500000</v>
      </c>
    </row>
    <row r="1992" spans="1:22" ht="15.75">
      <c r="A1992" s="3" t="s">
        <v>98</v>
      </c>
      <c r="B1992" s="3" t="str">
        <f t="shared" si="1222"/>
        <v>3 Apartment For Sale In Mota Varachha Surat</v>
      </c>
      <c r="C1992" s="3" t="str">
        <f t="shared" si="1223"/>
        <v>3</v>
      </c>
      <c r="D1992" s="4" t="str">
        <f t="shared" si="1224"/>
        <v xml:space="preserve">Apartment </v>
      </c>
      <c r="E1992" s="3" t="str">
        <f t="shared" si="1225"/>
        <v>Mota Varachha</v>
      </c>
      <c r="F1992" s="3" t="str">
        <f t="shared" si="1226"/>
        <v>surat</v>
      </c>
      <c r="G1992" s="3" t="s">
        <v>32</v>
      </c>
      <c r="H1992" s="3" t="s">
        <v>78</v>
      </c>
      <c r="I1992" s="9">
        <f>VALUE(LEFT(H1992,FIND(" ",H1992)-1))</f>
        <v>1650</v>
      </c>
      <c r="J1992" s="3" t="str">
        <f>TRIM(RIGHT(H1992,LEN(H1992)-FIND(" ",H1992)))</f>
        <v>sqft</v>
      </c>
      <c r="K1992" s="3" t="s">
        <v>25</v>
      </c>
      <c r="L1992" s="3" t="s">
        <v>41</v>
      </c>
      <c r="M1992" s="3" t="str">
        <f t="shared" si="1227"/>
        <v>ready</v>
      </c>
      <c r="N1992" s="3" t="s">
        <v>108</v>
      </c>
      <c r="O1992" s="3" t="str">
        <f t="shared" si="1228"/>
        <v xml:space="preserve">3 </v>
      </c>
      <c r="P1992" s="4" t="str">
        <f t="shared" si="1229"/>
        <v>12</v>
      </c>
      <c r="Q1992" s="6" t="s">
        <v>28</v>
      </c>
      <c r="R1992" s="3" t="s">
        <v>36</v>
      </c>
      <c r="S1992" s="3" t="s">
        <v>359</v>
      </c>
      <c r="T1992" s="4">
        <f t="shared" si="1213"/>
        <v>5000</v>
      </c>
      <c r="U1992" s="3">
        <v>82.5</v>
      </c>
      <c r="V1992" s="3">
        <f>VALUE(U1992)*100000</f>
        <v>8250000</v>
      </c>
    </row>
    <row r="1993" spans="1:22" customFormat="1" hidden="1">
      <c r="A1993" t="s">
        <v>3523</v>
      </c>
      <c r="G1993" t="s">
        <v>32</v>
      </c>
      <c r="H1993" t="s">
        <v>1645</v>
      </c>
      <c r="I1993">
        <f>VALUE(LEFT(H1993,FIND(" ",H1993)-1))</f>
        <v>1540</v>
      </c>
      <c r="J1993" t="str">
        <f>TRIM(RIGHT(H1993,LEN(H1993)-FIND(" ",H1993)))</f>
        <v>sqft</v>
      </c>
      <c r="K1993" t="s">
        <v>40</v>
      </c>
      <c r="L1993" t="s">
        <v>41</v>
      </c>
      <c r="N1993" t="s">
        <v>298</v>
      </c>
      <c r="Q1993" t="s">
        <v>83</v>
      </c>
      <c r="R1993">
        <v>3</v>
      </c>
      <c r="S1993" t="s">
        <v>526</v>
      </c>
      <c r="T1993" s="1">
        <f t="shared" si="1213"/>
        <v>3571</v>
      </c>
      <c r="U1993">
        <v>55</v>
      </c>
      <c r="V1993">
        <f>VALUE(U1993)*100000</f>
        <v>5500000</v>
      </c>
    </row>
    <row r="1994" spans="1:22" customFormat="1" hidden="1">
      <c r="A1994" t="s">
        <v>3524</v>
      </c>
      <c r="G1994" t="s">
        <v>32</v>
      </c>
      <c r="H1994" t="s">
        <v>1254</v>
      </c>
      <c r="I1994">
        <f>VALUE(LEFT(H1994,FIND(" ",H1994)-1))</f>
        <v>1700</v>
      </c>
      <c r="J1994" t="str">
        <f>TRIM(RIGHT(H1994,LEN(H1994)-FIND(" ",H1994)))</f>
        <v>sqft</v>
      </c>
      <c r="K1994" t="s">
        <v>40</v>
      </c>
      <c r="L1994" t="s">
        <v>41</v>
      </c>
      <c r="N1994" t="s">
        <v>806</v>
      </c>
      <c r="Q1994" t="s">
        <v>43</v>
      </c>
      <c r="R1994" t="s">
        <v>3525</v>
      </c>
      <c r="S1994" t="s">
        <v>3526</v>
      </c>
      <c r="T1994" s="1">
        <f t="shared" si="1213"/>
        <v>4453</v>
      </c>
      <c r="U1994">
        <v>75.7</v>
      </c>
      <c r="V1994">
        <f>VALUE(U1994)*100000</f>
        <v>7570000</v>
      </c>
    </row>
    <row r="1995" spans="1:22" customFormat="1" hidden="1">
      <c r="A1995" t="s">
        <v>3527</v>
      </c>
      <c r="G1995" t="s">
        <v>23</v>
      </c>
      <c r="H1995" t="s">
        <v>433</v>
      </c>
      <c r="I1995">
        <f>VALUE(LEFT(H1995,FIND(" ",H1995)-1))</f>
        <v>1050</v>
      </c>
      <c r="J1995" t="str">
        <f>TRIM(RIGHT(H1995,LEN(H1995)-FIND(" ",H1995)))</f>
        <v>sqft</v>
      </c>
      <c r="K1995" t="s">
        <v>40</v>
      </c>
      <c r="L1995" t="s">
        <v>41</v>
      </c>
      <c r="N1995" t="s">
        <v>205</v>
      </c>
      <c r="Q1995" t="s">
        <v>28</v>
      </c>
      <c r="R1995" t="s">
        <v>3528</v>
      </c>
      <c r="T1995" s="1" t="e">
        <f t="shared" si="1213"/>
        <v>#VALUE!</v>
      </c>
      <c r="U1995">
        <v>60</v>
      </c>
      <c r="V1995">
        <f>VALUE(U1995)*100000</f>
        <v>6000000</v>
      </c>
    </row>
    <row r="1996" spans="1:22" ht="15.75">
      <c r="A1996" s="3" t="s">
        <v>3529</v>
      </c>
      <c r="B1996" s="3" t="str">
        <f>PROPER(TRIM(A1996))</f>
        <v>2 Apartment For Sale In Ambica Niketan Surat</v>
      </c>
      <c r="C1996" s="3" t="str">
        <f>LEFT(B1996,FIND(" ",B1996)-1)</f>
        <v>2</v>
      </c>
      <c r="D1996" s="4" t="str">
        <f>MID(B1996, FIND(" ", B1996)+1, FIND("For", B1996)-FIND(" ", B1996)-1)</f>
        <v xml:space="preserve">Apartment </v>
      </c>
      <c r="E1996" s="3" t="str">
        <f>TRIM(MID(B1996, FIND("In", B1996)+3, FIND("Surat", B1996)-FIND("In", B1996)-3))</f>
        <v>Ambica Niketan</v>
      </c>
      <c r="F1996" s="3" t="str">
        <f>"surat"</f>
        <v>surat</v>
      </c>
      <c r="G1996" s="3" t="s">
        <v>23</v>
      </c>
      <c r="H1996" s="3" t="s">
        <v>554</v>
      </c>
      <c r="I1996" s="9">
        <f>VALUE(LEFT(H1996,FIND(" ",H1996)-1))</f>
        <v>900</v>
      </c>
      <c r="J1996" s="3" t="str">
        <f>TRIM(RIGHT(H1996,LEN(H1996)-FIND(" ",H1996)))</f>
        <v>sqft</v>
      </c>
      <c r="K1996" s="3" t="s">
        <v>25</v>
      </c>
      <c r="L1996" s="3" t="s">
        <v>41</v>
      </c>
      <c r="M1996" s="3" t="str">
        <f>IF(LEFT(L1996,5)="poss.","expected","ready")</f>
        <v>ready</v>
      </c>
      <c r="N1996" s="3" t="s">
        <v>1006</v>
      </c>
      <c r="O1996" s="3" t="str">
        <f>IFERROR(LEFT(N1996,FIND("out of",N1996)-1),N1996)</f>
        <v xml:space="preserve">10 </v>
      </c>
      <c r="P1996" s="4" t="str">
        <f>IFERROR(RIGHT(N1996,LEN(N1996)-FIND("out of",N1996)-6),"")</f>
        <v>10</v>
      </c>
      <c r="Q1996" s="6" t="s">
        <v>28</v>
      </c>
      <c r="R1996" s="3" t="s">
        <v>586</v>
      </c>
      <c r="S1996" s="3" t="s">
        <v>2813</v>
      </c>
      <c r="T1996" s="4">
        <f t="shared" si="1213"/>
        <v>5455</v>
      </c>
      <c r="U1996" s="3">
        <v>60</v>
      </c>
      <c r="V1996" s="3">
        <f>VALUE(U1996)*100000</f>
        <v>6000000</v>
      </c>
    </row>
    <row r="1997" spans="1:22" customFormat="1" hidden="1">
      <c r="A1997" t="s">
        <v>3530</v>
      </c>
      <c r="G1997" t="s">
        <v>32</v>
      </c>
      <c r="H1997" t="s">
        <v>2799</v>
      </c>
      <c r="I1997">
        <f>VALUE(LEFT(H1997,FIND(" ",H1997)-1))</f>
        <v>2200</v>
      </c>
      <c r="J1997" t="str">
        <f>TRIM(RIGHT(H1997,LEN(H1997)-FIND(" ",H1997)))</f>
        <v>sqft</v>
      </c>
      <c r="K1997" t="s">
        <v>40</v>
      </c>
      <c r="L1997" t="s">
        <v>41</v>
      </c>
      <c r="N1997" t="s">
        <v>401</v>
      </c>
      <c r="Q1997" t="s">
        <v>83</v>
      </c>
      <c r="R1997" t="s">
        <v>29</v>
      </c>
      <c r="S1997" t="s">
        <v>875</v>
      </c>
      <c r="T1997" s="1">
        <f t="shared" si="1213"/>
        <v>4091</v>
      </c>
      <c r="U1997">
        <v>90</v>
      </c>
      <c r="V1997">
        <f>VALUE(U1997)*100000</f>
        <v>9000000</v>
      </c>
    </row>
    <row r="1998" spans="1:22" customFormat="1" hidden="1">
      <c r="A1998" t="s">
        <v>2711</v>
      </c>
      <c r="G1998" t="s">
        <v>23</v>
      </c>
      <c r="H1998" t="s">
        <v>815</v>
      </c>
      <c r="I1998">
        <f>VALUE(LEFT(H1998,FIND(" ",H1998)-1))</f>
        <v>1500</v>
      </c>
      <c r="J1998" t="str">
        <f>TRIM(RIGHT(H1998,LEN(H1998)-FIND(" ",H1998)))</f>
        <v>sqft</v>
      </c>
      <c r="K1998" t="s">
        <v>40</v>
      </c>
      <c r="L1998" t="s">
        <v>41</v>
      </c>
      <c r="N1998" t="s">
        <v>959</v>
      </c>
      <c r="Q1998" t="s">
        <v>28</v>
      </c>
      <c r="R1998">
        <v>3</v>
      </c>
      <c r="T1998" s="1" t="e">
        <f t="shared" si="1213"/>
        <v>#VALUE!</v>
      </c>
      <c r="U1998">
        <v>68</v>
      </c>
      <c r="V1998">
        <f>VALUE(U1998)*100000</f>
        <v>6800000</v>
      </c>
    </row>
    <row r="1999" spans="1:22" customFormat="1" hidden="1">
      <c r="A1999" t="s">
        <v>3531</v>
      </c>
      <c r="G1999" t="s">
        <v>32</v>
      </c>
      <c r="H1999" t="s">
        <v>2901</v>
      </c>
      <c r="I1999">
        <f>VALUE(LEFT(H1999,FIND(" ",H1999)-1))</f>
        <v>1851</v>
      </c>
      <c r="J1999" t="str">
        <f>TRIM(RIGHT(H1999,LEN(H1999)-FIND(" ",H1999)))</f>
        <v>sqft</v>
      </c>
      <c r="K1999" t="s">
        <v>83</v>
      </c>
      <c r="L1999" t="s">
        <v>617</v>
      </c>
      <c r="N1999" t="s">
        <v>40</v>
      </c>
      <c r="Q1999" t="s">
        <v>213</v>
      </c>
      <c r="R1999">
        <v>3</v>
      </c>
      <c r="S1999" t="s">
        <v>3532</v>
      </c>
      <c r="T1999" s="1">
        <f t="shared" si="1213"/>
        <v>4592</v>
      </c>
      <c r="U1999">
        <v>85</v>
      </c>
      <c r="V1999">
        <f>VALUE(U1999)*100000</f>
        <v>8500000</v>
      </c>
    </row>
    <row r="2000" spans="1:22" customFormat="1">
      <c r="A2000" t="s">
        <v>2730</v>
      </c>
      <c r="B2000" t="str">
        <f t="shared" ref="B2000:B2001" si="1230">PROPER(TRIM(A2000))</f>
        <v>2 Apartment For Sale In Parley Point Surat</v>
      </c>
      <c r="C2000" t="str">
        <f t="shared" ref="C2000:C2001" si="1231">LEFT(B2000,FIND(" ",B2000)-1)</f>
        <v>2</v>
      </c>
      <c r="D2000" s="1" t="str">
        <f t="shared" ref="D2000:D2001" si="1232">MID(B2000, FIND(" ", B2000)+1, FIND("For", B2000)-FIND(" ", B2000)-1)</f>
        <v xml:space="preserve">Apartment </v>
      </c>
      <c r="E2000" t="str">
        <f t="shared" ref="E2000:E2001" si="1233">TRIM(MID(B2000, FIND("In", B2000)+3, FIND("Surat", B2000)-FIND("In", B2000)-3))</f>
        <v>Parley Point</v>
      </c>
      <c r="F2000" t="str">
        <f t="shared" ref="F2000:F2001" si="1234">"surat"</f>
        <v>surat</v>
      </c>
      <c r="G2000" t="s">
        <v>23</v>
      </c>
      <c r="H2000" t="s">
        <v>3533</v>
      </c>
      <c r="I2000">
        <f>VALUE(LEFT(H2000,FIND(" ",H2000)-1))</f>
        <v>1060</v>
      </c>
      <c r="J2000" t="str">
        <f>TRIM(RIGHT(H2000,LEN(H2000)-FIND(" ",H2000)))</f>
        <v>sqft</v>
      </c>
      <c r="K2000" t="s">
        <v>25</v>
      </c>
      <c r="L2000" t="s">
        <v>41</v>
      </c>
      <c r="M2000" t="str">
        <f t="shared" ref="M2000:M2001" si="1235">IF(LEFT(L2000,5)="poss.","expected","ready")</f>
        <v>ready</v>
      </c>
      <c r="N2000" t="s">
        <v>779</v>
      </c>
      <c r="O2000" t="str">
        <f t="shared" ref="O2000:O2001" si="1236">IFERROR(LEFT(N2000,FIND("out of",N2000)-1),N2000)</f>
        <v xml:space="preserve">3 </v>
      </c>
      <c r="P2000" s="1" t="str">
        <f t="shared" ref="P2000:P2001" si="1237">IFERROR(RIGHT(N2000,LEN(N2000)-FIND("out of",N2000)-6),"")</f>
        <v>9</v>
      </c>
      <c r="Q2000" t="s">
        <v>83</v>
      </c>
      <c r="R2000" t="s">
        <v>44</v>
      </c>
      <c r="S2000" t="s">
        <v>1343</v>
      </c>
      <c r="T2000" s="1">
        <f t="shared" si="1213"/>
        <v>4800</v>
      </c>
      <c r="U2000">
        <v>60</v>
      </c>
      <c r="V2000">
        <f>VALUE(U2000)*100000</f>
        <v>6000000</v>
      </c>
    </row>
    <row r="2001" spans="1:22" ht="15.75">
      <c r="A2001" s="3" t="s">
        <v>1086</v>
      </c>
      <c r="B2001" s="3" t="str">
        <f t="shared" si="1230"/>
        <v>3 Apartment For Sale In Adajan Surat</v>
      </c>
      <c r="C2001" s="3" t="str">
        <f t="shared" si="1231"/>
        <v>3</v>
      </c>
      <c r="D2001" s="4" t="str">
        <f t="shared" si="1232"/>
        <v xml:space="preserve">Apartment </v>
      </c>
      <c r="E2001" s="3" t="str">
        <f t="shared" si="1233"/>
        <v>Adajan</v>
      </c>
      <c r="F2001" s="3" t="str">
        <f t="shared" si="1234"/>
        <v>surat</v>
      </c>
      <c r="G2001" s="3" t="s">
        <v>23</v>
      </c>
      <c r="H2001" s="3" t="s">
        <v>261</v>
      </c>
      <c r="I2001" s="9">
        <f>VALUE(LEFT(H2001,FIND(" ",H2001)-1))</f>
        <v>1200</v>
      </c>
      <c r="J2001" s="3" t="str">
        <f>TRIM(RIGHT(H2001,LEN(H2001)-FIND(" ",H2001)))</f>
        <v>sqft</v>
      </c>
      <c r="K2001" s="3" t="s">
        <v>40</v>
      </c>
      <c r="L2001" s="3" t="s">
        <v>41</v>
      </c>
      <c r="M2001" s="3" t="str">
        <f t="shared" si="1235"/>
        <v>ready</v>
      </c>
      <c r="N2001" s="3" t="s">
        <v>100</v>
      </c>
      <c r="O2001" s="3" t="str">
        <f t="shared" si="1236"/>
        <v xml:space="preserve">3 </v>
      </c>
      <c r="P2001" s="4" t="str">
        <f t="shared" si="1237"/>
        <v>5</v>
      </c>
      <c r="Q2001" s="6" t="s">
        <v>43</v>
      </c>
      <c r="R2001" s="3" t="s">
        <v>44</v>
      </c>
      <c r="S2001" s="3" t="s">
        <v>3534</v>
      </c>
      <c r="T2001" s="4">
        <f t="shared" si="1213"/>
        <v>3937</v>
      </c>
      <c r="U2001" s="3">
        <v>65</v>
      </c>
      <c r="V2001" s="3">
        <f>VALUE(U2001)*100000</f>
        <v>6500000</v>
      </c>
    </row>
    <row r="2002" spans="1:22" customFormat="1" hidden="1">
      <c r="A2002" t="s">
        <v>3535</v>
      </c>
      <c r="G2002" t="s">
        <v>32</v>
      </c>
      <c r="H2002" t="s">
        <v>1574</v>
      </c>
      <c r="I2002">
        <f>VALUE(LEFT(H2002,FIND(" ",H2002)-1))</f>
        <v>1800</v>
      </c>
      <c r="J2002" t="str">
        <f>TRIM(RIGHT(H2002,LEN(H2002)-FIND(" ",H2002)))</f>
        <v>sqft</v>
      </c>
      <c r="K2002" t="s">
        <v>40</v>
      </c>
      <c r="L2002" t="s">
        <v>41</v>
      </c>
      <c r="N2002" t="s">
        <v>120</v>
      </c>
      <c r="Q2002" t="s">
        <v>83</v>
      </c>
      <c r="R2002" t="s">
        <v>29</v>
      </c>
      <c r="S2002" t="s">
        <v>3536</v>
      </c>
      <c r="T2002" s="1">
        <f t="shared" si="1213"/>
        <v>3778</v>
      </c>
      <c r="U2002">
        <v>68</v>
      </c>
      <c r="V2002">
        <f>VALUE(U2002)*100000</f>
        <v>6800000</v>
      </c>
    </row>
    <row r="2003" spans="1:22" ht="15.75">
      <c r="A2003" s="3" t="s">
        <v>3537</v>
      </c>
      <c r="B2003" s="3" t="str">
        <f t="shared" ref="B2003:B2004" si="1238">PROPER(TRIM(A2003))</f>
        <v>3 Apartment For Sale In Magdalla Surat</v>
      </c>
      <c r="C2003" s="3" t="str">
        <f t="shared" ref="C2003:C2004" si="1239">LEFT(B2003,FIND(" ",B2003)-1)</f>
        <v>3</v>
      </c>
      <c r="D2003" s="4" t="str">
        <f t="shared" ref="D2003:D2004" si="1240">MID(B2003, FIND(" ", B2003)+1, FIND("For", B2003)-FIND(" ", B2003)-1)</f>
        <v xml:space="preserve">Apartment </v>
      </c>
      <c r="E2003" s="3" t="str">
        <f t="shared" ref="E2003:E2004" si="1241">TRIM(MID(B2003, FIND("In", B2003)+3, FIND("Surat", B2003)-FIND("In", B2003)-3))</f>
        <v>Magdalla</v>
      </c>
      <c r="F2003" s="3" t="str">
        <f t="shared" ref="F2003:F2004" si="1242">"surat"</f>
        <v>surat</v>
      </c>
      <c r="G2003" s="3" t="s">
        <v>23</v>
      </c>
      <c r="H2003" s="3" t="s">
        <v>2116</v>
      </c>
      <c r="I2003" s="9">
        <f>VALUE(LEFT(H2003,FIND(" ",H2003)-1))</f>
        <v>1056</v>
      </c>
      <c r="J2003" s="3" t="str">
        <f>TRIM(RIGHT(H2003,LEN(H2003)-FIND(" ",H2003)))</f>
        <v>sqft</v>
      </c>
      <c r="K2003" s="3" t="s">
        <v>40</v>
      </c>
      <c r="L2003" s="3" t="s">
        <v>41</v>
      </c>
      <c r="M2003" s="3" t="str">
        <f t="shared" ref="M2003:M2004" si="1243">IF(LEFT(L2003,5)="poss.","expected","ready")</f>
        <v>ready</v>
      </c>
      <c r="N2003" s="3" t="s">
        <v>60</v>
      </c>
      <c r="O2003" s="3" t="str">
        <f t="shared" ref="O2003:O2004" si="1244">IFERROR(LEFT(N2003,FIND("out of",N2003)-1),N2003)</f>
        <v xml:space="preserve">7 </v>
      </c>
      <c r="P2003" s="4" t="str">
        <f t="shared" ref="P2003:P2004" si="1245">IFERROR(RIGHT(N2003,LEN(N2003)-FIND("out of",N2003)-6),"")</f>
        <v>10</v>
      </c>
      <c r="Q2003" s="6" t="s">
        <v>43</v>
      </c>
      <c r="R2003" s="3" t="s">
        <v>44</v>
      </c>
      <c r="S2003" s="3" t="s">
        <v>3538</v>
      </c>
      <c r="T2003" s="4">
        <f t="shared" si="1213"/>
        <v>4185</v>
      </c>
      <c r="U2003" s="3">
        <v>68</v>
      </c>
      <c r="V2003" s="3">
        <f>VALUE(U2003)*100000</f>
        <v>6800000</v>
      </c>
    </row>
    <row r="2004" spans="1:22" ht="15.75">
      <c r="A2004" s="3" t="s">
        <v>3539</v>
      </c>
      <c r="B2004" s="3" t="str">
        <f t="shared" si="1238"/>
        <v>3 Apartment For Sale In Anand Mahal Road Surat</v>
      </c>
      <c r="C2004" s="3" t="str">
        <f t="shared" si="1239"/>
        <v>3</v>
      </c>
      <c r="D2004" s="4" t="str">
        <f t="shared" si="1240"/>
        <v xml:space="preserve">Apartment </v>
      </c>
      <c r="E2004" s="3" t="str">
        <f t="shared" si="1241"/>
        <v>Anand Mahal Road</v>
      </c>
      <c r="F2004" s="3" t="str">
        <f t="shared" si="1242"/>
        <v>surat</v>
      </c>
      <c r="G2004" s="3" t="s">
        <v>23</v>
      </c>
      <c r="H2004" s="3" t="s">
        <v>198</v>
      </c>
      <c r="I2004" s="9">
        <f>VALUE(LEFT(H2004,FIND(" ",H2004)-1))</f>
        <v>1900</v>
      </c>
      <c r="J2004" s="3" t="str">
        <f>TRIM(RIGHT(H2004,LEN(H2004)-FIND(" ",H2004)))</f>
        <v>sqft</v>
      </c>
      <c r="K2004" s="3" t="s">
        <v>40</v>
      </c>
      <c r="L2004" s="3" t="s">
        <v>41</v>
      </c>
      <c r="M2004" s="3" t="str">
        <f t="shared" si="1243"/>
        <v>ready</v>
      </c>
      <c r="N2004" s="3" t="s">
        <v>179</v>
      </c>
      <c r="O2004" s="3" t="str">
        <f t="shared" si="1244"/>
        <v xml:space="preserve">2 </v>
      </c>
      <c r="P2004" s="4" t="str">
        <f t="shared" si="1245"/>
        <v>10</v>
      </c>
      <c r="Q2004" s="6" t="s">
        <v>83</v>
      </c>
      <c r="R2004" s="3" t="s">
        <v>88</v>
      </c>
      <c r="S2004" s="3" t="s">
        <v>3540</v>
      </c>
      <c r="T2004" s="4">
        <f t="shared" si="1213"/>
        <v>4381</v>
      </c>
      <c r="U2004" s="3">
        <v>92</v>
      </c>
      <c r="V2004" s="3">
        <f>VALUE(U2004)*100000</f>
        <v>9200000</v>
      </c>
    </row>
    <row r="2005" spans="1:22" customFormat="1" hidden="1">
      <c r="A2005" t="s">
        <v>2409</v>
      </c>
      <c r="G2005" t="s">
        <v>32</v>
      </c>
      <c r="H2005" t="s">
        <v>1264</v>
      </c>
      <c r="I2005">
        <f>VALUE(LEFT(H2005,FIND(" ",H2005)-1))</f>
        <v>1350</v>
      </c>
      <c r="J2005" t="str">
        <f>TRIM(RIGHT(H2005,LEN(H2005)-FIND(" ",H2005)))</f>
        <v>sqft</v>
      </c>
      <c r="K2005" t="s">
        <v>40</v>
      </c>
      <c r="L2005" t="s">
        <v>41</v>
      </c>
      <c r="N2005" t="s">
        <v>298</v>
      </c>
      <c r="Q2005" t="s">
        <v>83</v>
      </c>
      <c r="R2005">
        <v>3</v>
      </c>
      <c r="S2005" t="s">
        <v>3541</v>
      </c>
      <c r="T2005" s="1">
        <f t="shared" si="1213"/>
        <v>4444</v>
      </c>
      <c r="U2005">
        <v>60</v>
      </c>
      <c r="V2005">
        <f>VALUE(U2005)*100000</f>
        <v>6000000</v>
      </c>
    </row>
    <row r="2006" spans="1:22" customFormat="1" hidden="1">
      <c r="A2006" t="s">
        <v>3341</v>
      </c>
      <c r="G2006" t="s">
        <v>23</v>
      </c>
      <c r="H2006" t="s">
        <v>95</v>
      </c>
      <c r="I2006">
        <f>VALUE(LEFT(H2006,FIND(" ",H2006)-1))</f>
        <v>800</v>
      </c>
      <c r="J2006" t="str">
        <f>TRIM(RIGHT(H2006,LEN(H2006)-FIND(" ",H2006)))</f>
        <v>sqft</v>
      </c>
      <c r="K2006" t="s">
        <v>43</v>
      </c>
      <c r="L2006" t="s">
        <v>41</v>
      </c>
      <c r="N2006" t="s">
        <v>40</v>
      </c>
      <c r="Q2006" t="s">
        <v>274</v>
      </c>
      <c r="R2006" t="s">
        <v>1461</v>
      </c>
      <c r="S2006" t="s">
        <v>3326</v>
      </c>
      <c r="T2006" s="1">
        <f t="shared" si="1213"/>
        <v>4789</v>
      </c>
      <c r="U2006">
        <v>51</v>
      </c>
      <c r="V2006">
        <f>VALUE(U2006)*100000</f>
        <v>5100000</v>
      </c>
    </row>
    <row r="2007" spans="1:22" customFormat="1" hidden="1">
      <c r="A2007" t="s">
        <v>3542</v>
      </c>
      <c r="G2007" t="s">
        <v>23</v>
      </c>
      <c r="H2007" t="s">
        <v>989</v>
      </c>
      <c r="I2007">
        <f>VALUE(LEFT(H2007,FIND(" ",H2007)-1))</f>
        <v>702</v>
      </c>
      <c r="J2007" t="str">
        <f>TRIM(RIGHT(H2007,LEN(H2007)-FIND(" ",H2007)))</f>
        <v>sqft</v>
      </c>
      <c r="K2007" t="s">
        <v>40</v>
      </c>
      <c r="L2007" t="s">
        <v>41</v>
      </c>
      <c r="N2007" t="s">
        <v>662</v>
      </c>
      <c r="Q2007" t="s">
        <v>28</v>
      </c>
      <c r="R2007" t="s">
        <v>44</v>
      </c>
      <c r="T2007" s="1" t="e">
        <f t="shared" si="1213"/>
        <v>#VALUE!</v>
      </c>
      <c r="U2007">
        <v>85</v>
      </c>
      <c r="V2007">
        <f>VALUE(U2007)*100000</f>
        <v>8500000</v>
      </c>
    </row>
    <row r="2008" spans="1:22" ht="15.75">
      <c r="A2008" s="3" t="s">
        <v>31</v>
      </c>
      <c r="B2008" s="3" t="str">
        <f>PROPER(TRIM(A2008))</f>
        <v>2 Apartment For Sale In Althan Surat</v>
      </c>
      <c r="C2008" s="3" t="str">
        <f>LEFT(B2008,FIND(" ",B2008)-1)</f>
        <v>2</v>
      </c>
      <c r="D2008" s="4" t="str">
        <f>MID(B2008, FIND(" ", B2008)+1, FIND("For", B2008)-FIND(" ", B2008)-1)</f>
        <v xml:space="preserve">Apartment </v>
      </c>
      <c r="E2008" s="3" t="str">
        <f>TRIM(MID(B2008, FIND("In", B2008)+3, FIND("Surat", B2008)-FIND("In", B2008)-3))</f>
        <v>Althan</v>
      </c>
      <c r="F2008" s="3" t="str">
        <f>"surat"</f>
        <v>surat</v>
      </c>
      <c r="G2008" s="3" t="s">
        <v>23</v>
      </c>
      <c r="H2008" s="3" t="s">
        <v>3543</v>
      </c>
      <c r="I2008" s="9">
        <f>VALUE(LEFT(H2008,FIND(" ",H2008)-1))</f>
        <v>934</v>
      </c>
      <c r="J2008" s="3" t="str">
        <f>TRIM(RIGHT(H2008,LEN(H2008)-FIND(" ",H2008)))</f>
        <v>sqft</v>
      </c>
      <c r="K2008" s="3" t="s">
        <v>40</v>
      </c>
      <c r="L2008" s="3" t="s">
        <v>41</v>
      </c>
      <c r="M2008" s="3" t="str">
        <f>IF(LEFT(L2008,5)="poss.","expected","ready")</f>
        <v>ready</v>
      </c>
      <c r="N2008" s="3" t="s">
        <v>665</v>
      </c>
      <c r="O2008" s="3" t="str">
        <f>IFERROR(LEFT(N2008,FIND("out of",N2008)-1),N2008)</f>
        <v xml:space="preserve">7 </v>
      </c>
      <c r="P2008" s="4" t="str">
        <f>IFERROR(RIGHT(N2008,LEN(N2008)-FIND("out of",N2008)-6),"")</f>
        <v>12</v>
      </c>
      <c r="Q2008" s="6" t="s">
        <v>83</v>
      </c>
      <c r="R2008" s="3" t="s">
        <v>44</v>
      </c>
      <c r="S2008" s="3" t="s">
        <v>3544</v>
      </c>
      <c r="T2008" s="4">
        <f t="shared" si="1213"/>
        <v>4380</v>
      </c>
      <c r="U2008" s="3">
        <v>60</v>
      </c>
      <c r="V2008" s="3">
        <f>VALUE(U2008)*100000</f>
        <v>6000000</v>
      </c>
    </row>
    <row r="2009" spans="1:22" customFormat="1" hidden="1">
      <c r="A2009" t="s">
        <v>3545</v>
      </c>
      <c r="G2009" t="s">
        <v>32</v>
      </c>
      <c r="H2009" t="s">
        <v>3546</v>
      </c>
      <c r="I2009">
        <f>VALUE(LEFT(H2009,FIND(" ",H2009)-1))</f>
        <v>2375</v>
      </c>
      <c r="J2009" t="str">
        <f>TRIM(RIGHT(H2009,LEN(H2009)-FIND(" ",H2009)))</f>
        <v>sqft</v>
      </c>
      <c r="K2009" t="s">
        <v>25</v>
      </c>
      <c r="L2009" t="s">
        <v>41</v>
      </c>
      <c r="N2009" t="s">
        <v>298</v>
      </c>
      <c r="Q2009" t="s">
        <v>43</v>
      </c>
      <c r="R2009">
        <v>3</v>
      </c>
      <c r="S2009" t="s">
        <v>807</v>
      </c>
      <c r="T2009" s="1">
        <f t="shared" si="1213"/>
        <v>3832</v>
      </c>
      <c r="U2009">
        <v>91</v>
      </c>
      <c r="V2009">
        <f>VALUE(U2009)*100000</f>
        <v>9100000</v>
      </c>
    </row>
    <row r="2010" spans="1:22" customFormat="1">
      <c r="A2010" t="s">
        <v>3547</v>
      </c>
      <c r="B2010" t="str">
        <f>PROPER(TRIM(A2010))</f>
        <v>3 House For Sale In Palanpur Jakatnaka Surat</v>
      </c>
      <c r="C2010" t="str">
        <f>LEFT(B2010,FIND(" ",B2010)-1)</f>
        <v>3</v>
      </c>
      <c r="D2010" s="1" t="str">
        <f>MID(B2010, FIND(" ", B2010)+1, FIND("For", B2010)-FIND(" ", B2010)-1)</f>
        <v xml:space="preserve">House </v>
      </c>
      <c r="E2010" t="str">
        <f>TRIM(MID(B2010, FIND("In", B2010)+3, FIND("Surat", B2010)-FIND("In", B2010)-3))</f>
        <v>Palanpur Jakatnaka</v>
      </c>
      <c r="F2010" t="str">
        <f>"surat"</f>
        <v>surat</v>
      </c>
      <c r="G2010" t="s">
        <v>23</v>
      </c>
      <c r="H2010" t="s">
        <v>399</v>
      </c>
      <c r="I2010">
        <f>VALUE(LEFT(H2010,FIND(" ",H2010)-1))</f>
        <v>1080</v>
      </c>
      <c r="J2010" t="str">
        <f>TRIM(RIGHT(H2010,LEN(H2010)-FIND(" ",H2010)))</f>
        <v>sqft</v>
      </c>
      <c r="K2010" t="s">
        <v>40</v>
      </c>
      <c r="L2010" t="s">
        <v>41</v>
      </c>
      <c r="M2010" t="str">
        <f>IF(LEFT(L2010,5)="poss.","expected","ready")</f>
        <v>ready</v>
      </c>
      <c r="N2010" t="s">
        <v>175</v>
      </c>
      <c r="O2010" t="str">
        <f>IFERROR(LEFT(N2010,FIND("out of",N2010)-1),N2010)</f>
        <v xml:space="preserve">1 </v>
      </c>
      <c r="P2010" s="1" t="str">
        <f>IFERROR(RIGHT(N2010,LEN(N2010)-FIND("out of",N2010)-6),"")</f>
        <v>2</v>
      </c>
      <c r="Q2010" t="s">
        <v>28</v>
      </c>
      <c r="R2010" t="s">
        <v>44</v>
      </c>
      <c r="S2010" t="s">
        <v>3548</v>
      </c>
      <c r="T2010" s="1">
        <f t="shared" si="1213"/>
        <v>10802</v>
      </c>
      <c r="U2010">
        <v>70</v>
      </c>
      <c r="V2010">
        <f>VALUE(U2010)*100000</f>
        <v>7000000</v>
      </c>
    </row>
    <row r="2011" spans="1:22" customFormat="1" hidden="1">
      <c r="A2011" t="s">
        <v>2834</v>
      </c>
      <c r="G2011" t="s">
        <v>23</v>
      </c>
      <c r="H2011" t="s">
        <v>95</v>
      </c>
      <c r="I2011">
        <f>VALUE(LEFT(H2011,FIND(" ",H2011)-1))</f>
        <v>800</v>
      </c>
      <c r="J2011" t="str">
        <f>TRIM(RIGHT(H2011,LEN(H2011)-FIND(" ",H2011)))</f>
        <v>sqft</v>
      </c>
      <c r="K2011" t="s">
        <v>43</v>
      </c>
      <c r="L2011" t="s">
        <v>41</v>
      </c>
      <c r="N2011" t="s">
        <v>40</v>
      </c>
      <c r="Q2011" t="s">
        <v>139</v>
      </c>
      <c r="R2011">
        <v>3</v>
      </c>
      <c r="T2011" s="1" t="e">
        <f t="shared" si="1213"/>
        <v>#VALUE!</v>
      </c>
      <c r="U2011">
        <v>94</v>
      </c>
      <c r="V2011">
        <f>VALUE(U2011)*100000</f>
        <v>9400000</v>
      </c>
    </row>
    <row r="2012" spans="1:22" ht="15.75">
      <c r="A2012" s="3" t="s">
        <v>3549</v>
      </c>
      <c r="B2012" s="3" t="str">
        <f>PROPER(TRIM(A2012))</f>
        <v>4 Apartment For Sale In Althan Surat</v>
      </c>
      <c r="C2012" s="3" t="str">
        <f>LEFT(B2012,FIND(" ",B2012)-1)</f>
        <v>4</v>
      </c>
      <c r="D2012" s="4" t="str">
        <f>MID(B2012, FIND(" ", B2012)+1, FIND("For", B2012)-FIND(" ", B2012)-1)</f>
        <v xml:space="preserve">Apartment </v>
      </c>
      <c r="E2012" s="3" t="str">
        <f>TRIM(MID(B2012, FIND("In", B2012)+3, FIND("Surat", B2012)-FIND("In", B2012)-3))</f>
        <v>Althan</v>
      </c>
      <c r="F2012" s="3" t="str">
        <f>"surat"</f>
        <v>surat</v>
      </c>
      <c r="G2012" s="3" t="s">
        <v>23</v>
      </c>
      <c r="H2012" s="3" t="s">
        <v>3550</v>
      </c>
      <c r="I2012" s="9">
        <f>VALUE(LEFT(H2012,FIND(" ",H2012)-1))</f>
        <v>1374</v>
      </c>
      <c r="J2012" s="3" t="str">
        <f>TRIM(RIGHT(H2012,LEN(H2012)-FIND(" ",H2012)))</f>
        <v>sqft</v>
      </c>
      <c r="K2012" s="3" t="s">
        <v>40</v>
      </c>
      <c r="L2012" s="3" t="s">
        <v>41</v>
      </c>
      <c r="M2012" s="3" t="str">
        <f>IF(LEFT(L2012,5)="poss.","expected","ready")</f>
        <v>ready</v>
      </c>
      <c r="N2012" s="3" t="s">
        <v>367</v>
      </c>
      <c r="O2012" s="3" t="str">
        <f>IFERROR(LEFT(N2012,FIND("out of",N2012)-1),N2012)</f>
        <v xml:space="preserve">4 </v>
      </c>
      <c r="P2012" s="4" t="str">
        <f>IFERROR(RIGHT(N2012,LEN(N2012)-FIND("out of",N2012)-6),"")</f>
        <v>5</v>
      </c>
      <c r="Q2012" s="6" t="s">
        <v>43</v>
      </c>
      <c r="R2012" s="3" t="s">
        <v>274</v>
      </c>
      <c r="S2012" s="3" t="s">
        <v>563</v>
      </c>
      <c r="T2012" s="4">
        <f t="shared" si="1213"/>
        <v>4106</v>
      </c>
      <c r="U2012" s="3">
        <v>85</v>
      </c>
      <c r="V2012" s="3">
        <f>VALUE(U2012)*100000</f>
        <v>8500000</v>
      </c>
    </row>
    <row r="2013" spans="1:22" customFormat="1" hidden="1">
      <c r="A2013" t="s">
        <v>2805</v>
      </c>
      <c r="G2013" t="s">
        <v>32</v>
      </c>
      <c r="H2013" t="s">
        <v>3551</v>
      </c>
      <c r="I2013">
        <f>VALUE(LEFT(H2013,FIND(" ",H2013)-1))</f>
        <v>1525</v>
      </c>
      <c r="J2013" t="str">
        <f>TRIM(RIGHT(H2013,LEN(H2013)-FIND(" ",H2013)))</f>
        <v>sqft</v>
      </c>
      <c r="K2013" t="s">
        <v>40</v>
      </c>
      <c r="L2013" t="s">
        <v>41</v>
      </c>
      <c r="N2013" t="s">
        <v>1441</v>
      </c>
      <c r="Q2013" t="s">
        <v>43</v>
      </c>
      <c r="R2013" t="s">
        <v>213</v>
      </c>
      <c r="S2013" t="s">
        <v>3353</v>
      </c>
      <c r="T2013" s="1">
        <f t="shared" si="1213"/>
        <v>4262</v>
      </c>
      <c r="U2013">
        <v>65</v>
      </c>
      <c r="V2013">
        <f>VALUE(U2013)*100000</f>
        <v>6500000</v>
      </c>
    </row>
    <row r="2014" spans="1:22" ht="15.75">
      <c r="A2014" s="3" t="s">
        <v>3552</v>
      </c>
      <c r="B2014" s="3" t="str">
        <f>PROPER(TRIM(A2014))</f>
        <v>3 House For Sale In Vesu Surat</v>
      </c>
      <c r="C2014" s="3" t="str">
        <f>LEFT(B2014,FIND(" ",B2014)-1)</f>
        <v>3</v>
      </c>
      <c r="D2014" s="4" t="str">
        <f>MID(B2014, FIND(" ", B2014)+1, FIND("For", B2014)-FIND(" ", B2014)-1)</f>
        <v xml:space="preserve">House </v>
      </c>
      <c r="E2014" s="3" t="str">
        <f>TRIM(MID(B2014, FIND("In", B2014)+3, FIND("Surat", B2014)-FIND("In", B2014)-3))</f>
        <v>Vesu</v>
      </c>
      <c r="F2014" s="3" t="str">
        <f>"surat"</f>
        <v>surat</v>
      </c>
      <c r="G2014" s="3" t="s">
        <v>32</v>
      </c>
      <c r="H2014" s="3" t="s">
        <v>201</v>
      </c>
      <c r="I2014" s="9">
        <f>VALUE(LEFT(H2014,FIND(" ",H2014)-1))</f>
        <v>1600</v>
      </c>
      <c r="J2014" s="3" t="str">
        <f>TRIM(RIGHT(H2014,LEN(H2014)-FIND(" ",H2014)))</f>
        <v>sqft</v>
      </c>
      <c r="K2014" s="3" t="s">
        <v>40</v>
      </c>
      <c r="L2014" s="3" t="s">
        <v>41</v>
      </c>
      <c r="M2014" s="3" t="str">
        <f>IF(LEFT(L2014,5)="poss.","expected","ready")</f>
        <v>ready</v>
      </c>
      <c r="N2014" s="3" t="s">
        <v>104</v>
      </c>
      <c r="O2014" s="3" t="str">
        <f>IFERROR(LEFT(N2014,FIND("out of",N2014)-1),N2014)</f>
        <v xml:space="preserve">2 </v>
      </c>
      <c r="P2014" s="4" t="str">
        <f>IFERROR(RIGHT(N2014,LEN(N2014)-FIND("out of",N2014)-6),"")</f>
        <v>5</v>
      </c>
      <c r="Q2014" s="6" t="s">
        <v>83</v>
      </c>
      <c r="R2014" s="3" t="s">
        <v>36</v>
      </c>
      <c r="S2014" s="3" t="s">
        <v>3046</v>
      </c>
      <c r="T2014" s="4">
        <f t="shared" si="1213"/>
        <v>4062</v>
      </c>
      <c r="U2014" s="3">
        <v>65</v>
      </c>
      <c r="V2014" s="3">
        <f>VALUE(U2014)*100000</f>
        <v>6500000</v>
      </c>
    </row>
    <row r="2015" spans="1:22" customFormat="1" hidden="1">
      <c r="A2015" t="s">
        <v>2119</v>
      </c>
      <c r="G2015" t="s">
        <v>32</v>
      </c>
      <c r="H2015" t="s">
        <v>2635</v>
      </c>
      <c r="I2015">
        <f>VALUE(LEFT(H2015,FIND(" ",H2015)-1))</f>
        <v>1651</v>
      </c>
      <c r="J2015" t="str">
        <f>TRIM(RIGHT(H2015,LEN(H2015)-FIND(" ",H2015)))</f>
        <v>sqft</v>
      </c>
      <c r="K2015" t="s">
        <v>40</v>
      </c>
      <c r="L2015" t="s">
        <v>41</v>
      </c>
      <c r="N2015" t="s">
        <v>379</v>
      </c>
      <c r="Q2015" t="s">
        <v>83</v>
      </c>
      <c r="R2015">
        <v>3</v>
      </c>
      <c r="S2015" t="s">
        <v>3553</v>
      </c>
      <c r="T2015" s="1">
        <f t="shared" si="1213"/>
        <v>3695</v>
      </c>
      <c r="U2015">
        <v>61</v>
      </c>
      <c r="V2015">
        <f>VALUE(U2015)*100000</f>
        <v>6100000</v>
      </c>
    </row>
    <row r="2016" spans="1:22" customFormat="1" hidden="1">
      <c r="A2016" t="s">
        <v>3554</v>
      </c>
      <c r="G2016" t="s">
        <v>23</v>
      </c>
      <c r="H2016" t="s">
        <v>238</v>
      </c>
      <c r="I2016">
        <f>VALUE(LEFT(H2016,FIND(" ",H2016)-1))</f>
        <v>750</v>
      </c>
      <c r="J2016" t="str">
        <f>TRIM(RIGHT(H2016,LEN(H2016)-FIND(" ",H2016)))</f>
        <v>sqft</v>
      </c>
      <c r="K2016" t="s">
        <v>43</v>
      </c>
      <c r="L2016" t="s">
        <v>41</v>
      </c>
      <c r="N2016" t="s">
        <v>40</v>
      </c>
      <c r="Q2016">
        <v>3</v>
      </c>
      <c r="R2016">
        <v>2</v>
      </c>
      <c r="S2016" t="s">
        <v>3555</v>
      </c>
      <c r="T2016" s="1">
        <f t="shared" si="1213"/>
        <v>8025</v>
      </c>
      <c r="U2016">
        <v>65</v>
      </c>
      <c r="V2016">
        <f>VALUE(U2016)*100000</f>
        <v>6500000</v>
      </c>
    </row>
    <row r="2017" spans="1:22" customFormat="1" hidden="1">
      <c r="A2017" t="s">
        <v>2812</v>
      </c>
      <c r="G2017" t="s">
        <v>23</v>
      </c>
      <c r="H2017" t="s">
        <v>225</v>
      </c>
      <c r="I2017">
        <f>VALUE(LEFT(H2017,FIND(" ",H2017)-1))</f>
        <v>990</v>
      </c>
      <c r="J2017" t="str">
        <f>TRIM(RIGHT(H2017,LEN(H2017)-FIND(" ",H2017)))</f>
        <v>sqft</v>
      </c>
      <c r="K2017" t="s">
        <v>28</v>
      </c>
      <c r="L2017" t="s">
        <v>41</v>
      </c>
      <c r="N2017" t="s">
        <v>40</v>
      </c>
      <c r="Q2017" t="s">
        <v>171</v>
      </c>
      <c r="R2017">
        <v>3</v>
      </c>
      <c r="S2017" t="s">
        <v>3556</v>
      </c>
      <c r="T2017" s="1">
        <f t="shared" si="1213"/>
        <v>4048</v>
      </c>
      <c r="U2017">
        <v>85</v>
      </c>
      <c r="V2017">
        <f>VALUE(U2017)*100000</f>
        <v>8500000</v>
      </c>
    </row>
    <row r="2018" spans="1:22" customFormat="1" hidden="1">
      <c r="A2018" t="s">
        <v>3557</v>
      </c>
      <c r="G2018" t="s">
        <v>32</v>
      </c>
      <c r="H2018" t="s">
        <v>2710</v>
      </c>
      <c r="I2018">
        <f>VALUE(LEFT(H2018,FIND(" ",H2018)-1))</f>
        <v>93</v>
      </c>
      <c r="J2018" t="str">
        <f>TRIM(RIGHT(H2018,LEN(H2018)-FIND(" ",H2018)))</f>
        <v>sqyrd</v>
      </c>
      <c r="K2018" t="s">
        <v>40</v>
      </c>
      <c r="L2018" t="s">
        <v>41</v>
      </c>
      <c r="N2018" t="s">
        <v>298</v>
      </c>
      <c r="Q2018" t="s">
        <v>83</v>
      </c>
      <c r="R2018">
        <v>3</v>
      </c>
      <c r="S2018" t="s">
        <v>3558</v>
      </c>
      <c r="T2018" s="1">
        <f t="shared" si="1213"/>
        <v>10275</v>
      </c>
      <c r="U2018">
        <v>86</v>
      </c>
      <c r="V2018">
        <f>VALUE(U2018)*100000</f>
        <v>8600000</v>
      </c>
    </row>
    <row r="2019" spans="1:22" customFormat="1" hidden="1">
      <c r="A2019" t="s">
        <v>2805</v>
      </c>
      <c r="G2019" t="s">
        <v>23</v>
      </c>
      <c r="H2019" t="s">
        <v>3559</v>
      </c>
      <c r="I2019">
        <f>VALUE(LEFT(H2019,FIND(" ",H2019)-1))</f>
        <v>1976</v>
      </c>
      <c r="J2019" t="str">
        <f>TRIM(RIGHT(H2019,LEN(H2019)-FIND(" ",H2019)))</f>
        <v>sqft</v>
      </c>
      <c r="K2019" t="s">
        <v>40</v>
      </c>
      <c r="L2019" t="s">
        <v>41</v>
      </c>
      <c r="N2019" t="s">
        <v>179</v>
      </c>
      <c r="Q2019" t="s">
        <v>43</v>
      </c>
      <c r="R2019">
        <v>3</v>
      </c>
      <c r="S2019" t="s">
        <v>1609</v>
      </c>
      <c r="T2019" s="1">
        <f t="shared" si="1213"/>
        <v>4040</v>
      </c>
      <c r="U2019">
        <v>92</v>
      </c>
      <c r="V2019">
        <f>VALUE(U2019)*100000</f>
        <v>9200000</v>
      </c>
    </row>
    <row r="2020" spans="1:22" customFormat="1" hidden="1">
      <c r="A2020" t="s">
        <v>3473</v>
      </c>
      <c r="G2020" t="s">
        <v>23</v>
      </c>
      <c r="H2020" t="s">
        <v>738</v>
      </c>
      <c r="I2020">
        <f>VALUE(LEFT(H2020,FIND(" ",H2020)-1))</f>
        <v>1450</v>
      </c>
      <c r="J2020" t="str">
        <f>TRIM(RIGHT(H2020,LEN(H2020)-FIND(" ",H2020)))</f>
        <v>sqft</v>
      </c>
      <c r="K2020" t="s">
        <v>43</v>
      </c>
      <c r="L2020" t="s">
        <v>41</v>
      </c>
      <c r="N2020" t="s">
        <v>40</v>
      </c>
      <c r="Q2020" t="s">
        <v>44</v>
      </c>
      <c r="R2020" t="s">
        <v>131</v>
      </c>
      <c r="S2020" t="s">
        <v>3560</v>
      </c>
      <c r="T2020" s="1">
        <f t="shared" si="1213"/>
        <v>5310</v>
      </c>
      <c r="U2020">
        <v>77</v>
      </c>
      <c r="V2020">
        <f>VALUE(U2020)*100000</f>
        <v>7700000</v>
      </c>
    </row>
    <row r="2021" spans="1:22" customFormat="1" hidden="1">
      <c r="A2021" t="s">
        <v>2086</v>
      </c>
      <c r="G2021" t="s">
        <v>32</v>
      </c>
      <c r="H2021" t="s">
        <v>265</v>
      </c>
      <c r="I2021">
        <f>VALUE(LEFT(H2021,FIND(" ",H2021)-1))</f>
        <v>600</v>
      </c>
      <c r="J2021" t="str">
        <f>TRIM(RIGHT(H2021,LEN(H2021)-FIND(" ",H2021)))</f>
        <v>sqft</v>
      </c>
      <c r="K2021" t="s">
        <v>40</v>
      </c>
      <c r="L2021" t="s">
        <v>41</v>
      </c>
      <c r="N2021" t="s">
        <v>401</v>
      </c>
      <c r="S2021" t="s">
        <v>558</v>
      </c>
      <c r="T2021" s="1">
        <f t="shared" si="1213"/>
        <v>10000</v>
      </c>
      <c r="U2021">
        <v>60</v>
      </c>
      <c r="V2021">
        <f>VALUE(U2021)*100000</f>
        <v>6000000</v>
      </c>
    </row>
    <row r="2022" spans="1:22" customFormat="1" hidden="1">
      <c r="A2022" t="s">
        <v>687</v>
      </c>
      <c r="G2022" t="s">
        <v>32</v>
      </c>
      <c r="H2022" t="s">
        <v>2656</v>
      </c>
      <c r="I2022">
        <f>VALUE(LEFT(H2022,FIND(" ",H2022)-1))</f>
        <v>1764</v>
      </c>
      <c r="J2022" t="str">
        <f>TRIM(RIGHT(H2022,LEN(H2022)-FIND(" ",H2022)))</f>
        <v>sqft</v>
      </c>
      <c r="K2022" t="s">
        <v>40</v>
      </c>
      <c r="L2022" t="s">
        <v>41</v>
      </c>
      <c r="N2022" t="s">
        <v>401</v>
      </c>
      <c r="Q2022" t="s">
        <v>43</v>
      </c>
      <c r="R2022">
        <v>4</v>
      </c>
      <c r="S2022" t="s">
        <v>3561</v>
      </c>
      <c r="T2022" s="1">
        <f t="shared" si="1213"/>
        <v>3118</v>
      </c>
      <c r="U2022">
        <v>55</v>
      </c>
      <c r="V2022">
        <f>VALUE(U2022)*100000</f>
        <v>5500000</v>
      </c>
    </row>
    <row r="2023" spans="1:22" customFormat="1" hidden="1">
      <c r="A2023" t="s">
        <v>3562</v>
      </c>
      <c r="G2023" t="s">
        <v>23</v>
      </c>
      <c r="H2023" t="s">
        <v>3563</v>
      </c>
      <c r="I2023">
        <f>VALUE(LEFT(H2023,FIND(" ",H2023)-1))</f>
        <v>2536</v>
      </c>
      <c r="J2023" t="str">
        <f>TRIM(RIGHT(H2023,LEN(H2023)-FIND(" ",H2023)))</f>
        <v>sqft</v>
      </c>
      <c r="K2023" t="s">
        <v>40</v>
      </c>
      <c r="L2023" t="s">
        <v>41</v>
      </c>
      <c r="N2023" t="s">
        <v>2200</v>
      </c>
      <c r="Q2023" t="s">
        <v>28</v>
      </c>
      <c r="R2023" t="s">
        <v>131</v>
      </c>
      <c r="T2023" s="1" t="e">
        <f t="shared" si="1213"/>
        <v>#VALUE!</v>
      </c>
      <c r="U2023">
        <v>76</v>
      </c>
      <c r="V2023">
        <f>VALUE(U2023)*100000</f>
        <v>7600000</v>
      </c>
    </row>
    <row r="2024" spans="1:22" ht="15.75">
      <c r="A2024" s="3" t="s">
        <v>31</v>
      </c>
      <c r="B2024" s="3" t="str">
        <f>PROPER(TRIM(A2024))</f>
        <v>2 Apartment For Sale In Althan Surat</v>
      </c>
      <c r="C2024" s="3" t="str">
        <f>LEFT(B2024,FIND(" ",B2024)-1)</f>
        <v>2</v>
      </c>
      <c r="D2024" s="4" t="str">
        <f>MID(B2024, FIND(" ", B2024)+1, FIND("For", B2024)-FIND(" ", B2024)-1)</f>
        <v xml:space="preserve">Apartment </v>
      </c>
      <c r="E2024" s="3" t="str">
        <f>TRIM(MID(B2024, FIND("In", B2024)+3, FIND("Surat", B2024)-FIND("In", B2024)-3))</f>
        <v>Althan</v>
      </c>
      <c r="F2024" s="3" t="str">
        <f>"surat"</f>
        <v>surat</v>
      </c>
      <c r="G2024" s="3" t="s">
        <v>32</v>
      </c>
      <c r="H2024" s="3" t="s">
        <v>3252</v>
      </c>
      <c r="I2024" s="9">
        <f>VALUE(LEFT(H2024,FIND(" ",H2024)-1))</f>
        <v>1230</v>
      </c>
      <c r="J2024" s="3" t="str">
        <f>TRIM(RIGHT(H2024,LEN(H2024)-FIND(" ",H2024)))</f>
        <v>sqft</v>
      </c>
      <c r="K2024" s="3" t="s">
        <v>25</v>
      </c>
      <c r="L2024" s="3" t="s">
        <v>41</v>
      </c>
      <c r="M2024" s="3" t="str">
        <f>IF(LEFT(L2024,5)="poss.","expected","ready")</f>
        <v>ready</v>
      </c>
      <c r="N2024" s="3" t="s">
        <v>734</v>
      </c>
      <c r="O2024" s="3" t="str">
        <f>IFERROR(LEFT(N2024,FIND("out of",N2024)-1),N2024)</f>
        <v xml:space="preserve">13 </v>
      </c>
      <c r="P2024" s="4" t="str">
        <f>IFERROR(RIGHT(N2024,LEN(N2024)-FIND("out of",N2024)-6),"")</f>
        <v>13</v>
      </c>
      <c r="Q2024" s="6" t="s">
        <v>43</v>
      </c>
      <c r="R2024" s="3" t="s">
        <v>36</v>
      </c>
      <c r="S2024" s="3" t="s">
        <v>3564</v>
      </c>
      <c r="T2024" s="4">
        <f t="shared" si="1213"/>
        <v>4146</v>
      </c>
      <c r="U2024" s="3">
        <v>51</v>
      </c>
      <c r="V2024" s="3">
        <f>VALUE(U2024)*100000</f>
        <v>5100000</v>
      </c>
    </row>
    <row r="2025" spans="1:22" customFormat="1" hidden="1">
      <c r="A2025" t="s">
        <v>2805</v>
      </c>
      <c r="G2025" t="s">
        <v>32</v>
      </c>
      <c r="H2025" t="s">
        <v>115</v>
      </c>
      <c r="I2025">
        <f>VALUE(LEFT(H2025,FIND(" ",H2025)-1))</f>
        <v>1150</v>
      </c>
      <c r="J2025" t="str">
        <f>TRIM(RIGHT(H2025,LEN(H2025)-FIND(" ",H2025)))</f>
        <v>sqft</v>
      </c>
      <c r="K2025" t="s">
        <v>40</v>
      </c>
      <c r="L2025" t="s">
        <v>41</v>
      </c>
      <c r="N2025" t="s">
        <v>239</v>
      </c>
      <c r="Q2025" t="s">
        <v>28</v>
      </c>
      <c r="R2025">
        <v>2</v>
      </c>
      <c r="S2025" t="s">
        <v>2751</v>
      </c>
      <c r="T2025" s="1">
        <f t="shared" si="1213"/>
        <v>5217</v>
      </c>
      <c r="U2025">
        <v>60</v>
      </c>
      <c r="V2025">
        <f>VALUE(U2025)*100000</f>
        <v>6000000</v>
      </c>
    </row>
    <row r="2026" spans="1:22" customFormat="1" hidden="1">
      <c r="A2026" t="s">
        <v>2687</v>
      </c>
      <c r="G2026" t="s">
        <v>168</v>
      </c>
      <c r="H2026" t="s">
        <v>33</v>
      </c>
      <c r="I2026">
        <f>VALUE(LEFT(H2026,FIND(" ",H2026)-1))</f>
        <v>1278</v>
      </c>
      <c r="J2026" t="str">
        <f>TRIM(RIGHT(H2026,LEN(H2026)-FIND(" ",H2026)))</f>
        <v>sqft</v>
      </c>
      <c r="K2026" t="s">
        <v>523</v>
      </c>
      <c r="L2026" t="s">
        <v>40</v>
      </c>
      <c r="N2026">
        <v>3</v>
      </c>
      <c r="S2026" t="s">
        <v>3565</v>
      </c>
      <c r="T2026" s="1">
        <f t="shared" si="1213"/>
        <v>6260</v>
      </c>
      <c r="U2026">
        <v>80</v>
      </c>
      <c r="V2026">
        <f>VALUE(U2026)*100000</f>
        <v>8000000</v>
      </c>
    </row>
    <row r="2027" spans="1:22" customFormat="1" hidden="1">
      <c r="A2027" t="s">
        <v>3566</v>
      </c>
      <c r="G2027" t="s">
        <v>406</v>
      </c>
      <c r="H2027" t="s">
        <v>3567</v>
      </c>
      <c r="I2027">
        <f>VALUE(LEFT(H2027,FIND(" ",H2027)-1))</f>
        <v>11070</v>
      </c>
      <c r="J2027" t="str">
        <f>TRIM(RIGHT(H2027,LEN(H2027)-FIND(" ",H2027)))</f>
        <v>sqft</v>
      </c>
      <c r="L2027" t="s">
        <v>25</v>
      </c>
      <c r="S2027" t="s">
        <v>3568</v>
      </c>
      <c r="T2027" s="1">
        <f t="shared" si="1213"/>
        <v>813</v>
      </c>
      <c r="U2027">
        <v>90</v>
      </c>
      <c r="V2027">
        <f>VALUE(U2027)*100000</f>
        <v>9000000</v>
      </c>
    </row>
    <row r="2028" spans="1:22" customFormat="1" hidden="1">
      <c r="A2028" t="s">
        <v>3323</v>
      </c>
      <c r="G2028" t="s">
        <v>32</v>
      </c>
      <c r="H2028" t="s">
        <v>294</v>
      </c>
      <c r="I2028">
        <f>VALUE(LEFT(H2028,FIND(" ",H2028)-1))</f>
        <v>1300</v>
      </c>
      <c r="J2028" t="str">
        <f>TRIM(RIGHT(H2028,LEN(H2028)-FIND(" ",H2028)))</f>
        <v>sqft</v>
      </c>
      <c r="K2028" t="s">
        <v>40</v>
      </c>
      <c r="L2028" t="s">
        <v>41</v>
      </c>
      <c r="N2028" t="s">
        <v>104</v>
      </c>
      <c r="Q2028" t="s">
        <v>28</v>
      </c>
      <c r="R2028">
        <v>3</v>
      </c>
      <c r="S2028" t="s">
        <v>3107</v>
      </c>
      <c r="T2028" s="1">
        <f t="shared" si="1213"/>
        <v>4615</v>
      </c>
      <c r="U2028">
        <v>60</v>
      </c>
      <c r="V2028">
        <f>VALUE(U2028)*100000</f>
        <v>6000000</v>
      </c>
    </row>
    <row r="2029" spans="1:22" customFormat="1" hidden="1">
      <c r="A2029" t="s">
        <v>3569</v>
      </c>
      <c r="G2029" t="s">
        <v>32</v>
      </c>
      <c r="H2029" t="s">
        <v>201</v>
      </c>
      <c r="I2029">
        <f>VALUE(LEFT(H2029,FIND(" ",H2029)-1))</f>
        <v>1600</v>
      </c>
      <c r="J2029" t="str">
        <f>TRIM(RIGHT(H2029,LEN(H2029)-FIND(" ",H2029)))</f>
        <v>sqft</v>
      </c>
      <c r="K2029" t="s">
        <v>40</v>
      </c>
      <c r="L2029" t="s">
        <v>41</v>
      </c>
      <c r="N2029" t="s">
        <v>60</v>
      </c>
      <c r="Q2029" t="s">
        <v>43</v>
      </c>
      <c r="R2029">
        <v>3</v>
      </c>
      <c r="S2029" t="s">
        <v>765</v>
      </c>
      <c r="T2029" s="1">
        <f t="shared" si="1213"/>
        <v>6250</v>
      </c>
      <c r="U2029" t="s">
        <v>2690</v>
      </c>
      <c r="V2029" t="e">
        <f>VALUE(U2029)*100000</f>
        <v>#VALUE!</v>
      </c>
    </row>
    <row r="2030" spans="1:22" customFormat="1" hidden="1">
      <c r="A2030" t="s">
        <v>1644</v>
      </c>
      <c r="G2030" t="s">
        <v>32</v>
      </c>
      <c r="H2030" t="s">
        <v>3570</v>
      </c>
      <c r="I2030">
        <f>VALUE(LEFT(H2030,FIND(" ",H2030)-1))</f>
        <v>1688</v>
      </c>
      <c r="J2030" t="str">
        <f>TRIM(RIGHT(H2030,LEN(H2030)-FIND(" ",H2030)))</f>
        <v>sqft</v>
      </c>
      <c r="K2030" t="s">
        <v>40</v>
      </c>
      <c r="L2030" t="s">
        <v>41</v>
      </c>
      <c r="N2030" t="s">
        <v>128</v>
      </c>
      <c r="Q2030" t="s">
        <v>43</v>
      </c>
      <c r="R2030" t="s">
        <v>171</v>
      </c>
      <c r="T2030" s="1" t="e">
        <f t="shared" si="1213"/>
        <v>#VALUE!</v>
      </c>
      <c r="U2030" t="s">
        <v>2101</v>
      </c>
      <c r="V2030" t="e">
        <f>VALUE(U2030)*100000</f>
        <v>#VALUE!</v>
      </c>
    </row>
    <row r="2031" spans="1:22" customFormat="1" hidden="1">
      <c r="A2031" t="s">
        <v>3571</v>
      </c>
      <c r="G2031" t="s">
        <v>23</v>
      </c>
      <c r="H2031" t="s">
        <v>3572</v>
      </c>
      <c r="I2031">
        <f>VALUE(LEFT(H2031,FIND(" ",H2031)-1))</f>
        <v>1429</v>
      </c>
      <c r="J2031" t="str">
        <f>TRIM(RIGHT(H2031,LEN(H2031)-FIND(" ",H2031)))</f>
        <v>sqft</v>
      </c>
      <c r="K2031" t="s">
        <v>40</v>
      </c>
      <c r="L2031" t="s">
        <v>41</v>
      </c>
      <c r="N2031" t="s">
        <v>694</v>
      </c>
      <c r="Q2031" t="s">
        <v>43</v>
      </c>
      <c r="R2031" t="s">
        <v>3573</v>
      </c>
      <c r="T2031" s="1" t="e">
        <f t="shared" si="1213"/>
        <v>#VALUE!</v>
      </c>
      <c r="U2031" t="s">
        <v>2101</v>
      </c>
      <c r="V2031" t="e">
        <f>VALUE(U2031)*100000</f>
        <v>#VALUE!</v>
      </c>
    </row>
    <row r="2032" spans="1:22" customFormat="1" hidden="1">
      <c r="A2032" t="s">
        <v>3574</v>
      </c>
      <c r="G2032" t="s">
        <v>23</v>
      </c>
      <c r="H2032" t="s">
        <v>3575</v>
      </c>
      <c r="I2032">
        <f>VALUE(LEFT(H2032,FIND(" ",H2032)-1))</f>
        <v>88</v>
      </c>
      <c r="J2032" t="str">
        <f>TRIM(RIGHT(H2032,LEN(H2032)-FIND(" ",H2032)))</f>
        <v>sqyrd</v>
      </c>
      <c r="K2032" t="s">
        <v>43</v>
      </c>
      <c r="L2032" t="s">
        <v>41</v>
      </c>
      <c r="N2032" t="s">
        <v>40</v>
      </c>
      <c r="Q2032" t="s">
        <v>44</v>
      </c>
      <c r="R2032" t="s">
        <v>131</v>
      </c>
      <c r="T2032" s="1" t="e">
        <f t="shared" si="1213"/>
        <v>#VALUE!</v>
      </c>
      <c r="U2032" t="s">
        <v>2101</v>
      </c>
      <c r="V2032" t="e">
        <f>VALUE(U2032)*100000</f>
        <v>#VALUE!</v>
      </c>
    </row>
    <row r="2033" spans="1:22" customFormat="1" hidden="1">
      <c r="A2033" t="s">
        <v>2384</v>
      </c>
      <c r="G2033" t="s">
        <v>23</v>
      </c>
      <c r="H2033" t="s">
        <v>210</v>
      </c>
      <c r="I2033">
        <f>VALUE(LEFT(H2033,FIND(" ",H2033)-1))</f>
        <v>721</v>
      </c>
      <c r="J2033" t="str">
        <f>TRIM(RIGHT(H2033,LEN(H2033)-FIND(" ",H2033)))</f>
        <v>sqft</v>
      </c>
      <c r="K2033" t="s">
        <v>40</v>
      </c>
      <c r="L2033" t="s">
        <v>217</v>
      </c>
      <c r="N2033" t="s">
        <v>143</v>
      </c>
      <c r="Q2033" t="s">
        <v>28</v>
      </c>
      <c r="R2033" t="s">
        <v>44</v>
      </c>
      <c r="T2033" s="1" t="e">
        <f t="shared" si="1213"/>
        <v>#VALUE!</v>
      </c>
      <c r="U2033" t="s">
        <v>2101</v>
      </c>
      <c r="V2033" t="e">
        <f>VALUE(U2033)*100000</f>
        <v>#VALUE!</v>
      </c>
    </row>
    <row r="2034" spans="1:22" customFormat="1" hidden="1">
      <c r="A2034" t="s">
        <v>3576</v>
      </c>
      <c r="G2034" t="s">
        <v>168</v>
      </c>
      <c r="H2034" t="s">
        <v>3577</v>
      </c>
      <c r="I2034">
        <f>VALUE(LEFT(H2034,FIND(" ",H2034)-1))</f>
        <v>3015</v>
      </c>
      <c r="J2034" t="str">
        <f>TRIM(RIGHT(H2034,LEN(H2034)-FIND(" ",H2034)))</f>
        <v>sqft</v>
      </c>
      <c r="K2034" t="s">
        <v>131</v>
      </c>
      <c r="L2034" t="s">
        <v>139</v>
      </c>
      <c r="N2034" t="s">
        <v>40</v>
      </c>
      <c r="T2034" s="1" t="e">
        <f t="shared" si="1213"/>
        <v>#VALUE!</v>
      </c>
      <c r="U2034" t="s">
        <v>2101</v>
      </c>
      <c r="V2034" t="e">
        <f>VALUE(U2034)*100000</f>
        <v>#VALUE!</v>
      </c>
    </row>
    <row r="2035" spans="1:22" customFormat="1" hidden="1">
      <c r="A2035" t="s">
        <v>2643</v>
      </c>
      <c r="G2035" t="s">
        <v>32</v>
      </c>
      <c r="H2035" t="s">
        <v>2644</v>
      </c>
      <c r="I2035">
        <f>VALUE(LEFT(H2035,FIND(" ",H2035)-1))</f>
        <v>2063</v>
      </c>
      <c r="J2035" t="str">
        <f>TRIM(RIGHT(H2035,LEN(H2035)-FIND(" ",H2035)))</f>
        <v>sqft</v>
      </c>
      <c r="K2035" t="s">
        <v>28</v>
      </c>
      <c r="L2035" t="s">
        <v>87</v>
      </c>
      <c r="N2035" t="s">
        <v>25</v>
      </c>
      <c r="Q2035" t="s">
        <v>2645</v>
      </c>
      <c r="R2035">
        <v>3</v>
      </c>
      <c r="S2035" t="s">
        <v>2646</v>
      </c>
      <c r="T2035" s="1">
        <f t="shared" si="1213"/>
        <v>4750</v>
      </c>
      <c r="U2035">
        <v>98</v>
      </c>
      <c r="V2035">
        <f>VALUE(U2035)*100000</f>
        <v>9800000</v>
      </c>
    </row>
    <row r="2036" spans="1:22" customFormat="1" hidden="1">
      <c r="A2036" t="s">
        <v>2639</v>
      </c>
      <c r="G2036" t="s">
        <v>32</v>
      </c>
      <c r="H2036" t="s">
        <v>2773</v>
      </c>
      <c r="I2036">
        <f>VALUE(LEFT(H2036,FIND(" ",H2036)-1))</f>
        <v>1322</v>
      </c>
      <c r="J2036" t="str">
        <f>TRIM(RIGHT(H2036,LEN(H2036)-FIND(" ",H2036)))</f>
        <v>sqft</v>
      </c>
      <c r="K2036" t="s">
        <v>2641</v>
      </c>
      <c r="L2036" t="s">
        <v>25</v>
      </c>
      <c r="N2036" t="s">
        <v>28</v>
      </c>
      <c r="Q2036">
        <v>2</v>
      </c>
      <c r="R2036">
        <v>2</v>
      </c>
      <c r="S2036" t="s">
        <v>2642</v>
      </c>
      <c r="T2036" s="1">
        <f t="shared" si="1213"/>
        <v>4250</v>
      </c>
      <c r="U2036">
        <v>56.2</v>
      </c>
      <c r="V2036">
        <f>VALUE(U2036)*100000</f>
        <v>5620000</v>
      </c>
    </row>
    <row r="2037" spans="1:22" customFormat="1" hidden="1">
      <c r="A2037" t="s">
        <v>2643</v>
      </c>
      <c r="G2037" t="s">
        <v>32</v>
      </c>
      <c r="H2037" t="s">
        <v>3578</v>
      </c>
      <c r="I2037">
        <f>VALUE(LEFT(H2037,FIND(" ",H2037)-1))</f>
        <v>2097</v>
      </c>
      <c r="J2037" t="str">
        <f>TRIM(RIGHT(H2037,LEN(H2037)-FIND(" ",H2037)))</f>
        <v>sqft</v>
      </c>
      <c r="K2037" t="s">
        <v>28</v>
      </c>
      <c r="L2037" t="s">
        <v>146</v>
      </c>
      <c r="N2037" t="s">
        <v>25</v>
      </c>
      <c r="Q2037" t="s">
        <v>2645</v>
      </c>
      <c r="R2037">
        <v>3</v>
      </c>
      <c r="S2037" t="s">
        <v>2646</v>
      </c>
      <c r="T2037" s="1">
        <f t="shared" si="1213"/>
        <v>4750</v>
      </c>
      <c r="U2037">
        <v>99.6</v>
      </c>
      <c r="V2037">
        <f>VALUE(U2037)*100000</f>
        <v>9960000</v>
      </c>
    </row>
    <row r="2038" spans="1:22" ht="15.75">
      <c r="A2038" s="3" t="s">
        <v>133</v>
      </c>
      <c r="B2038" s="3" t="str">
        <f t="shared" ref="B2038:B2039" si="1246">PROPER(TRIM(A2038))</f>
        <v>2 Apartment For Sale In Palanpur Surat</v>
      </c>
      <c r="C2038" s="3" t="str">
        <f t="shared" ref="C2038:C2039" si="1247">LEFT(B2038,FIND(" ",B2038)-1)</f>
        <v>2</v>
      </c>
      <c r="D2038" s="4" t="str">
        <f t="shared" ref="D2038:D2039" si="1248">MID(B2038, FIND(" ", B2038)+1, FIND("For", B2038)-FIND(" ", B2038)-1)</f>
        <v xml:space="preserve">Apartment </v>
      </c>
      <c r="E2038" s="3" t="str">
        <f t="shared" ref="E2038:E2039" si="1249">TRIM(MID(B2038, FIND("In", B2038)+3, FIND("Surat", B2038)-FIND("In", B2038)-3))</f>
        <v>Palanpur</v>
      </c>
      <c r="F2038" s="3" t="str">
        <f t="shared" ref="F2038:F2039" si="1250">"surat"</f>
        <v>surat</v>
      </c>
      <c r="G2038" s="3" t="s">
        <v>32</v>
      </c>
      <c r="H2038" s="3" t="s">
        <v>2657</v>
      </c>
      <c r="I2038" s="9">
        <f>VALUE(LEFT(H2038,FIND(" ",H2038)-1))</f>
        <v>1351</v>
      </c>
      <c r="J2038" s="3" t="str">
        <f>TRIM(RIGHT(H2038,LEN(H2038)-FIND(" ",H2038)))</f>
        <v>sqft</v>
      </c>
      <c r="K2038" s="3" t="s">
        <v>25</v>
      </c>
      <c r="L2038" s="3" t="s">
        <v>2385</v>
      </c>
      <c r="M2038" s="3" t="str">
        <f t="shared" ref="M2038:M2039" si="1251">IF(LEFT(L2038,5)="poss.","expected","ready")</f>
        <v>expected</v>
      </c>
      <c r="N2038" s="3" t="s">
        <v>35</v>
      </c>
      <c r="O2038" s="3" t="str">
        <f t="shared" ref="O2038:O2039" si="1252">IFERROR(LEFT(N2038,FIND("out of",N2038)-1),N2038)</f>
        <v xml:space="preserve">6 </v>
      </c>
      <c r="P2038" s="4" t="str">
        <f t="shared" ref="P2038:P2039" si="1253">IFERROR(RIGHT(N2038,LEN(N2038)-FIND("out of",N2038)-6),"")</f>
        <v>14</v>
      </c>
      <c r="Q2038" s="6" t="s">
        <v>28</v>
      </c>
      <c r="R2038" s="3" t="s">
        <v>44</v>
      </c>
      <c r="S2038" s="3" t="s">
        <v>2916</v>
      </c>
      <c r="T2038" s="4">
        <f t="shared" si="1213"/>
        <v>4351</v>
      </c>
      <c r="U2038" s="3">
        <v>58.8</v>
      </c>
      <c r="V2038" s="3">
        <f>VALUE(U2038)*100000</f>
        <v>5880000</v>
      </c>
    </row>
    <row r="2039" spans="1:22" ht="15.75">
      <c r="A2039" s="3" t="s">
        <v>2695</v>
      </c>
      <c r="B2039" s="3" t="str">
        <f t="shared" si="1246"/>
        <v>3 Apartment For Sale In Pal Surat</v>
      </c>
      <c r="C2039" s="3" t="str">
        <f t="shared" si="1247"/>
        <v>3</v>
      </c>
      <c r="D2039" s="4" t="str">
        <f t="shared" si="1248"/>
        <v xml:space="preserve">Apartment </v>
      </c>
      <c r="E2039" s="3" t="str">
        <f t="shared" si="1249"/>
        <v>Pal</v>
      </c>
      <c r="F2039" s="3" t="str">
        <f t="shared" si="1250"/>
        <v>surat</v>
      </c>
      <c r="G2039" s="3" t="s">
        <v>23</v>
      </c>
      <c r="H2039" s="3" t="s">
        <v>444</v>
      </c>
      <c r="I2039" s="9">
        <f>VALUE(LEFT(H2039,FIND(" ",H2039)-1))</f>
        <v>1170</v>
      </c>
      <c r="J2039" s="3" t="str">
        <f>TRIM(RIGHT(H2039,LEN(H2039)-FIND(" ",H2039)))</f>
        <v>sqft</v>
      </c>
      <c r="K2039" s="3" t="s">
        <v>40</v>
      </c>
      <c r="L2039" s="3" t="s">
        <v>41</v>
      </c>
      <c r="M2039" s="3" t="str">
        <f t="shared" si="1251"/>
        <v>ready</v>
      </c>
      <c r="N2039" s="3" t="s">
        <v>325</v>
      </c>
      <c r="O2039" s="3" t="str">
        <f t="shared" si="1252"/>
        <v xml:space="preserve">4 </v>
      </c>
      <c r="P2039" s="4" t="str">
        <f t="shared" si="1253"/>
        <v>10</v>
      </c>
      <c r="Q2039" s="6" t="s">
        <v>28</v>
      </c>
      <c r="R2039" s="3" t="s">
        <v>29</v>
      </c>
      <c r="S2039" s="3" t="s">
        <v>3579</v>
      </c>
      <c r="T2039" s="4">
        <f t="shared" si="1213"/>
        <v>4180</v>
      </c>
      <c r="U2039" s="3">
        <v>79</v>
      </c>
      <c r="V2039" s="3">
        <f>VALUE(U2039)*100000</f>
        <v>7900000</v>
      </c>
    </row>
    <row r="2040" spans="1:22" customFormat="1" hidden="1">
      <c r="A2040" t="s">
        <v>3580</v>
      </c>
      <c r="G2040" t="s">
        <v>23</v>
      </c>
      <c r="H2040" t="s">
        <v>3520</v>
      </c>
      <c r="I2040">
        <f>VALUE(LEFT(H2040,FIND(" ",H2040)-1))</f>
        <v>1512</v>
      </c>
      <c r="J2040" t="str">
        <f>TRIM(RIGHT(H2040,LEN(H2040)-FIND(" ",H2040)))</f>
        <v>sqft</v>
      </c>
      <c r="K2040" t="s">
        <v>25</v>
      </c>
      <c r="L2040" t="s">
        <v>55</v>
      </c>
      <c r="N2040" t="s">
        <v>298</v>
      </c>
      <c r="Q2040" t="s">
        <v>28</v>
      </c>
      <c r="R2040" t="s">
        <v>44</v>
      </c>
      <c r="S2040" t="s">
        <v>3581</v>
      </c>
      <c r="T2040" s="1">
        <f t="shared" si="1213"/>
        <v>3915</v>
      </c>
      <c r="U2040">
        <v>59.2</v>
      </c>
      <c r="V2040">
        <f>VALUE(U2040)*100000</f>
        <v>5920000</v>
      </c>
    </row>
    <row r="2041" spans="1:22" customFormat="1">
      <c r="A2041" t="s">
        <v>161</v>
      </c>
      <c r="B2041" t="str">
        <f>PROPER(TRIM(A2041))</f>
        <v>3 Apartment For Sale In Palanpur Surat</v>
      </c>
      <c r="C2041" t="str">
        <f>LEFT(B2041,FIND(" ",B2041)-1)</f>
        <v>3</v>
      </c>
      <c r="D2041" s="1" t="str">
        <f>MID(B2041, FIND(" ", B2041)+1, FIND("For", B2041)-FIND(" ", B2041)-1)</f>
        <v xml:space="preserve">Apartment </v>
      </c>
      <c r="E2041" t="str">
        <f>TRIM(MID(B2041, FIND("In", B2041)+3, FIND("Surat", B2041)-FIND("In", B2041)-3))</f>
        <v>Palanpur</v>
      </c>
      <c r="F2041" t="str">
        <f>"surat"</f>
        <v>surat</v>
      </c>
      <c r="G2041" t="s">
        <v>32</v>
      </c>
      <c r="H2041" t="s">
        <v>2660</v>
      </c>
      <c r="I2041">
        <f>VALUE(LEFT(H2041,FIND(" ",H2041)-1))</f>
        <v>1861</v>
      </c>
      <c r="J2041" t="str">
        <f>TRIM(RIGHT(H2041,LEN(H2041)-FIND(" ",H2041)))</f>
        <v>sqft</v>
      </c>
      <c r="K2041" t="s">
        <v>25</v>
      </c>
      <c r="L2041" t="s">
        <v>41</v>
      </c>
      <c r="M2041" t="str">
        <f>IF(LEFT(L2041,5)="poss.","expected","ready")</f>
        <v>ready</v>
      </c>
      <c r="N2041" t="s">
        <v>35</v>
      </c>
      <c r="O2041" t="str">
        <f>IFERROR(LEFT(N2041,FIND("out of",N2041)-1),N2041)</f>
        <v xml:space="preserve">6 </v>
      </c>
      <c r="P2041" s="1" t="str">
        <f>IFERROR(RIGHT(N2041,LEN(N2041)-FIND("out of",N2041)-6),"")</f>
        <v>14</v>
      </c>
      <c r="Q2041" t="s">
        <v>28</v>
      </c>
      <c r="R2041" t="s">
        <v>44</v>
      </c>
      <c r="S2041" t="s">
        <v>2718</v>
      </c>
      <c r="T2041" s="1">
        <f t="shared" si="1213"/>
        <v>4299</v>
      </c>
      <c r="U2041">
        <v>80</v>
      </c>
      <c r="V2041">
        <f>VALUE(U2041)*100000</f>
        <v>8000000</v>
      </c>
    </row>
    <row r="2042" spans="1:22" customFormat="1" hidden="1">
      <c r="A2042" t="s">
        <v>2655</v>
      </c>
      <c r="G2042" t="s">
        <v>23</v>
      </c>
      <c r="H2042" t="s">
        <v>3582</v>
      </c>
      <c r="I2042">
        <f>VALUE(LEFT(H2042,FIND(" ",H2042)-1))</f>
        <v>2142</v>
      </c>
      <c r="J2042" t="str">
        <f>TRIM(RIGHT(H2042,LEN(H2042)-FIND(" ",H2042)))</f>
        <v>sqft</v>
      </c>
      <c r="K2042" t="s">
        <v>28</v>
      </c>
      <c r="L2042" t="s">
        <v>217</v>
      </c>
      <c r="N2042" t="s">
        <v>40</v>
      </c>
      <c r="Q2042" t="s">
        <v>44</v>
      </c>
      <c r="R2042" t="s">
        <v>382</v>
      </c>
      <c r="S2042" t="s">
        <v>3583</v>
      </c>
      <c r="T2042" s="1">
        <f t="shared" si="1213"/>
        <v>3315</v>
      </c>
      <c r="U2042">
        <v>71</v>
      </c>
      <c r="V2042">
        <f>VALUE(U2042)*100000</f>
        <v>7100000</v>
      </c>
    </row>
    <row r="2043" spans="1:22" ht="15.75">
      <c r="A2043" s="3" t="s">
        <v>2695</v>
      </c>
      <c r="B2043" s="3" t="str">
        <f>PROPER(TRIM(A2043))</f>
        <v>3 Apartment For Sale In Pal Surat</v>
      </c>
      <c r="C2043" s="3" t="str">
        <f>LEFT(B2043,FIND(" ",B2043)-1)</f>
        <v>3</v>
      </c>
      <c r="D2043" s="4" t="str">
        <f>MID(B2043, FIND(" ", B2043)+1, FIND("For", B2043)-FIND(" ", B2043)-1)</f>
        <v xml:space="preserve">Apartment </v>
      </c>
      <c r="E2043" s="3" t="str">
        <f>TRIM(MID(B2043, FIND("In", B2043)+3, FIND("Surat", B2043)-FIND("In", B2043)-3))</f>
        <v>Pal</v>
      </c>
      <c r="F2043" s="3" t="str">
        <f>"surat"</f>
        <v>surat</v>
      </c>
      <c r="G2043" s="3" t="s">
        <v>32</v>
      </c>
      <c r="H2043" s="3" t="s">
        <v>3150</v>
      </c>
      <c r="I2043" s="9">
        <f>VALUE(LEFT(H2043,FIND(" ",H2043)-1))</f>
        <v>1751</v>
      </c>
      <c r="J2043" s="3" t="str">
        <f>TRIM(RIGHT(H2043,LEN(H2043)-FIND(" ",H2043)))</f>
        <v>sqft</v>
      </c>
      <c r="K2043" s="3" t="s">
        <v>25</v>
      </c>
      <c r="L2043" s="3" t="s">
        <v>153</v>
      </c>
      <c r="M2043" s="3" t="str">
        <f>IF(LEFT(L2043,5)="poss.","expected","ready")</f>
        <v>expected</v>
      </c>
      <c r="N2043" s="3" t="s">
        <v>71</v>
      </c>
      <c r="O2043" s="3" t="str">
        <f>IFERROR(LEFT(N2043,FIND("out of",N2043)-1),N2043)</f>
        <v xml:space="preserve">6 </v>
      </c>
      <c r="P2043" s="4" t="str">
        <f>IFERROR(RIGHT(N2043,LEN(N2043)-FIND("out of",N2043)-6),"")</f>
        <v>13</v>
      </c>
      <c r="Q2043" s="6" t="s">
        <v>28</v>
      </c>
      <c r="R2043" s="3" t="s">
        <v>44</v>
      </c>
      <c r="S2043" s="3" t="s">
        <v>392</v>
      </c>
      <c r="T2043" s="4">
        <f t="shared" si="1213"/>
        <v>4251</v>
      </c>
      <c r="U2043" s="3">
        <v>74.400000000000006</v>
      </c>
      <c r="V2043" s="3">
        <f>VALUE(U2043)*100000</f>
        <v>7440000.0000000009</v>
      </c>
    </row>
    <row r="2044" spans="1:22" customFormat="1" hidden="1">
      <c r="A2044" t="s">
        <v>1866</v>
      </c>
      <c r="G2044" t="s">
        <v>32</v>
      </c>
      <c r="H2044" t="s">
        <v>3584</v>
      </c>
      <c r="I2044">
        <f>VALUE(LEFT(H2044,FIND(" ",H2044)-1))</f>
        <v>1382</v>
      </c>
      <c r="J2044" t="str">
        <f>TRIM(RIGHT(H2044,LEN(H2044)-FIND(" ",H2044)))</f>
        <v>sqft</v>
      </c>
      <c r="K2044" t="s">
        <v>25</v>
      </c>
      <c r="L2044" t="s">
        <v>3585</v>
      </c>
      <c r="N2044" t="s">
        <v>1837</v>
      </c>
      <c r="Q2044">
        <v>1</v>
      </c>
      <c r="S2044" t="s">
        <v>3586</v>
      </c>
      <c r="T2044" s="1">
        <f t="shared" si="1213"/>
        <v>7200</v>
      </c>
      <c r="U2044">
        <v>99.5</v>
      </c>
      <c r="V2044">
        <f>VALUE(U2044)*100000</f>
        <v>9950000</v>
      </c>
    </row>
    <row r="2045" spans="1:22" ht="15.75">
      <c r="A2045" s="3" t="s">
        <v>161</v>
      </c>
      <c r="B2045" s="3" t="str">
        <f t="shared" ref="B2045:B2049" si="1254">PROPER(TRIM(A2045))</f>
        <v>3 Apartment For Sale In Palanpur Surat</v>
      </c>
      <c r="C2045" s="3" t="str">
        <f t="shared" ref="C2045:C2049" si="1255">LEFT(B2045,FIND(" ",B2045)-1)</f>
        <v>3</v>
      </c>
      <c r="D2045" s="4" t="str">
        <f t="shared" ref="D2045:D2049" si="1256">MID(B2045, FIND(" ", B2045)+1, FIND("For", B2045)-FIND(" ", B2045)-1)</f>
        <v xml:space="preserve">Apartment </v>
      </c>
      <c r="E2045" s="3" t="str">
        <f t="shared" ref="E2045:E2049" si="1257">TRIM(MID(B2045, FIND("In", B2045)+3, FIND("Surat", B2045)-FIND("In", B2045)-3))</f>
        <v>Palanpur</v>
      </c>
      <c r="F2045" s="3" t="str">
        <f t="shared" ref="F2045:F2049" si="1258">"surat"</f>
        <v>surat</v>
      </c>
      <c r="G2045" s="3" t="s">
        <v>23</v>
      </c>
      <c r="H2045" s="3" t="s">
        <v>554</v>
      </c>
      <c r="I2045" s="9">
        <f>VALUE(LEFT(H2045,FIND(" ",H2045)-1))</f>
        <v>900</v>
      </c>
      <c r="J2045" s="3" t="str">
        <f>TRIM(RIGHT(H2045,LEN(H2045)-FIND(" ",H2045)))</f>
        <v>sqft</v>
      </c>
      <c r="K2045" s="3" t="s">
        <v>25</v>
      </c>
      <c r="L2045" s="3" t="s">
        <v>55</v>
      </c>
      <c r="M2045" s="3" t="str">
        <f t="shared" ref="M2045:M2049" si="1259">IF(LEFT(L2045,5)="poss.","expected","ready")</f>
        <v>expected</v>
      </c>
      <c r="N2045" s="3" t="s">
        <v>68</v>
      </c>
      <c r="O2045" s="3" t="str">
        <f t="shared" ref="O2045:O2049" si="1260">IFERROR(LEFT(N2045,FIND("out of",N2045)-1),N2045)</f>
        <v xml:space="preserve">3 </v>
      </c>
      <c r="P2045" s="4" t="str">
        <f t="shared" ref="P2045:P2049" si="1261">IFERROR(RIGHT(N2045,LEN(N2045)-FIND("out of",N2045)-6),"")</f>
        <v>14</v>
      </c>
      <c r="Q2045" s="6" t="s">
        <v>28</v>
      </c>
      <c r="R2045" s="3" t="s">
        <v>44</v>
      </c>
      <c r="S2045" s="3" t="s">
        <v>2525</v>
      </c>
      <c r="T2045" s="4">
        <f t="shared" ref="T2045:T2108" si="1262">VALUE(SUBSTITUTE(SUBSTITUTE(S2045,"â‚¹",""),"per sqft",""))</f>
        <v>3450</v>
      </c>
      <c r="U2045" s="3">
        <v>56.1</v>
      </c>
      <c r="V2045" s="3">
        <f>VALUE(U2045)*100000</f>
        <v>5610000</v>
      </c>
    </row>
    <row r="2046" spans="1:22" ht="15.75">
      <c r="A2046" s="3" t="s">
        <v>133</v>
      </c>
      <c r="B2046" s="3" t="str">
        <f t="shared" si="1254"/>
        <v>2 Apartment For Sale In Palanpur Surat</v>
      </c>
      <c r="C2046" s="3" t="str">
        <f t="shared" si="1255"/>
        <v>2</v>
      </c>
      <c r="D2046" s="4" t="str">
        <f t="shared" si="1256"/>
        <v xml:space="preserve">Apartment </v>
      </c>
      <c r="E2046" s="3" t="str">
        <f t="shared" si="1257"/>
        <v>Palanpur</v>
      </c>
      <c r="F2046" s="3" t="str">
        <f t="shared" si="1258"/>
        <v>surat</v>
      </c>
      <c r="G2046" s="3" t="s">
        <v>23</v>
      </c>
      <c r="H2046" s="3" t="s">
        <v>3587</v>
      </c>
      <c r="I2046" s="9">
        <f>VALUE(LEFT(H2046,FIND(" ",H2046)-1))</f>
        <v>697</v>
      </c>
      <c r="J2046" s="3" t="str">
        <f>TRIM(RIGHT(H2046,LEN(H2046)-FIND(" ",H2046)))</f>
        <v>sqft</v>
      </c>
      <c r="K2046" s="3" t="s">
        <v>25</v>
      </c>
      <c r="L2046" s="3" t="s">
        <v>2314</v>
      </c>
      <c r="M2046" s="3" t="str">
        <f t="shared" si="1259"/>
        <v>expected</v>
      </c>
      <c r="N2046" s="3" t="s">
        <v>35</v>
      </c>
      <c r="O2046" s="3" t="str">
        <f t="shared" si="1260"/>
        <v xml:space="preserve">6 </v>
      </c>
      <c r="P2046" s="4" t="str">
        <f t="shared" si="1261"/>
        <v>14</v>
      </c>
      <c r="Q2046" s="6" t="s">
        <v>28</v>
      </c>
      <c r="R2046" s="3" t="s">
        <v>44</v>
      </c>
      <c r="S2046" s="3" t="s">
        <v>3588</v>
      </c>
      <c r="T2046" s="4">
        <f t="shared" si="1262"/>
        <v>4291</v>
      </c>
      <c r="U2046" s="3">
        <v>54.5</v>
      </c>
      <c r="V2046" s="3">
        <f>VALUE(U2046)*100000</f>
        <v>5450000</v>
      </c>
    </row>
    <row r="2047" spans="1:22" ht="15.75">
      <c r="A2047" s="3" t="s">
        <v>3589</v>
      </c>
      <c r="B2047" s="3" t="str">
        <f t="shared" si="1254"/>
        <v>3 Apartment For Sale In Sangini Epitome, Bhatha Surat</v>
      </c>
      <c r="C2047" s="3" t="str">
        <f t="shared" si="1255"/>
        <v>3</v>
      </c>
      <c r="D2047" s="4" t="str">
        <f t="shared" si="1256"/>
        <v xml:space="preserve">Apartment </v>
      </c>
      <c r="E2047" s="3" t="str">
        <f t="shared" si="1257"/>
        <v>Sangini Epitome, Bhatha</v>
      </c>
      <c r="F2047" s="3" t="str">
        <f t="shared" si="1258"/>
        <v>surat</v>
      </c>
      <c r="G2047" s="3" t="s">
        <v>32</v>
      </c>
      <c r="H2047" s="3" t="s">
        <v>3578</v>
      </c>
      <c r="I2047" s="9">
        <f>VALUE(LEFT(H2047,FIND(" ",H2047)-1))</f>
        <v>2097</v>
      </c>
      <c r="J2047" s="3" t="str">
        <f>TRIM(RIGHT(H2047,LEN(H2047)-FIND(" ",H2047)))</f>
        <v>sqft</v>
      </c>
      <c r="K2047" s="3" t="s">
        <v>25</v>
      </c>
      <c r="L2047" s="3" t="s">
        <v>146</v>
      </c>
      <c r="M2047" s="3" t="str">
        <f t="shared" si="1259"/>
        <v>expected</v>
      </c>
      <c r="N2047" s="3" t="s">
        <v>165</v>
      </c>
      <c r="O2047" s="3" t="str">
        <f t="shared" si="1260"/>
        <v xml:space="preserve">7 </v>
      </c>
      <c r="P2047" s="4" t="str">
        <f t="shared" si="1261"/>
        <v>13</v>
      </c>
      <c r="Q2047" s="6" t="s">
        <v>28</v>
      </c>
      <c r="R2047" s="3" t="s">
        <v>44</v>
      </c>
      <c r="S2047" s="3" t="s">
        <v>3590</v>
      </c>
      <c r="T2047" s="4">
        <f t="shared" si="1262"/>
        <v>4751</v>
      </c>
      <c r="U2047" s="3">
        <v>99.6</v>
      </c>
      <c r="V2047" s="3">
        <f>VALUE(U2047)*100000</f>
        <v>9960000</v>
      </c>
    </row>
    <row r="2048" spans="1:22" ht="15.75">
      <c r="A2048" s="3" t="s">
        <v>3591</v>
      </c>
      <c r="B2048" s="3" t="str">
        <f t="shared" si="1254"/>
        <v>3 Apartment For Sale In Sangath Homes, Palanpur Surat</v>
      </c>
      <c r="C2048" s="3" t="str">
        <f t="shared" si="1255"/>
        <v>3</v>
      </c>
      <c r="D2048" s="4" t="str">
        <f t="shared" si="1256"/>
        <v xml:space="preserve">Apartment </v>
      </c>
      <c r="E2048" s="3" t="str">
        <f t="shared" si="1257"/>
        <v>Sangath Homes, Palanpur</v>
      </c>
      <c r="F2048" s="3" t="str">
        <f t="shared" si="1258"/>
        <v>surat</v>
      </c>
      <c r="G2048" s="3" t="s">
        <v>32</v>
      </c>
      <c r="H2048" s="3" t="s">
        <v>3592</v>
      </c>
      <c r="I2048" s="9">
        <f>VALUE(LEFT(H2048,FIND(" ",H2048)-1))</f>
        <v>2041</v>
      </c>
      <c r="J2048" s="3" t="str">
        <f>TRIM(RIGHT(H2048,LEN(H2048)-FIND(" ",H2048)))</f>
        <v>sqft</v>
      </c>
      <c r="K2048" s="3" t="s">
        <v>25</v>
      </c>
      <c r="L2048" s="3" t="s">
        <v>217</v>
      </c>
      <c r="M2048" s="3" t="str">
        <f t="shared" si="1259"/>
        <v>expected</v>
      </c>
      <c r="N2048" s="3" t="s">
        <v>42</v>
      </c>
      <c r="O2048" s="3" t="str">
        <f t="shared" si="1260"/>
        <v xml:space="preserve">5 </v>
      </c>
      <c r="P2048" s="4" t="str">
        <f t="shared" si="1261"/>
        <v>13</v>
      </c>
      <c r="Q2048" s="6" t="s">
        <v>28</v>
      </c>
      <c r="R2048" s="3" t="s">
        <v>44</v>
      </c>
      <c r="S2048" s="3" t="s">
        <v>2642</v>
      </c>
      <c r="T2048" s="4">
        <f t="shared" si="1262"/>
        <v>4250</v>
      </c>
      <c r="U2048" s="3">
        <v>86.7</v>
      </c>
      <c r="V2048" s="3">
        <f>VALUE(U2048)*100000</f>
        <v>8670000</v>
      </c>
    </row>
    <row r="2049" spans="1:22" ht="15.75">
      <c r="A2049" s="3" t="s">
        <v>585</v>
      </c>
      <c r="B2049" s="3" t="str">
        <f t="shared" si="1254"/>
        <v>2 Apartment For Sale In Palanpur Gam Surat</v>
      </c>
      <c r="C2049" s="3" t="str">
        <f t="shared" si="1255"/>
        <v>2</v>
      </c>
      <c r="D2049" s="4" t="str">
        <f t="shared" si="1256"/>
        <v xml:space="preserve">Apartment </v>
      </c>
      <c r="E2049" s="3" t="str">
        <f t="shared" si="1257"/>
        <v>Palanpur Gam</v>
      </c>
      <c r="F2049" s="3" t="str">
        <f t="shared" si="1258"/>
        <v>surat</v>
      </c>
      <c r="G2049" s="3" t="s">
        <v>23</v>
      </c>
      <c r="H2049" s="3" t="s">
        <v>111</v>
      </c>
      <c r="I2049" s="9">
        <f>VALUE(LEFT(H2049,FIND(" ",H2049)-1))</f>
        <v>950</v>
      </c>
      <c r="J2049" s="3" t="str">
        <f>TRIM(RIGHT(H2049,LEN(H2049)-FIND(" ",H2049)))</f>
        <v>sqft</v>
      </c>
      <c r="K2049" s="3" t="s">
        <v>40</v>
      </c>
      <c r="L2049" s="3" t="s">
        <v>41</v>
      </c>
      <c r="M2049" s="3" t="str">
        <f t="shared" si="1259"/>
        <v>ready</v>
      </c>
      <c r="N2049" s="3" t="s">
        <v>2398</v>
      </c>
      <c r="O2049" s="3" t="str">
        <f t="shared" si="1260"/>
        <v xml:space="preserve">9 </v>
      </c>
      <c r="P2049" s="4" t="str">
        <f t="shared" si="1261"/>
        <v>12</v>
      </c>
      <c r="Q2049" s="6" t="s">
        <v>28</v>
      </c>
      <c r="R2049" s="3" t="s">
        <v>36</v>
      </c>
      <c r="S2049" s="3" t="s">
        <v>3593</v>
      </c>
      <c r="T2049" s="4">
        <f t="shared" si="1262"/>
        <v>4123</v>
      </c>
      <c r="U2049" s="3">
        <v>54.5</v>
      </c>
      <c r="V2049" s="3">
        <f>VALUE(U2049)*100000</f>
        <v>5450000</v>
      </c>
    </row>
    <row r="2050" spans="1:22" customFormat="1" hidden="1">
      <c r="A2050" t="s">
        <v>687</v>
      </c>
      <c r="G2050" t="s">
        <v>23</v>
      </c>
      <c r="H2050" t="s">
        <v>1574</v>
      </c>
      <c r="I2050">
        <f>VALUE(LEFT(H2050,FIND(" ",H2050)-1))</f>
        <v>1800</v>
      </c>
      <c r="J2050" t="str">
        <f>TRIM(RIGHT(H2050,LEN(H2050)-FIND(" ",H2050)))</f>
        <v>sqft</v>
      </c>
      <c r="K2050" t="s">
        <v>25</v>
      </c>
      <c r="L2050" t="s">
        <v>34</v>
      </c>
      <c r="N2050" t="s">
        <v>298</v>
      </c>
      <c r="Q2050" t="s">
        <v>28</v>
      </c>
      <c r="R2050" t="s">
        <v>88</v>
      </c>
      <c r="T2050" s="1" t="e">
        <f t="shared" si="1262"/>
        <v>#VALUE!</v>
      </c>
      <c r="U2050">
        <v>53.1</v>
      </c>
      <c r="V2050">
        <f>VALUE(U2050)*100000</f>
        <v>5310000</v>
      </c>
    </row>
    <row r="2051" spans="1:22" customFormat="1" hidden="1">
      <c r="A2051" t="s">
        <v>3594</v>
      </c>
      <c r="G2051" t="s">
        <v>23</v>
      </c>
      <c r="H2051" t="s">
        <v>3595</v>
      </c>
      <c r="I2051">
        <f>VALUE(LEFT(H2051,FIND(" ",H2051)-1))</f>
        <v>225</v>
      </c>
      <c r="J2051" t="str">
        <f>TRIM(RIGHT(H2051,LEN(H2051)-FIND(" ",H2051)))</f>
        <v>sqft</v>
      </c>
      <c r="K2051" t="s">
        <v>40</v>
      </c>
      <c r="L2051" t="s">
        <v>41</v>
      </c>
      <c r="N2051" t="s">
        <v>1012</v>
      </c>
      <c r="Q2051">
        <v>1</v>
      </c>
      <c r="S2051" t="s">
        <v>3596</v>
      </c>
      <c r="T2051" s="1">
        <f t="shared" si="1262"/>
        <v>25778</v>
      </c>
      <c r="U2051">
        <v>58</v>
      </c>
      <c r="V2051">
        <f>VALUE(U2051)*100000</f>
        <v>5800000</v>
      </c>
    </row>
    <row r="2052" spans="1:22" customFormat="1" hidden="1">
      <c r="A2052" t="s">
        <v>3597</v>
      </c>
      <c r="G2052" t="s">
        <v>23</v>
      </c>
      <c r="H2052" t="s">
        <v>3598</v>
      </c>
      <c r="I2052">
        <f>VALUE(LEFT(H2052,FIND(" ",H2052)-1))</f>
        <v>85</v>
      </c>
      <c r="J2052" t="str">
        <f>TRIM(RIGHT(H2052,LEN(H2052)-FIND(" ",H2052)))</f>
        <v>sqft</v>
      </c>
      <c r="K2052" t="s">
        <v>40</v>
      </c>
      <c r="L2052" t="s">
        <v>41</v>
      </c>
      <c r="N2052" t="s">
        <v>298</v>
      </c>
      <c r="Q2052" t="s">
        <v>28</v>
      </c>
      <c r="R2052" t="s">
        <v>44</v>
      </c>
      <c r="S2052" t="s">
        <v>3599</v>
      </c>
      <c r="T2052" s="1">
        <f t="shared" si="1262"/>
        <v>8529</v>
      </c>
      <c r="U2052">
        <v>87</v>
      </c>
      <c r="V2052">
        <f>VALUE(U2052)*100000</f>
        <v>8700000</v>
      </c>
    </row>
    <row r="2053" spans="1:22" customFormat="1" hidden="1">
      <c r="A2053" t="s">
        <v>1644</v>
      </c>
      <c r="G2053" t="s">
        <v>32</v>
      </c>
      <c r="H2053" t="s">
        <v>2670</v>
      </c>
      <c r="I2053">
        <f>VALUE(LEFT(H2053,FIND(" ",H2053)-1))</f>
        <v>1820</v>
      </c>
      <c r="J2053" t="str">
        <f>TRIM(RIGHT(H2053,LEN(H2053)-FIND(" ",H2053)))</f>
        <v>sqft</v>
      </c>
      <c r="K2053" t="s">
        <v>40</v>
      </c>
      <c r="L2053" t="s">
        <v>41</v>
      </c>
      <c r="N2053" t="s">
        <v>640</v>
      </c>
      <c r="Q2053" t="s">
        <v>83</v>
      </c>
      <c r="R2053">
        <v>3</v>
      </c>
      <c r="S2053" t="s">
        <v>2768</v>
      </c>
      <c r="T2053" s="1">
        <f t="shared" si="1262"/>
        <v>4121</v>
      </c>
      <c r="U2053">
        <v>75</v>
      </c>
      <c r="V2053">
        <f>VALUE(U2053)*100000</f>
        <v>7500000</v>
      </c>
    </row>
    <row r="2054" spans="1:22" ht="15.75">
      <c r="A2054" s="3" t="s">
        <v>2672</v>
      </c>
      <c r="B2054" s="3" t="str">
        <f>PROPER(TRIM(A2054))</f>
        <v>3 Apartment For Sale In Bhimrad Surat</v>
      </c>
      <c r="C2054" s="3" t="str">
        <f>LEFT(B2054,FIND(" ",B2054)-1)</f>
        <v>3</v>
      </c>
      <c r="D2054" s="4" t="str">
        <f>MID(B2054, FIND(" ", B2054)+1, FIND("For", B2054)-FIND(" ", B2054)-1)</f>
        <v xml:space="preserve">Apartment </v>
      </c>
      <c r="E2054" s="3" t="str">
        <f>TRIM(MID(B2054, FIND("In", B2054)+3, FIND("Surat", B2054)-FIND("In", B2054)-3))</f>
        <v>Bhimrad</v>
      </c>
      <c r="F2054" s="3" t="str">
        <f>"surat"</f>
        <v>surat</v>
      </c>
      <c r="G2054" s="3" t="s">
        <v>32</v>
      </c>
      <c r="H2054" s="3" t="s">
        <v>3490</v>
      </c>
      <c r="I2054" s="9">
        <f>VALUE(LEFT(H2054,FIND(" ",H2054)-1))</f>
        <v>1994</v>
      </c>
      <c r="J2054" s="3" t="str">
        <f>TRIM(RIGHT(H2054,LEN(H2054)-FIND(" ",H2054)))</f>
        <v>sqft</v>
      </c>
      <c r="K2054" s="3" t="s">
        <v>25</v>
      </c>
      <c r="L2054" s="3" t="s">
        <v>41</v>
      </c>
      <c r="M2054" s="3" t="str">
        <f>IF(LEFT(L2054,5)="poss.","expected","ready")</f>
        <v>ready</v>
      </c>
      <c r="N2054" s="3" t="s">
        <v>195</v>
      </c>
      <c r="O2054" s="3" t="str">
        <f>IFERROR(LEFT(N2054,FIND("out of",N2054)-1),N2054)</f>
        <v xml:space="preserve">10 </v>
      </c>
      <c r="P2054" s="4" t="str">
        <f>IFERROR(RIGHT(N2054,LEN(N2054)-FIND("out of",N2054)-6),"")</f>
        <v>14</v>
      </c>
      <c r="Q2054" s="6" t="s">
        <v>28</v>
      </c>
      <c r="R2054" s="3" t="s">
        <v>44</v>
      </c>
      <c r="S2054" s="3" t="s">
        <v>3600</v>
      </c>
      <c r="T2054" s="4">
        <f t="shared" si="1262"/>
        <v>4554</v>
      </c>
      <c r="U2054" s="3">
        <v>90.8</v>
      </c>
      <c r="V2054" s="3">
        <f>VALUE(U2054)*100000</f>
        <v>9080000</v>
      </c>
    </row>
    <row r="2055" spans="1:22" customFormat="1" hidden="1">
      <c r="A2055" t="s">
        <v>847</v>
      </c>
      <c r="G2055" t="s">
        <v>23</v>
      </c>
      <c r="H2055" t="s">
        <v>47</v>
      </c>
      <c r="I2055">
        <f>VALUE(LEFT(H2055,FIND(" ",H2055)-1))</f>
        <v>700</v>
      </c>
      <c r="J2055" t="str">
        <f>TRIM(RIGHT(H2055,LEN(H2055)-FIND(" ",H2055)))</f>
        <v>sqft</v>
      </c>
      <c r="K2055" t="s">
        <v>28</v>
      </c>
      <c r="L2055" t="s">
        <v>41</v>
      </c>
      <c r="N2055" t="s">
        <v>25</v>
      </c>
      <c r="Q2055" t="s">
        <v>44</v>
      </c>
      <c r="R2055" t="s">
        <v>131</v>
      </c>
      <c r="S2055" t="s">
        <v>3601</v>
      </c>
      <c r="T2055" s="1">
        <f t="shared" si="1262"/>
        <v>4300</v>
      </c>
      <c r="U2055">
        <v>52</v>
      </c>
      <c r="V2055">
        <f>VALUE(U2055)*100000</f>
        <v>5200000</v>
      </c>
    </row>
    <row r="2056" spans="1:22" ht="15.75">
      <c r="A2056" s="3" t="s">
        <v>161</v>
      </c>
      <c r="B2056" s="3" t="str">
        <f t="shared" ref="B2056:B2058" si="1263">PROPER(TRIM(A2056))</f>
        <v>3 Apartment For Sale In Palanpur Surat</v>
      </c>
      <c r="C2056" s="3" t="str">
        <f t="shared" ref="C2056:C2058" si="1264">LEFT(B2056,FIND(" ",B2056)-1)</f>
        <v>3</v>
      </c>
      <c r="D2056" s="4" t="str">
        <f t="shared" ref="D2056:D2058" si="1265">MID(B2056, FIND(" ", B2056)+1, FIND("For", B2056)-FIND(" ", B2056)-1)</f>
        <v xml:space="preserve">Apartment </v>
      </c>
      <c r="E2056" s="3" t="str">
        <f t="shared" ref="E2056:E2058" si="1266">TRIM(MID(B2056, FIND("In", B2056)+3, FIND("Surat", B2056)-FIND("In", B2056)-3))</f>
        <v>Palanpur</v>
      </c>
      <c r="F2056" s="3" t="str">
        <f t="shared" ref="F2056:F2058" si="1267">"surat"</f>
        <v>surat</v>
      </c>
      <c r="G2056" s="3" t="s">
        <v>32</v>
      </c>
      <c r="H2056" s="3" t="s">
        <v>3602</v>
      </c>
      <c r="I2056" s="9">
        <f>VALUE(LEFT(H2056,FIND(" ",H2056)-1))</f>
        <v>1598</v>
      </c>
      <c r="J2056" s="3" t="str">
        <f>TRIM(RIGHT(H2056,LEN(H2056)-FIND(" ",H2056)))</f>
        <v>sqft</v>
      </c>
      <c r="K2056" s="3" t="s">
        <v>25</v>
      </c>
      <c r="L2056" s="3" t="s">
        <v>41</v>
      </c>
      <c r="M2056" s="3" t="str">
        <f t="shared" ref="M2056:M2058" si="1268">IF(LEFT(L2056,5)="poss.","expected","ready")</f>
        <v>ready</v>
      </c>
      <c r="N2056" s="3" t="s">
        <v>35</v>
      </c>
      <c r="O2056" s="3" t="str">
        <f t="shared" ref="O2056:O2058" si="1269">IFERROR(LEFT(N2056,FIND("out of",N2056)-1),N2056)</f>
        <v xml:space="preserve">6 </v>
      </c>
      <c r="P2056" s="4" t="str">
        <f t="shared" ref="P2056:P2058" si="1270">IFERROR(RIGHT(N2056,LEN(N2056)-FIND("out of",N2056)-6),"")</f>
        <v>14</v>
      </c>
      <c r="Q2056" s="6" t="s">
        <v>28</v>
      </c>
      <c r="R2056" s="3" t="s">
        <v>36</v>
      </c>
      <c r="S2056" s="3" t="s">
        <v>3603</v>
      </c>
      <c r="T2056" s="4">
        <f t="shared" si="1262"/>
        <v>3317</v>
      </c>
      <c r="U2056" s="3">
        <v>53</v>
      </c>
      <c r="V2056" s="3">
        <f>VALUE(U2056)*100000</f>
        <v>5300000</v>
      </c>
    </row>
    <row r="2057" spans="1:22" ht="15.75">
      <c r="A2057" s="3" t="s">
        <v>3604</v>
      </c>
      <c r="B2057" s="3" t="str">
        <f t="shared" si="1263"/>
        <v>3 Apartment For Sale In Nakshatra Solitaire, Palanpur Surat</v>
      </c>
      <c r="C2057" s="3" t="str">
        <f t="shared" si="1264"/>
        <v>3</v>
      </c>
      <c r="D2057" s="4" t="str">
        <f t="shared" si="1265"/>
        <v xml:space="preserve">Apartment </v>
      </c>
      <c r="E2057" s="3" t="str">
        <f t="shared" si="1266"/>
        <v>Nakshatra Solitaire, Palanpur</v>
      </c>
      <c r="F2057" s="3" t="str">
        <f t="shared" si="1267"/>
        <v>surat</v>
      </c>
      <c r="G2057" s="3" t="s">
        <v>32</v>
      </c>
      <c r="H2057" s="3" t="s">
        <v>3605</v>
      </c>
      <c r="I2057" s="9">
        <f>VALUE(LEFT(H2057,FIND(" ",H2057)-1))</f>
        <v>1518</v>
      </c>
      <c r="J2057" s="3" t="str">
        <f>TRIM(RIGHT(H2057,LEN(H2057)-FIND(" ",H2057)))</f>
        <v>sqft</v>
      </c>
      <c r="K2057" s="3" t="s">
        <v>40</v>
      </c>
      <c r="L2057" s="3" t="s">
        <v>41</v>
      </c>
      <c r="M2057" s="3" t="str">
        <f t="shared" si="1268"/>
        <v>ready</v>
      </c>
      <c r="N2057" s="3" t="s">
        <v>42</v>
      </c>
      <c r="O2057" s="3" t="str">
        <f t="shared" si="1269"/>
        <v xml:space="preserve">5 </v>
      </c>
      <c r="P2057" s="4" t="str">
        <f t="shared" si="1270"/>
        <v>13</v>
      </c>
      <c r="Q2057" s="6" t="s">
        <v>43</v>
      </c>
      <c r="R2057" s="3" t="s">
        <v>88</v>
      </c>
      <c r="S2057" s="3" t="s">
        <v>3606</v>
      </c>
      <c r="T2057" s="4">
        <f t="shared" si="1262"/>
        <v>3623</v>
      </c>
      <c r="U2057" s="3">
        <v>55</v>
      </c>
      <c r="V2057" s="3">
        <f>VALUE(U2057)*100000</f>
        <v>5500000</v>
      </c>
    </row>
    <row r="2058" spans="1:22" ht="15.75">
      <c r="A2058" s="3" t="s">
        <v>3607</v>
      </c>
      <c r="B2058" s="3" t="str">
        <f t="shared" si="1263"/>
        <v>3 Apartment For Sale In Kakadia Complex, Ghod Dod Road Surat</v>
      </c>
      <c r="C2058" s="3" t="str">
        <f t="shared" si="1264"/>
        <v>3</v>
      </c>
      <c r="D2058" s="4" t="str">
        <f t="shared" si="1265"/>
        <v xml:space="preserve">Apartment </v>
      </c>
      <c r="E2058" s="3" t="str">
        <f t="shared" si="1266"/>
        <v>Kakadia Complex, Ghod Dod Road</v>
      </c>
      <c r="F2058" s="3" t="str">
        <f t="shared" si="1267"/>
        <v>surat</v>
      </c>
      <c r="G2058" s="3" t="s">
        <v>32</v>
      </c>
      <c r="H2058" s="3" t="s">
        <v>1574</v>
      </c>
      <c r="I2058" s="9">
        <f>VALUE(LEFT(H2058,FIND(" ",H2058)-1))</f>
        <v>1800</v>
      </c>
      <c r="J2058" s="3" t="str">
        <f>TRIM(RIGHT(H2058,LEN(H2058)-FIND(" ",H2058)))</f>
        <v>sqft</v>
      </c>
      <c r="K2058" s="3" t="s">
        <v>40</v>
      </c>
      <c r="L2058" s="3" t="s">
        <v>41</v>
      </c>
      <c r="M2058" s="3" t="str">
        <f t="shared" si="1268"/>
        <v>ready</v>
      </c>
      <c r="N2058" s="3" t="s">
        <v>652</v>
      </c>
      <c r="O2058" s="3" t="str">
        <f t="shared" si="1269"/>
        <v xml:space="preserve">8 </v>
      </c>
      <c r="P2058" s="4" t="str">
        <f t="shared" si="1270"/>
        <v>12</v>
      </c>
      <c r="Q2058" s="6" t="s">
        <v>28</v>
      </c>
      <c r="R2058" s="3" t="s">
        <v>44</v>
      </c>
      <c r="S2058" s="3" t="s">
        <v>263</v>
      </c>
      <c r="T2058" s="4">
        <f t="shared" si="1262"/>
        <v>3333</v>
      </c>
      <c r="U2058" s="3">
        <v>60</v>
      </c>
      <c r="V2058" s="3">
        <f>VALUE(U2058)*100000</f>
        <v>6000000</v>
      </c>
    </row>
    <row r="2059" spans="1:22" customFormat="1" hidden="1">
      <c r="A2059" t="s">
        <v>3481</v>
      </c>
      <c r="G2059" t="s">
        <v>32</v>
      </c>
      <c r="H2059" t="s">
        <v>2946</v>
      </c>
      <c r="I2059">
        <f>VALUE(LEFT(H2059,FIND(" ",H2059)-1))</f>
        <v>2400</v>
      </c>
      <c r="J2059" t="str">
        <f>TRIM(RIGHT(H2059,LEN(H2059)-FIND(" ",H2059)))</f>
        <v>sqft</v>
      </c>
      <c r="K2059" t="s">
        <v>40</v>
      </c>
      <c r="L2059" t="s">
        <v>41</v>
      </c>
      <c r="N2059" t="s">
        <v>298</v>
      </c>
      <c r="Q2059" t="s">
        <v>28</v>
      </c>
      <c r="R2059" t="s">
        <v>44</v>
      </c>
      <c r="S2059" t="s">
        <v>2062</v>
      </c>
      <c r="T2059" s="1">
        <f t="shared" si="1262"/>
        <v>2708</v>
      </c>
      <c r="U2059">
        <v>65</v>
      </c>
      <c r="V2059">
        <f>VALUE(U2059)*100000</f>
        <v>6500000</v>
      </c>
    </row>
    <row r="2060" spans="1:22" customFormat="1" hidden="1">
      <c r="A2060" t="s">
        <v>2682</v>
      </c>
      <c r="G2060" t="s">
        <v>23</v>
      </c>
      <c r="H2060" t="s">
        <v>2949</v>
      </c>
      <c r="I2060">
        <f>VALUE(LEFT(H2060,FIND(" ",H2060)-1))</f>
        <v>2100</v>
      </c>
      <c r="J2060" t="str">
        <f>TRIM(RIGHT(H2060,LEN(H2060)-FIND(" ",H2060)))</f>
        <v>sqft</v>
      </c>
      <c r="K2060" t="s">
        <v>83</v>
      </c>
      <c r="L2060" t="s">
        <v>55</v>
      </c>
      <c r="N2060" t="s">
        <v>25</v>
      </c>
      <c r="Q2060" t="s">
        <v>44</v>
      </c>
      <c r="R2060" t="s">
        <v>139</v>
      </c>
      <c r="S2060" t="s">
        <v>3608</v>
      </c>
      <c r="T2060" s="1">
        <f t="shared" si="1262"/>
        <v>2406</v>
      </c>
      <c r="U2060">
        <v>50.5</v>
      </c>
      <c r="V2060">
        <f>VALUE(U2060)*100000</f>
        <v>5050000</v>
      </c>
    </row>
    <row r="2061" spans="1:22" ht="15.75">
      <c r="A2061" s="3" t="s">
        <v>3235</v>
      </c>
      <c r="B2061" s="3" t="str">
        <f>PROPER(TRIM(A2061))</f>
        <v>2 Apartment For Sale In Avadh Onica, Dumas Road Surat</v>
      </c>
      <c r="C2061" s="3" t="str">
        <f>LEFT(B2061,FIND(" ",B2061)-1)</f>
        <v>2</v>
      </c>
      <c r="D2061" s="4" t="str">
        <f>MID(B2061, FIND(" ", B2061)+1, FIND("For", B2061)-FIND(" ", B2061)-1)</f>
        <v xml:space="preserve">Apartment </v>
      </c>
      <c r="E2061" s="3" t="str">
        <f>TRIM(MID(B2061, FIND("In", B2061)+3, FIND("Surat", B2061)-FIND("In", B2061)-3))</f>
        <v>Avadh Onica, Dumas Road</v>
      </c>
      <c r="F2061" s="3" t="str">
        <f>"surat"</f>
        <v>surat</v>
      </c>
      <c r="G2061" s="3" t="s">
        <v>32</v>
      </c>
      <c r="H2061" s="3" t="s">
        <v>525</v>
      </c>
      <c r="I2061" s="9">
        <f>VALUE(LEFT(H2061,FIND(" ",H2061)-1))</f>
        <v>1400</v>
      </c>
      <c r="J2061" s="3" t="str">
        <f>TRIM(RIGHT(H2061,LEN(H2061)-FIND(" ",H2061)))</f>
        <v>sqft</v>
      </c>
      <c r="K2061" s="3" t="s">
        <v>25</v>
      </c>
      <c r="L2061" s="3" t="s">
        <v>153</v>
      </c>
      <c r="M2061" s="3" t="str">
        <f>IF(LEFT(L2061,5)="poss.","expected","ready")</f>
        <v>expected</v>
      </c>
      <c r="N2061" s="3" t="s">
        <v>147</v>
      </c>
      <c r="O2061" s="3" t="str">
        <f>IFERROR(LEFT(N2061,FIND("out of",N2061)-1),N2061)</f>
        <v xml:space="preserve">5 </v>
      </c>
      <c r="P2061" s="4" t="str">
        <f>IFERROR(RIGHT(N2061,LEN(N2061)-FIND("out of",N2061)-6),"")</f>
        <v>12</v>
      </c>
      <c r="Q2061" s="6" t="s">
        <v>28</v>
      </c>
      <c r="R2061" s="3" t="s">
        <v>36</v>
      </c>
      <c r="S2061" s="3" t="s">
        <v>428</v>
      </c>
      <c r="T2061" s="4">
        <f t="shared" si="1262"/>
        <v>4500</v>
      </c>
      <c r="U2061" s="3">
        <v>63</v>
      </c>
      <c r="V2061" s="3">
        <f>VALUE(U2061)*100000</f>
        <v>6300000</v>
      </c>
    </row>
    <row r="2062" spans="1:22" customFormat="1" hidden="1">
      <c r="A2062" t="s">
        <v>58</v>
      </c>
      <c r="G2062" t="s">
        <v>23</v>
      </c>
      <c r="H2062" t="s">
        <v>1628</v>
      </c>
      <c r="I2062">
        <f>VALUE(LEFT(H2062,FIND(" ",H2062)-1))</f>
        <v>592</v>
      </c>
      <c r="J2062" t="str">
        <f>TRIM(RIGHT(H2062,LEN(H2062)-FIND(" ",H2062)))</f>
        <v>sqft</v>
      </c>
      <c r="K2062" t="s">
        <v>40</v>
      </c>
      <c r="L2062" t="s">
        <v>41</v>
      </c>
      <c r="N2062" t="s">
        <v>104</v>
      </c>
      <c r="Q2062" t="s">
        <v>721</v>
      </c>
      <c r="R2062">
        <v>1</v>
      </c>
      <c r="S2062" t="s">
        <v>193</v>
      </c>
      <c r="T2062" s="1">
        <f t="shared" si="1262"/>
        <v>7000</v>
      </c>
      <c r="U2062">
        <v>75.3</v>
      </c>
      <c r="V2062">
        <f>VALUE(U2062)*100000</f>
        <v>7530000</v>
      </c>
    </row>
    <row r="2063" spans="1:22" ht="15.75">
      <c r="A2063" s="3" t="s">
        <v>2792</v>
      </c>
      <c r="B2063" s="3" t="str">
        <f>PROPER(TRIM(A2063))</f>
        <v>3 Apartment For Sale In Althan Surat</v>
      </c>
      <c r="C2063" s="3" t="str">
        <f>LEFT(B2063,FIND(" ",B2063)-1)</f>
        <v>3</v>
      </c>
      <c r="D2063" s="4" t="str">
        <f>MID(B2063, FIND(" ", B2063)+1, FIND("For", B2063)-FIND(" ", B2063)-1)</f>
        <v xml:space="preserve">Apartment </v>
      </c>
      <c r="E2063" s="3" t="str">
        <f>TRIM(MID(B2063, FIND("In", B2063)+3, FIND("Surat", B2063)-FIND("In", B2063)-3))</f>
        <v>Althan</v>
      </c>
      <c r="F2063" s="3" t="str">
        <f>"surat"</f>
        <v>surat</v>
      </c>
      <c r="G2063" s="3" t="s">
        <v>32</v>
      </c>
      <c r="H2063" s="3" t="s">
        <v>3609</v>
      </c>
      <c r="I2063" s="9">
        <f>VALUE(LEFT(H2063,FIND(" ",H2063)-1))</f>
        <v>1757</v>
      </c>
      <c r="J2063" s="3" t="str">
        <f>TRIM(RIGHT(H2063,LEN(H2063)-FIND(" ",H2063)))</f>
        <v>sqft</v>
      </c>
      <c r="K2063" s="3" t="s">
        <v>25</v>
      </c>
      <c r="L2063" s="3" t="s">
        <v>620</v>
      </c>
      <c r="M2063" s="3" t="str">
        <f>IF(LEFT(L2063,5)="poss.","expected","ready")</f>
        <v>expected</v>
      </c>
      <c r="N2063" s="3" t="s">
        <v>42</v>
      </c>
      <c r="O2063" s="3" t="str">
        <f>IFERROR(LEFT(N2063,FIND("out of",N2063)-1),N2063)</f>
        <v xml:space="preserve">5 </v>
      </c>
      <c r="P2063" s="4" t="str">
        <f>IFERROR(RIGHT(N2063,LEN(N2063)-FIND("out of",N2063)-6),"")</f>
        <v>13</v>
      </c>
      <c r="Q2063" s="6" t="s">
        <v>28</v>
      </c>
      <c r="R2063" s="3" t="s">
        <v>44</v>
      </c>
      <c r="S2063" s="3" t="s">
        <v>2396</v>
      </c>
      <c r="T2063" s="4">
        <f t="shared" si="1262"/>
        <v>3851</v>
      </c>
      <c r="U2063" s="3">
        <v>67.7</v>
      </c>
      <c r="V2063" s="3">
        <f>VALUE(U2063)*100000</f>
        <v>6770000</v>
      </c>
    </row>
    <row r="2064" spans="1:22" customFormat="1" hidden="1">
      <c r="A2064" t="s">
        <v>3610</v>
      </c>
      <c r="G2064" t="s">
        <v>23</v>
      </c>
      <c r="H2064" t="s">
        <v>3611</v>
      </c>
      <c r="I2064">
        <f>VALUE(LEFT(H2064,FIND(" ",H2064)-1))</f>
        <v>896</v>
      </c>
      <c r="J2064" t="str">
        <f>TRIM(RIGHT(H2064,LEN(H2064)-FIND(" ",H2064)))</f>
        <v>sqft</v>
      </c>
      <c r="K2064" t="s">
        <v>40</v>
      </c>
      <c r="L2064" t="s">
        <v>41</v>
      </c>
      <c r="N2064" t="s">
        <v>75</v>
      </c>
      <c r="Q2064">
        <v>1</v>
      </c>
      <c r="S2064" t="s">
        <v>3045</v>
      </c>
      <c r="T2064" s="1">
        <f t="shared" si="1262"/>
        <v>8000</v>
      </c>
      <c r="U2064" t="s">
        <v>2690</v>
      </c>
      <c r="V2064" t="e">
        <f>VALUE(U2064)*100000</f>
        <v>#VALUE!</v>
      </c>
    </row>
    <row r="2065" spans="1:22" ht="15.75">
      <c r="A2065" s="3" t="s">
        <v>3612</v>
      </c>
      <c r="B2065" s="3" t="str">
        <f t="shared" ref="B2065:B2067" si="1271">PROPER(TRIM(A2065))</f>
        <v>3 Apartment For Sale In Stuti Empress, Palanpur Surat</v>
      </c>
      <c r="C2065" s="3" t="str">
        <f t="shared" ref="C2065:C2067" si="1272">LEFT(B2065,FIND(" ",B2065)-1)</f>
        <v>3</v>
      </c>
      <c r="D2065" s="4" t="str">
        <f t="shared" ref="D2065:D2067" si="1273">MID(B2065, FIND(" ", B2065)+1, FIND("For", B2065)-FIND(" ", B2065)-1)</f>
        <v xml:space="preserve">Apartment </v>
      </c>
      <c r="E2065" s="3" t="str">
        <f t="shared" ref="E2065:E2067" si="1274">TRIM(MID(B2065, FIND("In", B2065)+3, FIND("Surat", B2065)-FIND("In", B2065)-3))</f>
        <v>Stuti Empress, Palanpur</v>
      </c>
      <c r="F2065" s="3" t="str">
        <f t="shared" ref="F2065:F2067" si="1275">"surat"</f>
        <v>surat</v>
      </c>
      <c r="G2065" s="3" t="s">
        <v>32</v>
      </c>
      <c r="H2065" s="3" t="s">
        <v>3366</v>
      </c>
      <c r="I2065" s="9">
        <f>VALUE(LEFT(H2065,FIND(" ",H2065)-1))</f>
        <v>1566</v>
      </c>
      <c r="J2065" s="3" t="str">
        <f>TRIM(RIGHT(H2065,LEN(H2065)-FIND(" ",H2065)))</f>
        <v>sqft</v>
      </c>
      <c r="K2065" s="3" t="s">
        <v>40</v>
      </c>
      <c r="L2065" s="3" t="s">
        <v>41</v>
      </c>
      <c r="M2065" s="3" t="str">
        <f t="shared" ref="M2065:M2067" si="1276">IF(LEFT(L2065,5)="poss.","expected","ready")</f>
        <v>ready</v>
      </c>
      <c r="N2065" s="3" t="s">
        <v>2398</v>
      </c>
      <c r="O2065" s="3" t="str">
        <f t="shared" ref="O2065:O2067" si="1277">IFERROR(LEFT(N2065,FIND("out of",N2065)-1),N2065)</f>
        <v xml:space="preserve">9 </v>
      </c>
      <c r="P2065" s="4" t="str">
        <f t="shared" ref="P2065:P2067" si="1278">IFERROR(RIGHT(N2065,LEN(N2065)-FIND("out of",N2065)-6),"")</f>
        <v>12</v>
      </c>
      <c r="Q2065" s="6" t="s">
        <v>43</v>
      </c>
      <c r="R2065" s="3" t="s">
        <v>259</v>
      </c>
      <c r="S2065" s="3" t="s">
        <v>3613</v>
      </c>
      <c r="T2065" s="4">
        <f t="shared" si="1262"/>
        <v>3321</v>
      </c>
      <c r="U2065" s="3">
        <v>52</v>
      </c>
      <c r="V2065" s="3">
        <f>VALUE(U2065)*100000</f>
        <v>5200000</v>
      </c>
    </row>
    <row r="2066" spans="1:22" ht="15.75">
      <c r="A2066" s="3" t="s">
        <v>2230</v>
      </c>
      <c r="B2066" s="3" t="str">
        <f t="shared" si="1271"/>
        <v>3 Apartment For Sale In Godadara Surat</v>
      </c>
      <c r="C2066" s="3" t="str">
        <f t="shared" si="1272"/>
        <v>3</v>
      </c>
      <c r="D2066" s="4" t="str">
        <f t="shared" si="1273"/>
        <v xml:space="preserve">Apartment </v>
      </c>
      <c r="E2066" s="3" t="str">
        <f t="shared" si="1274"/>
        <v>Godadara</v>
      </c>
      <c r="F2066" s="3" t="str">
        <f t="shared" si="1275"/>
        <v>surat</v>
      </c>
      <c r="G2066" s="3" t="s">
        <v>23</v>
      </c>
      <c r="H2066" s="3" t="s">
        <v>1178</v>
      </c>
      <c r="I2066" s="9">
        <f>VALUE(LEFT(H2066,FIND(" ",H2066)-1))</f>
        <v>1085</v>
      </c>
      <c r="J2066" s="3" t="str">
        <f>TRIM(RIGHT(H2066,LEN(H2066)-FIND(" ",H2066)))</f>
        <v>sqft</v>
      </c>
      <c r="K2066" s="3" t="s">
        <v>25</v>
      </c>
      <c r="L2066" s="3" t="s">
        <v>159</v>
      </c>
      <c r="M2066" s="3" t="str">
        <f t="shared" si="1276"/>
        <v>expected</v>
      </c>
      <c r="N2066" s="3" t="s">
        <v>134</v>
      </c>
      <c r="O2066" s="3" t="str">
        <f t="shared" si="1277"/>
        <v xml:space="preserve">7 </v>
      </c>
      <c r="P2066" s="4" t="str">
        <f t="shared" si="1278"/>
        <v>14</v>
      </c>
      <c r="Q2066" s="6" t="s">
        <v>28</v>
      </c>
      <c r="R2066" s="3" t="s">
        <v>36</v>
      </c>
      <c r="S2066" s="3" t="s">
        <v>52</v>
      </c>
      <c r="T2066" s="4">
        <f t="shared" si="1262"/>
        <v>3600</v>
      </c>
      <c r="U2066" s="3">
        <v>71</v>
      </c>
      <c r="V2066" s="3">
        <f>VALUE(U2066)*100000</f>
        <v>7100000</v>
      </c>
    </row>
    <row r="2067" spans="1:22" customFormat="1">
      <c r="A2067" t="s">
        <v>197</v>
      </c>
      <c r="B2067" t="str">
        <f t="shared" si="1271"/>
        <v>3 Apartment For Sale In Jahangir Pura Surat</v>
      </c>
      <c r="C2067" t="str">
        <f t="shared" si="1272"/>
        <v>3</v>
      </c>
      <c r="D2067" s="1" t="str">
        <f t="shared" si="1273"/>
        <v xml:space="preserve">Apartment </v>
      </c>
      <c r="E2067" t="str">
        <f t="shared" si="1274"/>
        <v>Jahangir Pura</v>
      </c>
      <c r="F2067" t="str">
        <f t="shared" si="1275"/>
        <v>surat</v>
      </c>
      <c r="G2067" t="s">
        <v>32</v>
      </c>
      <c r="H2067" t="s">
        <v>3009</v>
      </c>
      <c r="I2067">
        <f>VALUE(LEFT(H2067,FIND(" ",H2067)-1))</f>
        <v>1680</v>
      </c>
      <c r="J2067" t="str">
        <f>TRIM(RIGHT(H2067,LEN(H2067)-FIND(" ",H2067)))</f>
        <v>sqft</v>
      </c>
      <c r="K2067" t="s">
        <v>25</v>
      </c>
      <c r="L2067" t="s">
        <v>41</v>
      </c>
      <c r="M2067" t="str">
        <f t="shared" si="1276"/>
        <v>ready</v>
      </c>
      <c r="N2067" t="s">
        <v>71</v>
      </c>
      <c r="O2067" t="str">
        <f t="shared" si="1277"/>
        <v xml:space="preserve">6 </v>
      </c>
      <c r="P2067" s="1" t="str">
        <f t="shared" si="1278"/>
        <v>13</v>
      </c>
      <c r="Q2067" t="s">
        <v>28</v>
      </c>
      <c r="R2067" t="s">
        <v>44</v>
      </c>
      <c r="S2067" t="s">
        <v>1233</v>
      </c>
      <c r="T2067" s="1">
        <f t="shared" si="1262"/>
        <v>3512</v>
      </c>
      <c r="U2067">
        <v>59</v>
      </c>
      <c r="V2067">
        <f>VALUE(U2067)*100000</f>
        <v>5900000</v>
      </c>
    </row>
    <row r="2068" spans="1:22" customFormat="1" hidden="1">
      <c r="A2068" t="s">
        <v>3614</v>
      </c>
      <c r="G2068" t="s">
        <v>32</v>
      </c>
      <c r="H2068" t="s">
        <v>1422</v>
      </c>
      <c r="I2068">
        <f>VALUE(LEFT(H2068,FIND(" ",H2068)-1))</f>
        <v>78</v>
      </c>
      <c r="J2068" t="str">
        <f>TRIM(RIGHT(H2068,LEN(H2068)-FIND(" ",H2068)))</f>
        <v>sqyrd</v>
      </c>
      <c r="K2068" t="s">
        <v>28</v>
      </c>
      <c r="L2068" t="s">
        <v>41</v>
      </c>
      <c r="N2068" t="s">
        <v>40</v>
      </c>
      <c r="Q2068" t="s">
        <v>586</v>
      </c>
      <c r="R2068" t="s">
        <v>382</v>
      </c>
      <c r="S2068" t="s">
        <v>3615</v>
      </c>
      <c r="T2068" s="1">
        <f t="shared" si="1262"/>
        <v>12108</v>
      </c>
      <c r="U2068">
        <v>85</v>
      </c>
      <c r="V2068">
        <f>VALUE(U2068)*100000</f>
        <v>8500000</v>
      </c>
    </row>
    <row r="2069" spans="1:22" ht="15.75">
      <c r="A2069" s="3" t="s">
        <v>126</v>
      </c>
      <c r="B2069" s="3" t="str">
        <f t="shared" ref="B2069:B2073" si="1279">PROPER(TRIM(A2069))</f>
        <v>3 Apartment For Sale In Jahangirabad Surat</v>
      </c>
      <c r="C2069" s="3" t="str">
        <f t="shared" ref="C2069:C2073" si="1280">LEFT(B2069,FIND(" ",B2069)-1)</f>
        <v>3</v>
      </c>
      <c r="D2069" s="4" t="str">
        <f t="shared" ref="D2069:D2073" si="1281">MID(B2069, FIND(" ", B2069)+1, FIND("For", B2069)-FIND(" ", B2069)-1)</f>
        <v xml:space="preserve">Apartment </v>
      </c>
      <c r="E2069" s="3" t="str">
        <f t="shared" ref="E2069:E2073" si="1282">TRIM(MID(B2069, FIND("In", B2069)+3, FIND("Surat", B2069)-FIND("In", B2069)-3))</f>
        <v>Jahangirabad</v>
      </c>
      <c r="F2069" s="3" t="str">
        <f t="shared" ref="F2069:F2073" si="1283">"surat"</f>
        <v>surat</v>
      </c>
      <c r="G2069" s="3" t="s">
        <v>32</v>
      </c>
      <c r="H2069" s="3" t="s">
        <v>3616</v>
      </c>
      <c r="I2069" s="9">
        <f>VALUE(LEFT(H2069,FIND(" ",H2069)-1))</f>
        <v>1644</v>
      </c>
      <c r="J2069" s="3" t="str">
        <f>TRIM(RIGHT(H2069,LEN(H2069)-FIND(" ",H2069)))</f>
        <v>sqft</v>
      </c>
      <c r="K2069" s="3" t="s">
        <v>25</v>
      </c>
      <c r="L2069" s="3" t="s">
        <v>41</v>
      </c>
      <c r="M2069" s="3" t="str">
        <f t="shared" ref="M2069:M2073" si="1284">IF(LEFT(L2069,5)="poss.","expected","ready")</f>
        <v>ready</v>
      </c>
      <c r="N2069" s="3" t="s">
        <v>134</v>
      </c>
      <c r="O2069" s="3" t="str">
        <f t="shared" ref="O2069:O2073" si="1285">IFERROR(LEFT(N2069,FIND("out of",N2069)-1),N2069)</f>
        <v xml:space="preserve">7 </v>
      </c>
      <c r="P2069" s="4" t="str">
        <f t="shared" ref="P2069:P2073" si="1286">IFERROR(RIGHT(N2069,LEN(N2069)-FIND("out of",N2069)-6),"")</f>
        <v>14</v>
      </c>
      <c r="Q2069" s="6" t="s">
        <v>28</v>
      </c>
      <c r="R2069" s="3" t="s">
        <v>44</v>
      </c>
      <c r="S2069" s="3" t="s">
        <v>37</v>
      </c>
      <c r="T2069" s="4">
        <f t="shared" si="1262"/>
        <v>3551</v>
      </c>
      <c r="U2069" s="3">
        <v>58.4</v>
      </c>
      <c r="V2069" s="3">
        <f>VALUE(U2069)*100000</f>
        <v>5840000</v>
      </c>
    </row>
    <row r="2070" spans="1:22" customFormat="1">
      <c r="A2070" t="s">
        <v>1086</v>
      </c>
      <c r="B2070" t="str">
        <f t="shared" si="1279"/>
        <v>3 Apartment For Sale In Adajan Surat</v>
      </c>
      <c r="C2070" t="str">
        <f t="shared" si="1280"/>
        <v>3</v>
      </c>
      <c r="D2070" s="1" t="str">
        <f t="shared" si="1281"/>
        <v xml:space="preserve">Apartment </v>
      </c>
      <c r="E2070" t="str">
        <f t="shared" si="1282"/>
        <v>Adajan</v>
      </c>
      <c r="F2070" t="str">
        <f t="shared" si="1283"/>
        <v>surat</v>
      </c>
      <c r="G2070" t="s">
        <v>32</v>
      </c>
      <c r="H2070" t="s">
        <v>3617</v>
      </c>
      <c r="I2070">
        <f>VALUE(LEFT(H2070,FIND(" ",H2070)-1))</f>
        <v>1845</v>
      </c>
      <c r="J2070" t="str">
        <f>TRIM(RIGHT(H2070,LEN(H2070)-FIND(" ",H2070)))</f>
        <v>sqft</v>
      </c>
      <c r="K2070" t="s">
        <v>40</v>
      </c>
      <c r="L2070" t="s">
        <v>41</v>
      </c>
      <c r="M2070" t="str">
        <f t="shared" si="1284"/>
        <v>ready</v>
      </c>
      <c r="N2070" t="s">
        <v>1789</v>
      </c>
      <c r="O2070" t="str">
        <f t="shared" si="1285"/>
        <v xml:space="preserve">11 </v>
      </c>
      <c r="P2070" s="1" t="str">
        <f t="shared" si="1286"/>
        <v>14</v>
      </c>
      <c r="Q2070" t="s">
        <v>83</v>
      </c>
      <c r="R2070" t="s">
        <v>44</v>
      </c>
      <c r="S2070" t="s">
        <v>3618</v>
      </c>
      <c r="T2070" s="1">
        <f t="shared" si="1262"/>
        <v>4661</v>
      </c>
      <c r="U2070">
        <v>86</v>
      </c>
      <c r="V2070">
        <f>VALUE(U2070)*100000</f>
        <v>8600000</v>
      </c>
    </row>
    <row r="2071" spans="1:22" ht="15.75">
      <c r="A2071" s="3" t="s">
        <v>133</v>
      </c>
      <c r="B2071" s="3" t="str">
        <f t="shared" si="1279"/>
        <v>2 Apartment For Sale In Palanpur Surat</v>
      </c>
      <c r="C2071" s="3" t="str">
        <f t="shared" si="1280"/>
        <v>2</v>
      </c>
      <c r="D2071" s="4" t="str">
        <f t="shared" si="1281"/>
        <v xml:space="preserve">Apartment </v>
      </c>
      <c r="E2071" s="3" t="str">
        <f t="shared" si="1282"/>
        <v>Palanpur</v>
      </c>
      <c r="F2071" s="3" t="str">
        <f t="shared" si="1283"/>
        <v>surat</v>
      </c>
      <c r="G2071" s="3" t="s">
        <v>23</v>
      </c>
      <c r="H2071" s="3" t="s">
        <v>2016</v>
      </c>
      <c r="I2071" s="9">
        <f>VALUE(LEFT(H2071,FIND(" ",H2071)-1))</f>
        <v>715</v>
      </c>
      <c r="J2071" s="3" t="str">
        <f>TRIM(RIGHT(H2071,LEN(H2071)-FIND(" ",H2071)))</f>
        <v>sqft</v>
      </c>
      <c r="K2071" s="3" t="s">
        <v>40</v>
      </c>
      <c r="L2071" s="3" t="s">
        <v>41</v>
      </c>
      <c r="M2071" s="3" t="str">
        <f t="shared" si="1284"/>
        <v>ready</v>
      </c>
      <c r="N2071" s="3" t="s">
        <v>165</v>
      </c>
      <c r="O2071" s="3" t="str">
        <f t="shared" si="1285"/>
        <v xml:space="preserve">7 </v>
      </c>
      <c r="P2071" s="4" t="str">
        <f t="shared" si="1286"/>
        <v>13</v>
      </c>
      <c r="Q2071" s="6" t="s">
        <v>83</v>
      </c>
      <c r="R2071" s="3" t="s">
        <v>44</v>
      </c>
      <c r="S2071" s="3" t="s">
        <v>2822</v>
      </c>
      <c r="T2071" s="4">
        <f t="shared" si="1262"/>
        <v>4815</v>
      </c>
      <c r="U2071" s="3">
        <v>65</v>
      </c>
      <c r="V2071" s="3">
        <f>VALUE(U2071)*100000</f>
        <v>6500000</v>
      </c>
    </row>
    <row r="2072" spans="1:22" customFormat="1">
      <c r="A2072" t="s">
        <v>2695</v>
      </c>
      <c r="B2072" t="str">
        <f t="shared" si="1279"/>
        <v>3 Apartment For Sale In Pal Surat</v>
      </c>
      <c r="C2072" t="str">
        <f t="shared" si="1280"/>
        <v>3</v>
      </c>
      <c r="D2072" s="1" t="str">
        <f t="shared" si="1281"/>
        <v xml:space="preserve">Apartment </v>
      </c>
      <c r="E2072" t="str">
        <f t="shared" si="1282"/>
        <v>Pal</v>
      </c>
      <c r="F2072" t="str">
        <f t="shared" si="1283"/>
        <v>surat</v>
      </c>
      <c r="G2072" t="s">
        <v>32</v>
      </c>
      <c r="H2072" t="s">
        <v>3619</v>
      </c>
      <c r="I2072">
        <f>VALUE(LEFT(H2072,FIND(" ",H2072)-1))</f>
        <v>1872</v>
      </c>
      <c r="J2072" t="str">
        <f>TRIM(RIGHT(H2072,LEN(H2072)-FIND(" ",H2072)))</f>
        <v>sqft</v>
      </c>
      <c r="K2072" t="s">
        <v>25</v>
      </c>
      <c r="L2072" t="s">
        <v>2356</v>
      </c>
      <c r="M2072" t="str">
        <f t="shared" si="1284"/>
        <v>expected</v>
      </c>
      <c r="N2072" t="s">
        <v>165</v>
      </c>
      <c r="O2072" t="str">
        <f t="shared" si="1285"/>
        <v xml:space="preserve">7 </v>
      </c>
      <c r="P2072" s="1" t="str">
        <f t="shared" si="1286"/>
        <v>13</v>
      </c>
      <c r="Q2072" t="s">
        <v>28</v>
      </c>
      <c r="R2072" t="s">
        <v>44</v>
      </c>
      <c r="S2072" t="s">
        <v>3147</v>
      </c>
      <c r="T2072" s="1">
        <f t="shared" si="1262"/>
        <v>4545</v>
      </c>
      <c r="U2072">
        <v>85.1</v>
      </c>
      <c r="V2072">
        <f>VALUE(U2072)*100000</f>
        <v>8510000</v>
      </c>
    </row>
    <row r="2073" spans="1:22" ht="15.75">
      <c r="A2073" s="3" t="s">
        <v>2967</v>
      </c>
      <c r="B2073" s="3" t="str">
        <f t="shared" si="1279"/>
        <v>2 Apartment For Sale In Rajhans Synfonia, Vesu Surat</v>
      </c>
      <c r="C2073" s="3" t="str">
        <f t="shared" si="1280"/>
        <v>2</v>
      </c>
      <c r="D2073" s="4" t="str">
        <f t="shared" si="1281"/>
        <v xml:space="preserve">Apartment </v>
      </c>
      <c r="E2073" s="3" t="str">
        <f t="shared" si="1282"/>
        <v>Rajhans Synfonia, Vesu</v>
      </c>
      <c r="F2073" s="3" t="str">
        <f t="shared" si="1283"/>
        <v>surat</v>
      </c>
      <c r="G2073" s="3" t="s">
        <v>23</v>
      </c>
      <c r="H2073" s="3" t="s">
        <v>3620</v>
      </c>
      <c r="I2073" s="9">
        <f>VALUE(LEFT(H2073,FIND(" ",H2073)-1))</f>
        <v>763</v>
      </c>
      <c r="J2073" s="3" t="str">
        <f>TRIM(RIGHT(H2073,LEN(H2073)-FIND(" ",H2073)))</f>
        <v>sqft</v>
      </c>
      <c r="K2073" s="3" t="s">
        <v>40</v>
      </c>
      <c r="L2073" s="3" t="s">
        <v>41</v>
      </c>
      <c r="M2073" s="3" t="str">
        <f t="shared" si="1284"/>
        <v>ready</v>
      </c>
      <c r="N2073" s="3" t="s">
        <v>2398</v>
      </c>
      <c r="O2073" s="3" t="str">
        <f t="shared" si="1285"/>
        <v xml:space="preserve">9 </v>
      </c>
      <c r="P2073" s="4" t="str">
        <f t="shared" si="1286"/>
        <v>12</v>
      </c>
      <c r="Q2073" s="6" t="s">
        <v>83</v>
      </c>
      <c r="R2073" s="3" t="s">
        <v>44</v>
      </c>
      <c r="S2073" s="3" t="s">
        <v>3621</v>
      </c>
      <c r="T2073" s="4">
        <f t="shared" si="1262"/>
        <v>6839</v>
      </c>
      <c r="U2073" s="3">
        <v>95</v>
      </c>
      <c r="V2073" s="3">
        <f>VALUE(U2073)*100000</f>
        <v>9500000</v>
      </c>
    </row>
    <row r="2074" spans="1:22" customFormat="1" hidden="1">
      <c r="A2074" t="s">
        <v>3622</v>
      </c>
      <c r="G2074" t="s">
        <v>168</v>
      </c>
      <c r="H2074" t="s">
        <v>3623</v>
      </c>
      <c r="I2074">
        <f>VALUE(LEFT(H2074,FIND(" ",H2074)-1))</f>
        <v>75</v>
      </c>
      <c r="J2074" t="str">
        <f>TRIM(RIGHT(H2074,LEN(H2074)-FIND(" ",H2074)))</f>
        <v>sqft</v>
      </c>
      <c r="K2074" t="s">
        <v>40</v>
      </c>
      <c r="L2074" t="s">
        <v>3624</v>
      </c>
      <c r="N2074" t="s">
        <v>328</v>
      </c>
      <c r="Q2074" t="s">
        <v>170</v>
      </c>
      <c r="R2074">
        <v>2</v>
      </c>
      <c r="S2074" t="s">
        <v>3625</v>
      </c>
      <c r="T2074" s="1" t="e">
        <f t="shared" si="1262"/>
        <v>#VALUE!</v>
      </c>
      <c r="U2074">
        <v>85</v>
      </c>
      <c r="V2074">
        <f>VALUE(U2074)*100000</f>
        <v>8500000</v>
      </c>
    </row>
    <row r="2075" spans="1:22" ht="15.75">
      <c r="A2075" s="3" t="s">
        <v>3626</v>
      </c>
      <c r="B2075" s="3" t="str">
        <f>PROPER(TRIM(A2075))</f>
        <v>3 Apartment For Sale In Surya Complex Surat</v>
      </c>
      <c r="C2075" s="3" t="str">
        <f>LEFT(B2075,FIND(" ",B2075)-1)</f>
        <v>3</v>
      </c>
      <c r="D2075" s="4" t="str">
        <f>MID(B2075, FIND(" ", B2075)+1, FIND("For", B2075)-FIND(" ", B2075)-1)</f>
        <v xml:space="preserve">Apartment </v>
      </c>
      <c r="E2075" s="3" t="str">
        <f>TRIM(MID(B2075, FIND("In", B2075)+3, FIND("Surat", B2075)-FIND("In", B2075)-3))</f>
        <v>Surya Complex</v>
      </c>
      <c r="F2075" s="3" t="str">
        <f>"surat"</f>
        <v>surat</v>
      </c>
      <c r="G2075" s="3" t="s">
        <v>32</v>
      </c>
      <c r="H2075" s="3" t="s">
        <v>3627</v>
      </c>
      <c r="I2075" s="9">
        <f>VALUE(LEFT(H2075,FIND(" ",H2075)-1))</f>
        <v>1980</v>
      </c>
      <c r="J2075" s="3" t="str">
        <f>TRIM(RIGHT(H2075,LEN(H2075)-FIND(" ",H2075)))</f>
        <v>sqft</v>
      </c>
      <c r="K2075" s="3" t="s">
        <v>40</v>
      </c>
      <c r="L2075" s="3" t="s">
        <v>41</v>
      </c>
      <c r="M2075" s="3" t="str">
        <f>IF(LEFT(L2075,5)="poss.","expected","ready")</f>
        <v>ready</v>
      </c>
      <c r="N2075" s="3" t="s">
        <v>652</v>
      </c>
      <c r="O2075" s="3" t="str">
        <f>IFERROR(LEFT(N2075,FIND("out of",N2075)-1),N2075)</f>
        <v xml:space="preserve">8 </v>
      </c>
      <c r="P2075" s="4" t="str">
        <f>IFERROR(RIGHT(N2075,LEN(N2075)-FIND("out of",N2075)-6),"")</f>
        <v>12</v>
      </c>
      <c r="Q2075" s="6" t="s">
        <v>28</v>
      </c>
      <c r="R2075" s="3" t="s">
        <v>44</v>
      </c>
      <c r="S2075" s="3" t="s">
        <v>3147</v>
      </c>
      <c r="T2075" s="4">
        <f t="shared" si="1262"/>
        <v>4545</v>
      </c>
      <c r="U2075" s="3">
        <v>90</v>
      </c>
      <c r="V2075" s="3">
        <f>VALUE(U2075)*100000</f>
        <v>9000000</v>
      </c>
    </row>
    <row r="2076" spans="1:22" customFormat="1" hidden="1">
      <c r="A2076" t="s">
        <v>3628</v>
      </c>
      <c r="G2076" t="s">
        <v>23</v>
      </c>
      <c r="H2076" t="s">
        <v>95</v>
      </c>
      <c r="I2076">
        <f>VALUE(LEFT(H2076,FIND(" ",H2076)-1))</f>
        <v>800</v>
      </c>
      <c r="J2076" t="str">
        <f>TRIM(RIGHT(H2076,LEN(H2076)-FIND(" ",H2076)))</f>
        <v>sqft</v>
      </c>
      <c r="K2076" t="s">
        <v>83</v>
      </c>
      <c r="L2076" t="s">
        <v>26</v>
      </c>
      <c r="N2076" t="s">
        <v>25</v>
      </c>
      <c r="Q2076" t="s">
        <v>44</v>
      </c>
      <c r="R2076" t="s">
        <v>3187</v>
      </c>
      <c r="S2076" t="s">
        <v>3629</v>
      </c>
      <c r="T2076" s="1">
        <f t="shared" si="1262"/>
        <v>5456</v>
      </c>
      <c r="U2076">
        <v>55</v>
      </c>
      <c r="V2076">
        <f>VALUE(U2076)*100000</f>
        <v>5500000</v>
      </c>
    </row>
    <row r="2077" spans="1:22" ht="15.75">
      <c r="A2077" s="3" t="s">
        <v>161</v>
      </c>
      <c r="B2077" s="3" t="str">
        <f>PROPER(TRIM(A2077))</f>
        <v>3 Apartment For Sale In Palanpur Surat</v>
      </c>
      <c r="C2077" s="3" t="str">
        <f>LEFT(B2077,FIND(" ",B2077)-1)</f>
        <v>3</v>
      </c>
      <c r="D2077" s="4" t="str">
        <f>MID(B2077, FIND(" ", B2077)+1, FIND("For", B2077)-FIND(" ", B2077)-1)</f>
        <v xml:space="preserve">Apartment </v>
      </c>
      <c r="E2077" s="3" t="str">
        <f>TRIM(MID(B2077, FIND("In", B2077)+3, FIND("Surat", B2077)-FIND("In", B2077)-3))</f>
        <v>Palanpur</v>
      </c>
      <c r="F2077" s="3" t="str">
        <f>"surat"</f>
        <v>surat</v>
      </c>
      <c r="G2077" s="3" t="s">
        <v>32</v>
      </c>
      <c r="H2077" s="3" t="s">
        <v>3630</v>
      </c>
      <c r="I2077" s="9">
        <f>VALUE(LEFT(H2077,FIND(" ",H2077)-1))</f>
        <v>1625</v>
      </c>
      <c r="J2077" s="3" t="str">
        <f>TRIM(RIGHT(H2077,LEN(H2077)-FIND(" ",H2077)))</f>
        <v>sqft</v>
      </c>
      <c r="K2077" s="3" t="s">
        <v>40</v>
      </c>
      <c r="L2077" s="3" t="s">
        <v>41</v>
      </c>
      <c r="M2077" s="3" t="str">
        <f>IF(LEFT(L2077,5)="poss.","expected","ready")</f>
        <v>ready</v>
      </c>
      <c r="N2077" s="3" t="s">
        <v>165</v>
      </c>
      <c r="O2077" s="3" t="str">
        <f>IFERROR(LEFT(N2077,FIND("out of",N2077)-1),N2077)</f>
        <v xml:space="preserve">7 </v>
      </c>
      <c r="P2077" s="4" t="str">
        <f>IFERROR(RIGHT(N2077,LEN(N2077)-FIND("out of",N2077)-6),"")</f>
        <v>13</v>
      </c>
      <c r="Q2077" s="6" t="s">
        <v>28</v>
      </c>
      <c r="R2077" s="3" t="s">
        <v>36</v>
      </c>
      <c r="S2077" s="3" t="s">
        <v>2264</v>
      </c>
      <c r="T2077" s="4">
        <f t="shared" si="1262"/>
        <v>3692</v>
      </c>
      <c r="U2077" s="3">
        <v>60</v>
      </c>
      <c r="V2077" s="3">
        <f>VALUE(U2077)*100000</f>
        <v>6000000</v>
      </c>
    </row>
    <row r="2078" spans="1:22" customFormat="1" hidden="1">
      <c r="A2078" t="s">
        <v>3631</v>
      </c>
      <c r="G2078" t="s">
        <v>23</v>
      </c>
      <c r="H2078" t="s">
        <v>477</v>
      </c>
      <c r="I2078">
        <f>VALUE(LEFT(H2078,FIND(" ",H2078)-1))</f>
        <v>90</v>
      </c>
      <c r="J2078" t="str">
        <f>TRIM(RIGHT(H2078,LEN(H2078)-FIND(" ",H2078)))</f>
        <v>sqyrd</v>
      </c>
      <c r="K2078" t="s">
        <v>28</v>
      </c>
      <c r="L2078" t="s">
        <v>41</v>
      </c>
      <c r="N2078" t="s">
        <v>40</v>
      </c>
      <c r="Q2078" t="s">
        <v>44</v>
      </c>
      <c r="R2078" t="s">
        <v>382</v>
      </c>
      <c r="T2078" s="1" t="e">
        <f t="shared" si="1262"/>
        <v>#VALUE!</v>
      </c>
      <c r="U2078">
        <v>95</v>
      </c>
      <c r="V2078">
        <f>VALUE(U2078)*100000</f>
        <v>9500000</v>
      </c>
    </row>
    <row r="2079" spans="1:22" customFormat="1">
      <c r="A2079" t="s">
        <v>2749</v>
      </c>
      <c r="B2079" t="str">
        <f t="shared" ref="B2079:B2082" si="1287">PROPER(TRIM(A2079))</f>
        <v>3 Apartment For Sale In Parley Point Surat</v>
      </c>
      <c r="C2079" t="str">
        <f t="shared" ref="C2079:C2082" si="1288">LEFT(B2079,FIND(" ",B2079)-1)</f>
        <v>3</v>
      </c>
      <c r="D2079" s="1" t="str">
        <f t="shared" ref="D2079:D2082" si="1289">MID(B2079, FIND(" ", B2079)+1, FIND("For", B2079)-FIND(" ", B2079)-1)</f>
        <v xml:space="preserve">Apartment </v>
      </c>
      <c r="E2079" t="str">
        <f t="shared" ref="E2079:E2082" si="1290">TRIM(MID(B2079, FIND("In", B2079)+3, FIND("Surat", B2079)-FIND("In", B2079)-3))</f>
        <v>Parley Point</v>
      </c>
      <c r="F2079" t="str">
        <f t="shared" ref="F2079:F2082" si="1291">"surat"</f>
        <v>surat</v>
      </c>
      <c r="G2079" t="s">
        <v>23</v>
      </c>
      <c r="H2079" t="s">
        <v>738</v>
      </c>
      <c r="I2079">
        <f>VALUE(LEFT(H2079,FIND(" ",H2079)-1))</f>
        <v>1450</v>
      </c>
      <c r="J2079" t="str">
        <f>TRIM(RIGHT(H2079,LEN(H2079)-FIND(" ",H2079)))</f>
        <v>sqft</v>
      </c>
      <c r="K2079" t="s">
        <v>40</v>
      </c>
      <c r="L2079" t="s">
        <v>41</v>
      </c>
      <c r="M2079" t="str">
        <f t="shared" ref="M2079:M2082" si="1292">IF(LEFT(L2079,5)="poss.","expected","ready")</f>
        <v>ready</v>
      </c>
      <c r="N2079" t="s">
        <v>1683</v>
      </c>
      <c r="O2079" t="str">
        <f t="shared" ref="O2079:O2082" si="1293">IFERROR(LEFT(N2079,FIND("out of",N2079)-1),N2079)</f>
        <v xml:space="preserve">7 </v>
      </c>
      <c r="P2079" s="1" t="str">
        <f t="shared" ref="P2079:P2082" si="1294">IFERROR(RIGHT(N2079,LEN(N2079)-FIND("out of",N2079)-6),"")</f>
        <v>8</v>
      </c>
      <c r="Q2079" t="s">
        <v>43</v>
      </c>
      <c r="R2079" t="s">
        <v>88</v>
      </c>
      <c r="S2079" t="s">
        <v>1050</v>
      </c>
      <c r="T2079" s="1">
        <f t="shared" si="1262"/>
        <v>5172</v>
      </c>
      <c r="U2079">
        <v>75</v>
      </c>
      <c r="V2079">
        <f>VALUE(U2079)*100000</f>
        <v>7500000</v>
      </c>
    </row>
    <row r="2080" spans="1:22" ht="15.75">
      <c r="A2080" s="3" t="s">
        <v>2045</v>
      </c>
      <c r="B2080" s="3" t="str">
        <f t="shared" si="1287"/>
        <v>2 Apartment For Sale In Pal Surat</v>
      </c>
      <c r="C2080" s="3" t="str">
        <f t="shared" si="1288"/>
        <v>2</v>
      </c>
      <c r="D2080" s="4" t="str">
        <f t="shared" si="1289"/>
        <v xml:space="preserve">Apartment </v>
      </c>
      <c r="E2080" s="3" t="str">
        <f t="shared" si="1290"/>
        <v>Pal</v>
      </c>
      <c r="F2080" s="3" t="str">
        <f t="shared" si="1291"/>
        <v>surat</v>
      </c>
      <c r="G2080" s="3" t="s">
        <v>32</v>
      </c>
      <c r="H2080" s="3" t="s">
        <v>149</v>
      </c>
      <c r="I2080" s="9">
        <f>VALUE(LEFT(H2080,FIND(" ",H2080)-1))</f>
        <v>1290</v>
      </c>
      <c r="J2080" s="3" t="str">
        <f>TRIM(RIGHT(H2080,LEN(H2080)-FIND(" ",H2080)))</f>
        <v>sqft</v>
      </c>
      <c r="K2080" s="3" t="s">
        <v>25</v>
      </c>
      <c r="L2080" s="3" t="s">
        <v>138</v>
      </c>
      <c r="M2080" s="3" t="str">
        <f t="shared" si="1292"/>
        <v>expected</v>
      </c>
      <c r="N2080" s="3" t="s">
        <v>806</v>
      </c>
      <c r="O2080" s="3" t="str">
        <f t="shared" si="1293"/>
        <v xml:space="preserve">6 </v>
      </c>
      <c r="P2080" s="4" t="str">
        <f t="shared" si="1294"/>
        <v>12</v>
      </c>
      <c r="Q2080" s="6" t="s">
        <v>28</v>
      </c>
      <c r="R2080" s="3" t="s">
        <v>44</v>
      </c>
      <c r="S2080" s="3" t="s">
        <v>3632</v>
      </c>
      <c r="T2080" s="4">
        <f t="shared" si="1262"/>
        <v>4403</v>
      </c>
      <c r="U2080" s="3">
        <v>56.8</v>
      </c>
      <c r="V2080" s="3">
        <f>VALUE(U2080)*100000</f>
        <v>5680000</v>
      </c>
    </row>
    <row r="2081" spans="1:22" customFormat="1">
      <c r="A2081" t="s">
        <v>133</v>
      </c>
      <c r="B2081" t="str">
        <f t="shared" si="1287"/>
        <v>2 Apartment For Sale In Palanpur Surat</v>
      </c>
      <c r="C2081" t="str">
        <f t="shared" si="1288"/>
        <v>2</v>
      </c>
      <c r="D2081" s="1" t="str">
        <f t="shared" si="1289"/>
        <v xml:space="preserve">Apartment </v>
      </c>
      <c r="E2081" t="str">
        <f t="shared" si="1290"/>
        <v>Palanpur</v>
      </c>
      <c r="F2081" t="str">
        <f t="shared" si="1291"/>
        <v>surat</v>
      </c>
      <c r="G2081" t="s">
        <v>32</v>
      </c>
      <c r="H2081" t="s">
        <v>2657</v>
      </c>
      <c r="I2081">
        <f>VALUE(LEFT(H2081,FIND(" ",H2081)-1))</f>
        <v>1351</v>
      </c>
      <c r="J2081" t="str">
        <f>TRIM(RIGHT(H2081,LEN(H2081)-FIND(" ",H2081)))</f>
        <v>sqft</v>
      </c>
      <c r="K2081" t="s">
        <v>25</v>
      </c>
      <c r="L2081" t="s">
        <v>2326</v>
      </c>
      <c r="M2081" t="str">
        <f t="shared" si="1292"/>
        <v>expected</v>
      </c>
      <c r="N2081" t="s">
        <v>165</v>
      </c>
      <c r="O2081" t="str">
        <f t="shared" si="1293"/>
        <v xml:space="preserve">7 </v>
      </c>
      <c r="P2081" s="1" t="str">
        <f t="shared" si="1294"/>
        <v>13</v>
      </c>
      <c r="Q2081" t="s">
        <v>28</v>
      </c>
      <c r="R2081" t="s">
        <v>44</v>
      </c>
      <c r="S2081" t="s">
        <v>3633</v>
      </c>
      <c r="T2081" s="1">
        <f t="shared" si="1262"/>
        <v>4145</v>
      </c>
      <c r="U2081">
        <v>56</v>
      </c>
      <c r="V2081">
        <f>VALUE(U2081)*100000</f>
        <v>5600000</v>
      </c>
    </row>
    <row r="2082" spans="1:22" ht="15.75">
      <c r="A2082" s="3" t="s">
        <v>3634</v>
      </c>
      <c r="B2082" s="3" t="str">
        <f t="shared" si="1287"/>
        <v>4 Apartment For Sale In Adajan Surat</v>
      </c>
      <c r="C2082" s="3" t="str">
        <f t="shared" si="1288"/>
        <v>4</v>
      </c>
      <c r="D2082" s="4" t="str">
        <f t="shared" si="1289"/>
        <v xml:space="preserve">Apartment </v>
      </c>
      <c r="E2082" s="3" t="str">
        <f t="shared" si="1290"/>
        <v>Adajan</v>
      </c>
      <c r="F2082" s="3" t="str">
        <f t="shared" si="1291"/>
        <v>surat</v>
      </c>
      <c r="G2082" s="3" t="s">
        <v>32</v>
      </c>
      <c r="H2082" s="3" t="s">
        <v>198</v>
      </c>
      <c r="I2082" s="9">
        <f>VALUE(LEFT(H2082,FIND(" ",H2082)-1))</f>
        <v>1900</v>
      </c>
      <c r="J2082" s="3" t="str">
        <f>TRIM(RIGHT(H2082,LEN(H2082)-FIND(" ",H2082)))</f>
        <v>sqft</v>
      </c>
      <c r="K2082" s="3" t="s">
        <v>40</v>
      </c>
      <c r="L2082" s="3" t="s">
        <v>41</v>
      </c>
      <c r="M2082" s="3" t="str">
        <f t="shared" si="1292"/>
        <v>ready</v>
      </c>
      <c r="N2082" s="3" t="s">
        <v>1006</v>
      </c>
      <c r="O2082" s="3" t="str">
        <f t="shared" si="1293"/>
        <v xml:space="preserve">10 </v>
      </c>
      <c r="P2082" s="4" t="str">
        <f t="shared" si="1294"/>
        <v>10</v>
      </c>
      <c r="Q2082" s="6" t="s">
        <v>28</v>
      </c>
      <c r="R2082" s="3" t="s">
        <v>44</v>
      </c>
      <c r="S2082" s="3" t="s">
        <v>1066</v>
      </c>
      <c r="T2082" s="4">
        <f t="shared" si="1262"/>
        <v>3158</v>
      </c>
      <c r="U2082" s="3">
        <v>60</v>
      </c>
      <c r="V2082" s="3">
        <f>VALUE(U2082)*100000</f>
        <v>6000000</v>
      </c>
    </row>
    <row r="2083" spans="1:22" customFormat="1" hidden="1">
      <c r="A2083" t="s">
        <v>2829</v>
      </c>
      <c r="G2083" t="s">
        <v>32</v>
      </c>
      <c r="H2083" t="s">
        <v>461</v>
      </c>
      <c r="I2083">
        <f>VALUE(LEFT(H2083,FIND(" ",H2083)-1))</f>
        <v>2000</v>
      </c>
      <c r="J2083" t="str">
        <f>TRIM(RIGHT(H2083,LEN(H2083)-FIND(" ",H2083)))</f>
        <v>sqft</v>
      </c>
      <c r="K2083" t="s">
        <v>40</v>
      </c>
      <c r="L2083" t="s">
        <v>41</v>
      </c>
      <c r="N2083" t="s">
        <v>818</v>
      </c>
      <c r="Q2083" t="s">
        <v>28</v>
      </c>
      <c r="R2083" t="s">
        <v>44</v>
      </c>
      <c r="S2083" t="s">
        <v>359</v>
      </c>
      <c r="T2083" s="1">
        <f t="shared" si="1262"/>
        <v>5000</v>
      </c>
      <c r="U2083" t="s">
        <v>2690</v>
      </c>
      <c r="V2083" t="e">
        <f>VALUE(U2083)*100000</f>
        <v>#VALUE!</v>
      </c>
    </row>
    <row r="2084" spans="1:22" ht="15.75">
      <c r="A2084" s="3" t="s">
        <v>161</v>
      </c>
      <c r="B2084" s="3" t="str">
        <f t="shared" ref="B2084:B2089" si="1295">PROPER(TRIM(A2084))</f>
        <v>3 Apartment For Sale In Palanpur Surat</v>
      </c>
      <c r="C2084" s="3" t="str">
        <f t="shared" ref="C2084:C2089" si="1296">LEFT(B2084,FIND(" ",B2084)-1)</f>
        <v>3</v>
      </c>
      <c r="D2084" s="4" t="str">
        <f t="shared" ref="D2084:D2089" si="1297">MID(B2084, FIND(" ", B2084)+1, FIND("For", B2084)-FIND(" ", B2084)-1)</f>
        <v xml:space="preserve">Apartment </v>
      </c>
      <c r="E2084" s="3" t="str">
        <f t="shared" ref="E2084:E2089" si="1298">TRIM(MID(B2084, FIND("In", B2084)+3, FIND("Surat", B2084)-FIND("In", B2084)-3))</f>
        <v>Palanpur</v>
      </c>
      <c r="F2084" s="3" t="str">
        <f t="shared" ref="F2084:F2089" si="1299">"surat"</f>
        <v>surat</v>
      </c>
      <c r="G2084" s="3" t="s">
        <v>23</v>
      </c>
      <c r="H2084" s="3" t="s">
        <v>201</v>
      </c>
      <c r="I2084" s="9">
        <f>VALUE(LEFT(H2084,FIND(" ",H2084)-1))</f>
        <v>1600</v>
      </c>
      <c r="J2084" s="3" t="str">
        <f>TRIM(RIGHT(H2084,LEN(H2084)-FIND(" ",H2084)))</f>
        <v>sqft</v>
      </c>
      <c r="K2084" s="3" t="s">
        <v>40</v>
      </c>
      <c r="L2084" s="3" t="s">
        <v>41</v>
      </c>
      <c r="M2084" s="3" t="str">
        <f t="shared" ref="M2084:M2089" si="1300">IF(LEFT(L2084,5)="poss.","expected","ready")</f>
        <v>ready</v>
      </c>
      <c r="N2084" s="3" t="s">
        <v>2721</v>
      </c>
      <c r="O2084" s="3" t="str">
        <f t="shared" ref="O2084:O2089" si="1301">IFERROR(LEFT(N2084,FIND("out of",N2084)-1),N2084)</f>
        <v xml:space="preserve">1 </v>
      </c>
      <c r="P2084" s="4" t="str">
        <f t="shared" ref="P2084:P2089" si="1302">IFERROR(RIGHT(N2084,LEN(N2084)-FIND("out of",N2084)-6),"")</f>
        <v>14</v>
      </c>
      <c r="Q2084" s="6" t="s">
        <v>43</v>
      </c>
      <c r="R2084" s="3" t="s">
        <v>586</v>
      </c>
      <c r="S2084" s="3" t="s">
        <v>3635</v>
      </c>
      <c r="T2084" s="4">
        <f t="shared" si="1262"/>
        <v>3467</v>
      </c>
      <c r="U2084" s="3">
        <v>78</v>
      </c>
      <c r="V2084" s="3">
        <f>VALUE(U2084)*100000</f>
        <v>7800000</v>
      </c>
    </row>
    <row r="2085" spans="1:22" ht="15.75">
      <c r="A2085" s="3" t="s">
        <v>3636</v>
      </c>
      <c r="B2085" s="3" t="str">
        <f t="shared" si="1295"/>
        <v>3 Apartment For Sale In Tha Grand Ultima Surat</v>
      </c>
      <c r="C2085" s="3" t="str">
        <f t="shared" si="1296"/>
        <v>3</v>
      </c>
      <c r="D2085" s="4" t="str">
        <f t="shared" si="1297"/>
        <v xml:space="preserve">Apartment </v>
      </c>
      <c r="E2085" s="3" t="str">
        <f t="shared" si="1298"/>
        <v>Tha Grand Ultima</v>
      </c>
      <c r="F2085" s="3" t="str">
        <f t="shared" si="1299"/>
        <v>surat</v>
      </c>
      <c r="G2085" s="3" t="s">
        <v>23</v>
      </c>
      <c r="H2085" s="3" t="s">
        <v>3637</v>
      </c>
      <c r="I2085" s="9">
        <f>VALUE(LEFT(H2085,FIND(" ",H2085)-1))</f>
        <v>904</v>
      </c>
      <c r="J2085" s="3" t="str">
        <f>TRIM(RIGHT(H2085,LEN(H2085)-FIND(" ",H2085)))</f>
        <v>sqft</v>
      </c>
      <c r="K2085" s="3" t="s">
        <v>25</v>
      </c>
      <c r="L2085" s="3" t="s">
        <v>41</v>
      </c>
      <c r="M2085" s="3" t="str">
        <f t="shared" si="1300"/>
        <v>ready</v>
      </c>
      <c r="N2085" s="3" t="s">
        <v>271</v>
      </c>
      <c r="O2085" s="3" t="str">
        <f t="shared" si="1301"/>
        <v xml:space="preserve">9 </v>
      </c>
      <c r="P2085" s="4" t="str">
        <f t="shared" si="1302"/>
        <v>13</v>
      </c>
      <c r="Q2085" s="6" t="s">
        <v>28</v>
      </c>
      <c r="R2085" s="3" t="s">
        <v>88</v>
      </c>
      <c r="S2085" s="3" t="s">
        <v>2678</v>
      </c>
      <c r="T2085" s="4">
        <f t="shared" si="1262"/>
        <v>4860</v>
      </c>
      <c r="U2085" s="3">
        <v>79.900000000000006</v>
      </c>
      <c r="V2085" s="3">
        <f>VALUE(U2085)*100000</f>
        <v>7990000.0000000009</v>
      </c>
    </row>
    <row r="2086" spans="1:22" ht="15.75">
      <c r="A2086" s="3" t="s">
        <v>2841</v>
      </c>
      <c r="B2086" s="3" t="str">
        <f t="shared" si="1295"/>
        <v>3 Apartment For Sale In Eco Parkside, Bhimrad Surat</v>
      </c>
      <c r="C2086" s="3" t="str">
        <f t="shared" si="1296"/>
        <v>3</v>
      </c>
      <c r="D2086" s="4" t="str">
        <f t="shared" si="1297"/>
        <v xml:space="preserve">Apartment </v>
      </c>
      <c r="E2086" s="3" t="str">
        <f t="shared" si="1298"/>
        <v>Eco Parkside, Bhimrad</v>
      </c>
      <c r="F2086" s="3" t="str">
        <f t="shared" si="1299"/>
        <v>surat</v>
      </c>
      <c r="G2086" s="3" t="s">
        <v>32</v>
      </c>
      <c r="H2086" s="3" t="s">
        <v>3432</v>
      </c>
      <c r="I2086" s="9">
        <f>VALUE(LEFT(H2086,FIND(" ",H2086)-1))</f>
        <v>1715</v>
      </c>
      <c r="J2086" s="3" t="str">
        <f>TRIM(RIGHT(H2086,LEN(H2086)-FIND(" ",H2086)))</f>
        <v>sqft</v>
      </c>
      <c r="K2086" s="3" t="s">
        <v>25</v>
      </c>
      <c r="L2086" s="3" t="s">
        <v>217</v>
      </c>
      <c r="M2086" s="3" t="str">
        <f t="shared" si="1300"/>
        <v>expected</v>
      </c>
      <c r="N2086" s="3" t="s">
        <v>42</v>
      </c>
      <c r="O2086" s="3" t="str">
        <f t="shared" si="1301"/>
        <v xml:space="preserve">5 </v>
      </c>
      <c r="P2086" s="4" t="str">
        <f t="shared" si="1302"/>
        <v>13</v>
      </c>
      <c r="Q2086" s="6" t="s">
        <v>28</v>
      </c>
      <c r="R2086" s="3" t="s">
        <v>44</v>
      </c>
      <c r="S2086" s="3" t="s">
        <v>3638</v>
      </c>
      <c r="T2086" s="4">
        <f t="shared" si="1262"/>
        <v>4898</v>
      </c>
      <c r="U2086" s="3">
        <v>84</v>
      </c>
      <c r="V2086" s="3">
        <f>VALUE(U2086)*100000</f>
        <v>8400000</v>
      </c>
    </row>
    <row r="2087" spans="1:22" ht="15.75">
      <c r="A2087" s="3" t="s">
        <v>161</v>
      </c>
      <c r="B2087" s="3" t="str">
        <f t="shared" si="1295"/>
        <v>3 Apartment For Sale In Palanpur Surat</v>
      </c>
      <c r="C2087" s="3" t="str">
        <f t="shared" si="1296"/>
        <v>3</v>
      </c>
      <c r="D2087" s="4" t="str">
        <f t="shared" si="1297"/>
        <v xml:space="preserve">Apartment </v>
      </c>
      <c r="E2087" s="3" t="str">
        <f t="shared" si="1298"/>
        <v>Palanpur</v>
      </c>
      <c r="F2087" s="3" t="str">
        <f t="shared" si="1299"/>
        <v>surat</v>
      </c>
      <c r="G2087" s="3" t="s">
        <v>32</v>
      </c>
      <c r="H2087" s="3" t="s">
        <v>1254</v>
      </c>
      <c r="I2087" s="9">
        <f>VALUE(LEFT(H2087,FIND(" ",H2087)-1))</f>
        <v>1700</v>
      </c>
      <c r="J2087" s="3" t="str">
        <f>TRIM(RIGHT(H2087,LEN(H2087)-FIND(" ",H2087)))</f>
        <v>sqft</v>
      </c>
      <c r="K2087" s="3" t="s">
        <v>40</v>
      </c>
      <c r="L2087" s="3" t="s">
        <v>41</v>
      </c>
      <c r="M2087" s="3" t="str">
        <f t="shared" si="1300"/>
        <v>ready</v>
      </c>
      <c r="N2087" s="3" t="s">
        <v>818</v>
      </c>
      <c r="O2087" s="3" t="str">
        <f t="shared" si="1301"/>
        <v xml:space="preserve">8 </v>
      </c>
      <c r="P2087" s="4" t="str">
        <f t="shared" si="1302"/>
        <v>13</v>
      </c>
      <c r="Q2087" s="6" t="s">
        <v>83</v>
      </c>
      <c r="R2087" s="3" t="s">
        <v>36</v>
      </c>
      <c r="S2087" s="3" t="s">
        <v>72</v>
      </c>
      <c r="T2087" s="4">
        <f t="shared" si="1262"/>
        <v>3235</v>
      </c>
      <c r="U2087" s="3">
        <v>55</v>
      </c>
      <c r="V2087" s="3">
        <f>VALUE(U2087)*100000</f>
        <v>5500000</v>
      </c>
    </row>
    <row r="2088" spans="1:22" ht="15.75">
      <c r="A2088" s="3" t="s">
        <v>2683</v>
      </c>
      <c r="B2088" s="3" t="str">
        <f t="shared" si="1295"/>
        <v>3 Apartment For Sale In Piplod Surat</v>
      </c>
      <c r="C2088" s="3" t="str">
        <f t="shared" si="1296"/>
        <v>3</v>
      </c>
      <c r="D2088" s="4" t="str">
        <f t="shared" si="1297"/>
        <v xml:space="preserve">Apartment </v>
      </c>
      <c r="E2088" s="3" t="str">
        <f t="shared" si="1298"/>
        <v>Piplod</v>
      </c>
      <c r="F2088" s="3" t="str">
        <f t="shared" si="1299"/>
        <v>surat</v>
      </c>
      <c r="G2088" s="3" t="s">
        <v>23</v>
      </c>
      <c r="H2088" s="3" t="s">
        <v>2178</v>
      </c>
      <c r="I2088" s="9">
        <f>VALUE(LEFT(H2088,FIND(" ",H2088)-1))</f>
        <v>1160</v>
      </c>
      <c r="J2088" s="3" t="str">
        <f>TRIM(RIGHT(H2088,LEN(H2088)-FIND(" ",H2088)))</f>
        <v>sqft</v>
      </c>
      <c r="K2088" s="3" t="s">
        <v>40</v>
      </c>
      <c r="L2088" s="3" t="s">
        <v>41</v>
      </c>
      <c r="M2088" s="3" t="str">
        <f t="shared" si="1300"/>
        <v>ready</v>
      </c>
      <c r="N2088" s="3" t="s">
        <v>718</v>
      </c>
      <c r="O2088" s="3" t="str">
        <f t="shared" si="1301"/>
        <v xml:space="preserve">2 </v>
      </c>
      <c r="P2088" s="4" t="str">
        <f t="shared" si="1302"/>
        <v>12</v>
      </c>
      <c r="Q2088" s="6" t="s">
        <v>83</v>
      </c>
      <c r="R2088" s="3" t="s">
        <v>44</v>
      </c>
      <c r="S2088" s="3" t="s">
        <v>685</v>
      </c>
      <c r="T2088" s="4">
        <f t="shared" si="1262"/>
        <v>5484</v>
      </c>
      <c r="U2088" s="3">
        <v>85</v>
      </c>
      <c r="V2088" s="3">
        <f>VALUE(U2088)*100000</f>
        <v>8500000</v>
      </c>
    </row>
    <row r="2089" spans="1:22" ht="15.75">
      <c r="A2089" s="3" t="s">
        <v>3639</v>
      </c>
      <c r="B2089" s="3" t="str">
        <f t="shared" si="1295"/>
        <v>3 Apartment For Sale In Avadh Copperstone, Dumas Road Surat</v>
      </c>
      <c r="C2089" s="3" t="str">
        <f t="shared" si="1296"/>
        <v>3</v>
      </c>
      <c r="D2089" s="4" t="str">
        <f t="shared" si="1297"/>
        <v xml:space="preserve">Apartment </v>
      </c>
      <c r="E2089" s="3" t="str">
        <f t="shared" si="1298"/>
        <v>Avadh Copperstone, Dumas Road</v>
      </c>
      <c r="F2089" s="3" t="str">
        <f t="shared" si="1299"/>
        <v>surat</v>
      </c>
      <c r="G2089" s="3" t="s">
        <v>32</v>
      </c>
      <c r="H2089" s="3" t="s">
        <v>2808</v>
      </c>
      <c r="I2089" s="9">
        <f>VALUE(LEFT(H2089,FIND(" ",H2089)-1))</f>
        <v>1890</v>
      </c>
      <c r="J2089" s="3" t="str">
        <f>TRIM(RIGHT(H2089,LEN(H2089)-FIND(" ",H2089)))</f>
        <v>sqft</v>
      </c>
      <c r="K2089" s="3" t="s">
        <v>40</v>
      </c>
      <c r="L2089" s="3" t="s">
        <v>41</v>
      </c>
      <c r="M2089" s="3" t="str">
        <f t="shared" si="1300"/>
        <v>ready</v>
      </c>
      <c r="N2089" s="3" t="s">
        <v>2721</v>
      </c>
      <c r="O2089" s="3" t="str">
        <f t="shared" si="1301"/>
        <v xml:space="preserve">1 </v>
      </c>
      <c r="P2089" s="4" t="str">
        <f t="shared" si="1302"/>
        <v>14</v>
      </c>
      <c r="Q2089" s="6" t="s">
        <v>83</v>
      </c>
      <c r="R2089" s="3" t="s">
        <v>44</v>
      </c>
      <c r="S2089" s="3" t="s">
        <v>2822</v>
      </c>
      <c r="T2089" s="4">
        <f t="shared" si="1262"/>
        <v>4815</v>
      </c>
      <c r="U2089" s="3">
        <v>91</v>
      </c>
      <c r="V2089" s="3">
        <f>VALUE(U2089)*100000</f>
        <v>9100000</v>
      </c>
    </row>
    <row r="2090" spans="1:22" customFormat="1" hidden="1">
      <c r="A2090" t="s">
        <v>3640</v>
      </c>
      <c r="G2090" t="s">
        <v>23</v>
      </c>
      <c r="H2090" t="s">
        <v>2838</v>
      </c>
      <c r="I2090">
        <f>VALUE(LEFT(H2090,FIND(" ",H2090)-1))</f>
        <v>3000</v>
      </c>
      <c r="J2090" t="str">
        <f>TRIM(RIGHT(H2090,LEN(H2090)-FIND(" ",H2090)))</f>
        <v>sqft</v>
      </c>
      <c r="K2090" t="s">
        <v>40</v>
      </c>
      <c r="L2090" t="s">
        <v>41</v>
      </c>
      <c r="N2090" t="s">
        <v>298</v>
      </c>
      <c r="Q2090" t="s">
        <v>83</v>
      </c>
      <c r="R2090" t="s">
        <v>44</v>
      </c>
      <c r="S2090" t="s">
        <v>3641</v>
      </c>
      <c r="T2090" s="1">
        <f t="shared" si="1262"/>
        <v>1620</v>
      </c>
      <c r="U2090">
        <v>81</v>
      </c>
      <c r="V2090">
        <f>VALUE(U2090)*100000</f>
        <v>8100000</v>
      </c>
    </row>
    <row r="2091" spans="1:22" customFormat="1" hidden="1">
      <c r="A2091" t="s">
        <v>768</v>
      </c>
      <c r="G2091" t="s">
        <v>32</v>
      </c>
      <c r="H2091" t="s">
        <v>366</v>
      </c>
      <c r="I2091">
        <f>VALUE(LEFT(H2091,FIND(" ",H2091)-1))</f>
        <v>440</v>
      </c>
      <c r="J2091" t="str">
        <f>TRIM(RIGHT(H2091,LEN(H2091)-FIND(" ",H2091)))</f>
        <v>sqft</v>
      </c>
      <c r="K2091" t="s">
        <v>40</v>
      </c>
      <c r="L2091" t="s">
        <v>41</v>
      </c>
      <c r="N2091" t="s">
        <v>401</v>
      </c>
      <c r="Q2091" t="s">
        <v>2762</v>
      </c>
      <c r="S2091" t="s">
        <v>3642</v>
      </c>
      <c r="T2091" s="1">
        <f t="shared" si="1262"/>
        <v>15502</v>
      </c>
      <c r="U2091">
        <v>68.2</v>
      </c>
      <c r="V2091">
        <f>VALUE(U2091)*100000</f>
        <v>6820000</v>
      </c>
    </row>
    <row r="2092" spans="1:22" ht="15.75">
      <c r="A2092" s="3" t="s">
        <v>2841</v>
      </c>
      <c r="B2092" s="3" t="str">
        <f t="shared" ref="B2092:B2099" si="1303">PROPER(TRIM(A2092))</f>
        <v>3 Apartment For Sale In Eco Parkside, Bhimrad Surat</v>
      </c>
      <c r="C2092" s="3" t="str">
        <f t="shared" ref="C2092:C2099" si="1304">LEFT(B2092,FIND(" ",B2092)-1)</f>
        <v>3</v>
      </c>
      <c r="D2092" s="4" t="str">
        <f t="shared" ref="D2092:D2099" si="1305">MID(B2092, FIND(" ", B2092)+1, FIND("For", B2092)-FIND(" ", B2092)-1)</f>
        <v xml:space="preserve">Apartment </v>
      </c>
      <c r="E2092" s="3" t="str">
        <f t="shared" ref="E2092:E2099" si="1306">TRIM(MID(B2092, FIND("In", B2092)+3, FIND("Surat", B2092)-FIND("In", B2092)-3))</f>
        <v>Eco Parkside, Bhimrad</v>
      </c>
      <c r="F2092" s="3" t="str">
        <f t="shared" ref="F2092:F2099" si="1307">"surat"</f>
        <v>surat</v>
      </c>
      <c r="G2092" s="3" t="s">
        <v>23</v>
      </c>
      <c r="H2092" s="3" t="s">
        <v>99</v>
      </c>
      <c r="I2092" s="9">
        <f>VALUE(LEFT(H2092,FIND(" ",H2092)-1))</f>
        <v>1000</v>
      </c>
      <c r="J2092" s="3" t="str">
        <f>TRIM(RIGHT(H2092,LEN(H2092)-FIND(" ",H2092)))</f>
        <v>sqft</v>
      </c>
      <c r="K2092" s="3" t="s">
        <v>40</v>
      </c>
      <c r="L2092" s="3" t="s">
        <v>26</v>
      </c>
      <c r="M2092" s="3" t="str">
        <f t="shared" ref="M2092:M2099" si="1308">IF(LEFT(L2092,5)="poss.","expected","ready")</f>
        <v>expected</v>
      </c>
      <c r="N2092" s="3" t="s">
        <v>818</v>
      </c>
      <c r="O2092" s="3" t="str">
        <f t="shared" ref="O2092:O2099" si="1309">IFERROR(LEFT(N2092,FIND("out of",N2092)-1),N2092)</f>
        <v xml:space="preserve">8 </v>
      </c>
      <c r="P2092" s="4" t="str">
        <f t="shared" ref="P2092:P2099" si="1310">IFERROR(RIGHT(N2092,LEN(N2092)-FIND("out of",N2092)-6),"")</f>
        <v>13</v>
      </c>
      <c r="Q2092" s="6" t="s">
        <v>28</v>
      </c>
      <c r="R2092" s="3" t="s">
        <v>44</v>
      </c>
      <c r="S2092" s="3" t="s">
        <v>3638</v>
      </c>
      <c r="T2092" s="4">
        <f t="shared" si="1262"/>
        <v>4898</v>
      </c>
      <c r="U2092" s="3">
        <v>84</v>
      </c>
      <c r="V2092" s="3">
        <f>VALUE(U2092)*100000</f>
        <v>8400000</v>
      </c>
    </row>
    <row r="2093" spans="1:22" ht="15.75">
      <c r="A2093" s="3" t="s">
        <v>31</v>
      </c>
      <c r="B2093" s="3" t="str">
        <f t="shared" si="1303"/>
        <v>2 Apartment For Sale In Althan Surat</v>
      </c>
      <c r="C2093" s="3" t="str">
        <f t="shared" si="1304"/>
        <v>2</v>
      </c>
      <c r="D2093" s="4" t="str">
        <f t="shared" si="1305"/>
        <v xml:space="preserve">Apartment </v>
      </c>
      <c r="E2093" s="3" t="str">
        <f t="shared" si="1306"/>
        <v>Althan</v>
      </c>
      <c r="F2093" s="3" t="str">
        <f t="shared" si="1307"/>
        <v>surat</v>
      </c>
      <c r="G2093" s="3" t="s">
        <v>32</v>
      </c>
      <c r="H2093" s="3" t="s">
        <v>3643</v>
      </c>
      <c r="I2093" s="9">
        <f>VALUE(LEFT(H2093,FIND(" ",H2093)-1))</f>
        <v>1274</v>
      </c>
      <c r="J2093" s="3" t="str">
        <f>TRIM(RIGHT(H2093,LEN(H2093)-FIND(" ",H2093)))</f>
        <v>sqft</v>
      </c>
      <c r="K2093" s="3" t="s">
        <v>25</v>
      </c>
      <c r="L2093" s="3" t="s">
        <v>41</v>
      </c>
      <c r="M2093" s="3" t="str">
        <f t="shared" si="1308"/>
        <v>ready</v>
      </c>
      <c r="N2093" s="3" t="s">
        <v>147</v>
      </c>
      <c r="O2093" s="3" t="str">
        <f t="shared" si="1309"/>
        <v xml:space="preserve">5 </v>
      </c>
      <c r="P2093" s="4" t="str">
        <f t="shared" si="1310"/>
        <v>12</v>
      </c>
      <c r="Q2093" s="6" t="s">
        <v>28</v>
      </c>
      <c r="R2093" s="3" t="s">
        <v>44</v>
      </c>
      <c r="S2093" s="3" t="s">
        <v>3046</v>
      </c>
      <c r="T2093" s="4">
        <f t="shared" si="1262"/>
        <v>4062</v>
      </c>
      <c r="U2093" s="3">
        <v>51.8</v>
      </c>
      <c r="V2093" s="3">
        <f>VALUE(U2093)*100000</f>
        <v>5180000</v>
      </c>
    </row>
    <row r="2094" spans="1:22" customFormat="1">
      <c r="A2094" t="s">
        <v>3235</v>
      </c>
      <c r="B2094" t="str">
        <f t="shared" si="1303"/>
        <v>2 Apartment For Sale In Avadh Onica, Dumas Road Surat</v>
      </c>
      <c r="C2094" t="str">
        <f t="shared" si="1304"/>
        <v>2</v>
      </c>
      <c r="D2094" s="1" t="str">
        <f t="shared" si="1305"/>
        <v xml:space="preserve">Apartment </v>
      </c>
      <c r="E2094" t="str">
        <f t="shared" si="1306"/>
        <v>Avadh Onica, Dumas Road</v>
      </c>
      <c r="F2094" t="str">
        <f t="shared" si="1307"/>
        <v>surat</v>
      </c>
      <c r="G2094" t="s">
        <v>32</v>
      </c>
      <c r="H2094" t="s">
        <v>525</v>
      </c>
      <c r="I2094">
        <f>VALUE(LEFT(H2094,FIND(" ",H2094)-1))</f>
        <v>1400</v>
      </c>
      <c r="J2094" t="str">
        <f>TRIM(RIGHT(H2094,LEN(H2094)-FIND(" ",H2094)))</f>
        <v>sqft</v>
      </c>
      <c r="K2094" t="s">
        <v>25</v>
      </c>
      <c r="L2094" t="s">
        <v>1540</v>
      </c>
      <c r="M2094" t="str">
        <f t="shared" si="1308"/>
        <v>expected</v>
      </c>
      <c r="N2094" t="s">
        <v>71</v>
      </c>
      <c r="O2094" t="str">
        <f t="shared" si="1309"/>
        <v xml:space="preserve">6 </v>
      </c>
      <c r="P2094" s="1" t="str">
        <f t="shared" si="1310"/>
        <v>13</v>
      </c>
      <c r="Q2094" t="s">
        <v>28</v>
      </c>
      <c r="R2094" t="s">
        <v>44</v>
      </c>
      <c r="S2094" t="s">
        <v>3644</v>
      </c>
      <c r="T2094" s="1">
        <f t="shared" si="1262"/>
        <v>4600</v>
      </c>
      <c r="U2094">
        <v>64.400000000000006</v>
      </c>
      <c r="V2094">
        <f>VALUE(U2094)*100000</f>
        <v>6440000.0000000009</v>
      </c>
    </row>
    <row r="2095" spans="1:22" ht="15.75">
      <c r="A2095" s="3" t="s">
        <v>3645</v>
      </c>
      <c r="B2095" s="3" t="str">
        <f t="shared" si="1303"/>
        <v>2 Apartment For Sale In Nest Orchid, Vesu Surat</v>
      </c>
      <c r="C2095" s="3" t="str">
        <f t="shared" si="1304"/>
        <v>2</v>
      </c>
      <c r="D2095" s="4" t="str">
        <f t="shared" si="1305"/>
        <v xml:space="preserve">Apartment </v>
      </c>
      <c r="E2095" s="3" t="str">
        <f t="shared" si="1306"/>
        <v>Nest Orchid, Vesu</v>
      </c>
      <c r="F2095" s="3" t="str">
        <f t="shared" si="1307"/>
        <v>surat</v>
      </c>
      <c r="G2095" s="3" t="s">
        <v>23</v>
      </c>
      <c r="H2095" s="3" t="s">
        <v>554</v>
      </c>
      <c r="I2095" s="9">
        <f>VALUE(LEFT(H2095,FIND(" ",H2095)-1))</f>
        <v>900</v>
      </c>
      <c r="J2095" s="3" t="str">
        <f>TRIM(RIGHT(H2095,LEN(H2095)-FIND(" ",H2095)))</f>
        <v>sqft</v>
      </c>
      <c r="K2095" s="3" t="s">
        <v>40</v>
      </c>
      <c r="L2095" s="3" t="s">
        <v>41</v>
      </c>
      <c r="M2095" s="3" t="str">
        <f t="shared" si="1308"/>
        <v>ready</v>
      </c>
      <c r="N2095" s="3" t="s">
        <v>42</v>
      </c>
      <c r="O2095" s="3" t="str">
        <f t="shared" si="1309"/>
        <v xml:space="preserve">5 </v>
      </c>
      <c r="P2095" s="4" t="str">
        <f t="shared" si="1310"/>
        <v>13</v>
      </c>
      <c r="Q2095" s="6" t="s">
        <v>28</v>
      </c>
      <c r="R2095" s="3" t="s">
        <v>44</v>
      </c>
      <c r="S2095" s="3" t="s">
        <v>3646</v>
      </c>
      <c r="T2095" s="4">
        <f t="shared" si="1262"/>
        <v>4331</v>
      </c>
      <c r="U2095" s="3">
        <v>55</v>
      </c>
      <c r="V2095" s="3">
        <f>VALUE(U2095)*100000</f>
        <v>5500000</v>
      </c>
    </row>
    <row r="2096" spans="1:22" ht="15.75">
      <c r="A2096" s="3" t="s">
        <v>2863</v>
      </c>
      <c r="B2096" s="3" t="str">
        <f t="shared" si="1303"/>
        <v>3 Apartment For Sale In Shreepad Ethics, Palanpur Gam Surat</v>
      </c>
      <c r="C2096" s="3" t="str">
        <f t="shared" si="1304"/>
        <v>3</v>
      </c>
      <c r="D2096" s="4" t="str">
        <f t="shared" si="1305"/>
        <v xml:space="preserve">Apartment </v>
      </c>
      <c r="E2096" s="3" t="str">
        <f t="shared" si="1306"/>
        <v>Shreepad Ethics, Palanpur Gam</v>
      </c>
      <c r="F2096" s="3" t="str">
        <f t="shared" si="1307"/>
        <v>surat</v>
      </c>
      <c r="G2096" s="3" t="s">
        <v>32</v>
      </c>
      <c r="H2096" s="3" t="s">
        <v>1221</v>
      </c>
      <c r="I2096" s="9">
        <f>VALUE(LEFT(H2096,FIND(" ",H2096)-1))</f>
        <v>1515</v>
      </c>
      <c r="J2096" s="3" t="str">
        <f>TRIM(RIGHT(H2096,LEN(H2096)-FIND(" ",H2096)))</f>
        <v>sqft</v>
      </c>
      <c r="K2096" s="3" t="s">
        <v>40</v>
      </c>
      <c r="L2096" s="3" t="s">
        <v>41</v>
      </c>
      <c r="M2096" s="3" t="str">
        <f t="shared" si="1308"/>
        <v>ready</v>
      </c>
      <c r="N2096" s="3" t="s">
        <v>100</v>
      </c>
      <c r="O2096" s="3" t="str">
        <f t="shared" si="1309"/>
        <v xml:space="preserve">3 </v>
      </c>
      <c r="P2096" s="4" t="str">
        <f t="shared" si="1310"/>
        <v>5</v>
      </c>
      <c r="Q2096" s="6" t="s">
        <v>43</v>
      </c>
      <c r="R2096" s="3" t="s">
        <v>3647</v>
      </c>
      <c r="S2096" s="3" t="s">
        <v>3648</v>
      </c>
      <c r="T2096" s="4">
        <f t="shared" si="1262"/>
        <v>3960</v>
      </c>
      <c r="U2096" s="3">
        <v>60</v>
      </c>
      <c r="V2096" s="3">
        <f>VALUE(U2096)*100000</f>
        <v>6000000</v>
      </c>
    </row>
    <row r="2097" spans="1:22" ht="15.75">
      <c r="A2097" s="3" t="s">
        <v>2871</v>
      </c>
      <c r="B2097" s="3" t="str">
        <f t="shared" si="1303"/>
        <v>2 Apartment For Sale In Mahaveer Heights, Vesu Surat</v>
      </c>
      <c r="C2097" s="3" t="str">
        <f t="shared" si="1304"/>
        <v>2</v>
      </c>
      <c r="D2097" s="4" t="str">
        <f t="shared" si="1305"/>
        <v xml:space="preserve">Apartment </v>
      </c>
      <c r="E2097" s="3" t="str">
        <f t="shared" si="1306"/>
        <v>Mahaveer Heights, Vesu</v>
      </c>
      <c r="F2097" s="3" t="str">
        <f t="shared" si="1307"/>
        <v>surat</v>
      </c>
      <c r="G2097" s="3" t="s">
        <v>32</v>
      </c>
      <c r="H2097" s="3" t="s">
        <v>2872</v>
      </c>
      <c r="I2097" s="9">
        <f>VALUE(LEFT(H2097,FIND(" ",H2097)-1))</f>
        <v>1294</v>
      </c>
      <c r="J2097" s="3" t="str">
        <f>TRIM(RIGHT(H2097,LEN(H2097)-FIND(" ",H2097)))</f>
        <v>sqft</v>
      </c>
      <c r="K2097" s="3" t="s">
        <v>40</v>
      </c>
      <c r="L2097" s="3" t="s">
        <v>217</v>
      </c>
      <c r="M2097" s="3" t="str">
        <f t="shared" si="1308"/>
        <v>expected</v>
      </c>
      <c r="N2097" s="3" t="s">
        <v>972</v>
      </c>
      <c r="O2097" s="3" t="str">
        <f t="shared" si="1309"/>
        <v xml:space="preserve">4 </v>
      </c>
      <c r="P2097" s="4" t="str">
        <f t="shared" si="1310"/>
        <v>13</v>
      </c>
      <c r="Q2097" s="6" t="s">
        <v>28</v>
      </c>
      <c r="R2097" s="3" t="s">
        <v>44</v>
      </c>
      <c r="S2097" s="3" t="s">
        <v>3649</v>
      </c>
      <c r="T2097" s="4">
        <f t="shared" si="1262"/>
        <v>4946</v>
      </c>
      <c r="U2097" s="3">
        <v>64</v>
      </c>
      <c r="V2097" s="3">
        <f>VALUE(U2097)*100000</f>
        <v>6400000</v>
      </c>
    </row>
    <row r="2098" spans="1:22" ht="15.75">
      <c r="A2098" s="3" t="s">
        <v>2884</v>
      </c>
      <c r="B2098" s="3" t="str">
        <f t="shared" si="1303"/>
        <v>2 Apartment For Sale In Santvan Newon, Palanpur Surat</v>
      </c>
      <c r="C2098" s="3" t="str">
        <f t="shared" si="1304"/>
        <v>2</v>
      </c>
      <c r="D2098" s="4" t="str">
        <f t="shared" si="1305"/>
        <v xml:space="preserve">Apartment </v>
      </c>
      <c r="E2098" s="3" t="str">
        <f t="shared" si="1306"/>
        <v>Santvan Newon, Palanpur</v>
      </c>
      <c r="F2098" s="3" t="str">
        <f t="shared" si="1307"/>
        <v>surat</v>
      </c>
      <c r="G2098" s="3" t="s">
        <v>32</v>
      </c>
      <c r="H2098" s="3" t="s">
        <v>817</v>
      </c>
      <c r="I2098" s="9">
        <f>VALUE(LEFT(H2098,FIND(" ",H2098)-1))</f>
        <v>1251</v>
      </c>
      <c r="J2098" s="3" t="str">
        <f>TRIM(RIGHT(H2098,LEN(H2098)-FIND(" ",H2098)))</f>
        <v>sqft</v>
      </c>
      <c r="K2098" s="3" t="s">
        <v>40</v>
      </c>
      <c r="L2098" s="3" t="s">
        <v>41</v>
      </c>
      <c r="M2098" s="3" t="str">
        <f t="shared" si="1308"/>
        <v>ready</v>
      </c>
      <c r="N2098" s="3" t="s">
        <v>195</v>
      </c>
      <c r="O2098" s="3" t="str">
        <f t="shared" si="1309"/>
        <v xml:space="preserve">10 </v>
      </c>
      <c r="P2098" s="4" t="str">
        <f t="shared" si="1310"/>
        <v>14</v>
      </c>
      <c r="Q2098" s="6" t="s">
        <v>28</v>
      </c>
      <c r="R2098" s="3" t="s">
        <v>44</v>
      </c>
      <c r="S2098" s="3" t="s">
        <v>2885</v>
      </c>
      <c r="T2098" s="4">
        <f t="shared" si="1262"/>
        <v>4157</v>
      </c>
      <c r="U2098" s="3">
        <v>52</v>
      </c>
      <c r="V2098" s="3">
        <f>VALUE(U2098)*100000</f>
        <v>5200000</v>
      </c>
    </row>
    <row r="2099" spans="1:22" ht="15.75">
      <c r="A2099" s="3" t="s">
        <v>3650</v>
      </c>
      <c r="B2099" s="3" t="str">
        <f t="shared" si="1303"/>
        <v>2 Apartment For Sale In Veer Swastik Heights, Pal Surat</v>
      </c>
      <c r="C2099" s="3" t="str">
        <f t="shared" si="1304"/>
        <v>2</v>
      </c>
      <c r="D2099" s="4" t="str">
        <f t="shared" si="1305"/>
        <v xml:space="preserve">Apartment </v>
      </c>
      <c r="E2099" s="3" t="str">
        <f t="shared" si="1306"/>
        <v>Veer Swastik Heights, Pal</v>
      </c>
      <c r="F2099" s="3" t="str">
        <f t="shared" si="1307"/>
        <v>surat</v>
      </c>
      <c r="G2099" s="3" t="s">
        <v>23</v>
      </c>
      <c r="H2099" s="3" t="s">
        <v>2727</v>
      </c>
      <c r="I2099" s="9">
        <f>VALUE(LEFT(H2099,FIND(" ",H2099)-1))</f>
        <v>701</v>
      </c>
      <c r="J2099" s="3" t="str">
        <f>TRIM(RIGHT(H2099,LEN(H2099)-FIND(" ",H2099)))</f>
        <v>sqft</v>
      </c>
      <c r="K2099" s="3" t="s">
        <v>25</v>
      </c>
      <c r="L2099" s="3" t="s">
        <v>41</v>
      </c>
      <c r="M2099" s="3" t="str">
        <f t="shared" si="1308"/>
        <v>ready</v>
      </c>
      <c r="N2099" s="3" t="s">
        <v>2200</v>
      </c>
      <c r="O2099" s="3" t="str">
        <f t="shared" si="1309"/>
        <v xml:space="preserve">12 </v>
      </c>
      <c r="P2099" s="4" t="str">
        <f t="shared" si="1310"/>
        <v>13</v>
      </c>
      <c r="Q2099" s="6" t="s">
        <v>28</v>
      </c>
      <c r="R2099" s="3" t="s">
        <v>44</v>
      </c>
      <c r="S2099" s="3" t="s">
        <v>3651</v>
      </c>
      <c r="T2099" s="4">
        <f t="shared" si="1262"/>
        <v>4627</v>
      </c>
      <c r="U2099" s="3">
        <v>59</v>
      </c>
      <c r="V2099" s="3">
        <f>VALUE(U2099)*100000</f>
        <v>5900000</v>
      </c>
    </row>
    <row r="2100" spans="1:22" customFormat="1" hidden="1">
      <c r="A2100" t="s">
        <v>2951</v>
      </c>
      <c r="G2100" t="s">
        <v>32</v>
      </c>
      <c r="H2100" t="s">
        <v>3652</v>
      </c>
      <c r="I2100">
        <f>VALUE(LEFT(H2100,FIND(" ",H2100)-1))</f>
        <v>462</v>
      </c>
      <c r="J2100" t="str">
        <f>TRIM(RIGHT(H2100,LEN(H2100)-FIND(" ",H2100)))</f>
        <v>sqft</v>
      </c>
      <c r="K2100" t="s">
        <v>40</v>
      </c>
      <c r="L2100" t="s">
        <v>41</v>
      </c>
      <c r="N2100" t="s">
        <v>318</v>
      </c>
      <c r="S2100" t="s">
        <v>3653</v>
      </c>
      <c r="T2100" s="1">
        <f t="shared" si="1262"/>
        <v>11255</v>
      </c>
      <c r="U2100">
        <v>52</v>
      </c>
      <c r="V2100">
        <f>VALUE(U2100)*100000</f>
        <v>5200000</v>
      </c>
    </row>
    <row r="2101" spans="1:22" ht="15.75">
      <c r="A2101" s="3" t="s">
        <v>2961</v>
      </c>
      <c r="B2101" s="3" t="str">
        <f t="shared" ref="B2101:B2103" si="1311">PROPER(TRIM(A2101))</f>
        <v>3 Apartment For Sale In Gothic Heritage, Pal Gam Surat</v>
      </c>
      <c r="C2101" s="3" t="str">
        <f t="shared" ref="C2101:C2103" si="1312">LEFT(B2101,FIND(" ",B2101)-1)</f>
        <v>3</v>
      </c>
      <c r="D2101" s="4" t="str">
        <f t="shared" ref="D2101:D2103" si="1313">MID(B2101, FIND(" ", B2101)+1, FIND("For", B2101)-FIND(" ", B2101)-1)</f>
        <v xml:space="preserve">Apartment </v>
      </c>
      <c r="E2101" s="3" t="str">
        <f t="shared" ref="E2101:E2103" si="1314">TRIM(MID(B2101, FIND("In", B2101)+3, FIND("Surat", B2101)-FIND("In", B2101)-3))</f>
        <v>Gothic Heritage, Pal Gam</v>
      </c>
      <c r="F2101" s="3" t="str">
        <f t="shared" ref="F2101:F2103" si="1315">"surat"</f>
        <v>surat</v>
      </c>
      <c r="G2101" s="3" t="s">
        <v>23</v>
      </c>
      <c r="H2101" s="3" t="s">
        <v>738</v>
      </c>
      <c r="I2101" s="9">
        <f>VALUE(LEFT(H2101,FIND(" ",H2101)-1))</f>
        <v>1450</v>
      </c>
      <c r="J2101" s="3" t="str">
        <f>TRIM(RIGHT(H2101,LEN(H2101)-FIND(" ",H2101)))</f>
        <v>sqft</v>
      </c>
      <c r="K2101" s="3" t="s">
        <v>40</v>
      </c>
      <c r="L2101" s="3" t="s">
        <v>41</v>
      </c>
      <c r="M2101" s="3" t="str">
        <f t="shared" ref="M2101:M2103" si="1316">IF(LEFT(L2101,5)="poss.","expected","ready")</f>
        <v>ready</v>
      </c>
      <c r="N2101" s="3" t="s">
        <v>71</v>
      </c>
      <c r="O2101" s="3" t="str">
        <f t="shared" ref="O2101:O2103" si="1317">IFERROR(LEFT(N2101,FIND("out of",N2101)-1),N2101)</f>
        <v xml:space="preserve">6 </v>
      </c>
      <c r="P2101" s="4" t="str">
        <f t="shared" ref="P2101:P2103" si="1318">IFERROR(RIGHT(N2101,LEN(N2101)-FIND("out of",N2101)-6),"")</f>
        <v>13</v>
      </c>
      <c r="Q2101" s="6" t="s">
        <v>43</v>
      </c>
      <c r="R2101" s="3" t="s">
        <v>44</v>
      </c>
      <c r="S2101" s="3" t="s">
        <v>3654</v>
      </c>
      <c r="T2101" s="4">
        <f t="shared" si="1262"/>
        <v>3824</v>
      </c>
      <c r="U2101" s="3">
        <v>65</v>
      </c>
      <c r="V2101" s="3">
        <f>VALUE(U2101)*100000</f>
        <v>6500000</v>
      </c>
    </row>
    <row r="2102" spans="1:22" ht="15.75">
      <c r="A2102" s="3" t="s">
        <v>3655</v>
      </c>
      <c r="B2102" s="3" t="str">
        <f t="shared" si="1311"/>
        <v>3 Apartment For Sale In Swagat Callista, Bamroli Surat</v>
      </c>
      <c r="C2102" s="3" t="str">
        <f t="shared" si="1312"/>
        <v>3</v>
      </c>
      <c r="D2102" s="4" t="str">
        <f t="shared" si="1313"/>
        <v xml:space="preserve">Apartment </v>
      </c>
      <c r="E2102" s="3" t="str">
        <f t="shared" si="1314"/>
        <v>Swagat Callista, Bamroli</v>
      </c>
      <c r="F2102" s="3" t="str">
        <f t="shared" si="1315"/>
        <v>surat</v>
      </c>
      <c r="G2102" s="3" t="s">
        <v>32</v>
      </c>
      <c r="H2102" s="3" t="s">
        <v>3656</v>
      </c>
      <c r="I2102" s="9">
        <f>VALUE(LEFT(H2102,FIND(" ",H2102)-1))</f>
        <v>1811</v>
      </c>
      <c r="J2102" s="3" t="str">
        <f>TRIM(RIGHT(H2102,LEN(H2102)-FIND(" ",H2102)))</f>
        <v>sqft</v>
      </c>
      <c r="K2102" s="3" t="s">
        <v>25</v>
      </c>
      <c r="L2102" s="3" t="s">
        <v>153</v>
      </c>
      <c r="M2102" s="3" t="str">
        <f t="shared" si="1316"/>
        <v>expected</v>
      </c>
      <c r="N2102" s="3" t="s">
        <v>134</v>
      </c>
      <c r="O2102" s="3" t="str">
        <f t="shared" si="1317"/>
        <v xml:space="preserve">7 </v>
      </c>
      <c r="P2102" s="4" t="str">
        <f t="shared" si="1318"/>
        <v>14</v>
      </c>
      <c r="Q2102" s="6" t="s">
        <v>28</v>
      </c>
      <c r="R2102" s="3" t="s">
        <v>36</v>
      </c>
      <c r="S2102" s="3" t="s">
        <v>2259</v>
      </c>
      <c r="T2102" s="4">
        <f t="shared" si="1262"/>
        <v>3534</v>
      </c>
      <c r="U2102" s="3">
        <v>64</v>
      </c>
      <c r="V2102" s="3">
        <f>VALUE(U2102)*100000</f>
        <v>6400000</v>
      </c>
    </row>
    <row r="2103" spans="1:22" ht="15.75">
      <c r="A2103" s="3" t="s">
        <v>3657</v>
      </c>
      <c r="B2103" s="3" t="str">
        <f t="shared" si="1311"/>
        <v>2 Apartment For Sale In Raghuvir Sentosa Heights, Althan Surat</v>
      </c>
      <c r="C2103" s="3" t="str">
        <f t="shared" si="1312"/>
        <v>2</v>
      </c>
      <c r="D2103" s="4" t="str">
        <f t="shared" si="1313"/>
        <v xml:space="preserve">Apartment </v>
      </c>
      <c r="E2103" s="3" t="str">
        <f t="shared" si="1314"/>
        <v>Raghuvir Sentosa Heights, Althan</v>
      </c>
      <c r="F2103" s="3" t="str">
        <f t="shared" si="1315"/>
        <v>surat</v>
      </c>
      <c r="G2103" s="3" t="s">
        <v>32</v>
      </c>
      <c r="H2103" s="3" t="s">
        <v>2901</v>
      </c>
      <c r="I2103" s="9">
        <f>VALUE(LEFT(H2103,FIND(" ",H2103)-1))</f>
        <v>1851</v>
      </c>
      <c r="J2103" s="3" t="str">
        <f>TRIM(RIGHT(H2103,LEN(H2103)-FIND(" ",H2103)))</f>
        <v>sqft</v>
      </c>
      <c r="K2103" s="3" t="s">
        <v>40</v>
      </c>
      <c r="L2103" s="3" t="s">
        <v>41</v>
      </c>
      <c r="M2103" s="3" t="str">
        <f t="shared" si="1316"/>
        <v>ready</v>
      </c>
      <c r="N2103" s="3" t="s">
        <v>3208</v>
      </c>
      <c r="O2103" s="3" t="str">
        <f t="shared" si="1317"/>
        <v xml:space="preserve">12 </v>
      </c>
      <c r="P2103" s="4" t="str">
        <f t="shared" si="1318"/>
        <v>12</v>
      </c>
      <c r="Q2103" s="6" t="s">
        <v>83</v>
      </c>
      <c r="R2103" s="3" t="s">
        <v>44</v>
      </c>
      <c r="S2103" s="3" t="s">
        <v>3658</v>
      </c>
      <c r="T2103" s="4">
        <f t="shared" si="1262"/>
        <v>3836</v>
      </c>
      <c r="U2103" s="3">
        <v>71</v>
      </c>
      <c r="V2103" s="3">
        <f>VALUE(U2103)*100000</f>
        <v>7100000</v>
      </c>
    </row>
    <row r="2104" spans="1:22" customFormat="1" hidden="1">
      <c r="A2104" t="s">
        <v>3195</v>
      </c>
      <c r="G2104" t="s">
        <v>32</v>
      </c>
      <c r="H2104" t="s">
        <v>1920</v>
      </c>
      <c r="I2104">
        <f>VALUE(LEFT(H2104,FIND(" ",H2104)-1))</f>
        <v>614</v>
      </c>
      <c r="J2104" t="str">
        <f>TRIM(RIGHT(H2104,LEN(H2104)-FIND(" ",H2104)))</f>
        <v>sqft</v>
      </c>
      <c r="K2104" t="s">
        <v>40</v>
      </c>
      <c r="L2104" t="s">
        <v>41</v>
      </c>
      <c r="N2104" t="s">
        <v>75</v>
      </c>
      <c r="Q2104">
        <v>1</v>
      </c>
      <c r="S2104" t="s">
        <v>3659</v>
      </c>
      <c r="T2104" s="1">
        <f t="shared" si="1262"/>
        <v>10586</v>
      </c>
      <c r="U2104">
        <v>65</v>
      </c>
      <c r="V2104">
        <f>VALUE(U2104)*100000</f>
        <v>6500000</v>
      </c>
    </row>
    <row r="2105" spans="1:22" ht="15.75">
      <c r="A2105" s="3" t="s">
        <v>3660</v>
      </c>
      <c r="B2105" s="3" t="str">
        <f>PROPER(TRIM(A2105))</f>
        <v>3 Apartment For Sale In Nandini 3, Vesu Surat</v>
      </c>
      <c r="C2105" s="3" t="str">
        <f>LEFT(B2105,FIND(" ",B2105)-1)</f>
        <v>3</v>
      </c>
      <c r="D2105" s="4" t="str">
        <f>MID(B2105, FIND(" ", B2105)+1, FIND("For", B2105)-FIND(" ", B2105)-1)</f>
        <v xml:space="preserve">Apartment </v>
      </c>
      <c r="E2105" s="3" t="str">
        <f>TRIM(MID(B2105, FIND("In", B2105)+3, FIND("Surat", B2105)-FIND("In", B2105)-3))</f>
        <v>Nandini 3, Vesu</v>
      </c>
      <c r="F2105" s="3" t="str">
        <f>"surat"</f>
        <v>surat</v>
      </c>
      <c r="G2105" s="3" t="s">
        <v>32</v>
      </c>
      <c r="H2105" s="3" t="s">
        <v>2946</v>
      </c>
      <c r="I2105" s="9">
        <f>VALUE(LEFT(H2105,FIND(" ",H2105)-1))</f>
        <v>2400</v>
      </c>
      <c r="J2105" s="3" t="str">
        <f>TRIM(RIGHT(H2105,LEN(H2105)-FIND(" ",H2105)))</f>
        <v>sqft</v>
      </c>
      <c r="K2105" s="3" t="s">
        <v>25</v>
      </c>
      <c r="L2105" s="3" t="s">
        <v>41</v>
      </c>
      <c r="M2105" s="3" t="str">
        <f>IF(LEFT(L2105,5)="poss.","expected","ready")</f>
        <v>ready</v>
      </c>
      <c r="N2105" s="3" t="s">
        <v>361</v>
      </c>
      <c r="O2105" s="3" t="str">
        <f>IFERROR(LEFT(N2105,FIND("out of",N2105)-1),N2105)</f>
        <v xml:space="preserve">8 </v>
      </c>
      <c r="P2105" s="4" t="str">
        <f>IFERROR(RIGHT(N2105,LEN(N2105)-FIND("out of",N2105)-6),"")</f>
        <v>9</v>
      </c>
      <c r="Q2105" s="6" t="s">
        <v>43</v>
      </c>
      <c r="R2105" s="3" t="s">
        <v>382</v>
      </c>
      <c r="S2105" s="3" t="s">
        <v>247</v>
      </c>
      <c r="T2105" s="4">
        <f t="shared" si="1262"/>
        <v>3750</v>
      </c>
      <c r="U2105" s="3">
        <v>90</v>
      </c>
      <c r="V2105" s="3">
        <f>VALUE(U2105)*100000</f>
        <v>9000000</v>
      </c>
    </row>
    <row r="2106" spans="1:22" customFormat="1" hidden="1">
      <c r="A2106" t="s">
        <v>687</v>
      </c>
      <c r="G2106" t="s">
        <v>32</v>
      </c>
      <c r="H2106" t="s">
        <v>1574</v>
      </c>
      <c r="I2106">
        <f>VALUE(LEFT(H2106,FIND(" ",H2106)-1))</f>
        <v>1800</v>
      </c>
      <c r="J2106" t="str">
        <f>TRIM(RIGHT(H2106,LEN(H2106)-FIND(" ",H2106)))</f>
        <v>sqft</v>
      </c>
      <c r="K2106" t="s">
        <v>40</v>
      </c>
      <c r="L2106" t="s">
        <v>41</v>
      </c>
      <c r="N2106" t="s">
        <v>662</v>
      </c>
      <c r="Q2106" t="s">
        <v>43</v>
      </c>
      <c r="R2106">
        <v>3</v>
      </c>
      <c r="S2106" t="s">
        <v>3661</v>
      </c>
      <c r="T2106" s="1">
        <f t="shared" si="1262"/>
        <v>3153</v>
      </c>
      <c r="U2106">
        <v>56.8</v>
      </c>
      <c r="V2106">
        <f>VALUE(U2106)*100000</f>
        <v>5680000</v>
      </c>
    </row>
    <row r="2107" spans="1:22" ht="15.75">
      <c r="A2107" s="3" t="s">
        <v>3662</v>
      </c>
      <c r="B2107" s="3" t="str">
        <f>PROPER(TRIM(A2107))</f>
        <v>3 Apartment For Sale In Akshar Plaza, Adajan Surat</v>
      </c>
      <c r="C2107" s="3" t="str">
        <f>LEFT(B2107,FIND(" ",B2107)-1)</f>
        <v>3</v>
      </c>
      <c r="D2107" s="4" t="str">
        <f>MID(B2107, FIND(" ", B2107)+1, FIND("For", B2107)-FIND(" ", B2107)-1)</f>
        <v xml:space="preserve">Apartment </v>
      </c>
      <c r="E2107" s="3" t="str">
        <f>TRIM(MID(B2107, FIND("In", B2107)+3, FIND("Surat", B2107)-FIND("In", B2107)-3))</f>
        <v>Akshar Plaza, Adajan</v>
      </c>
      <c r="F2107" s="3" t="str">
        <f>"surat"</f>
        <v>surat</v>
      </c>
      <c r="G2107" s="3" t="s">
        <v>23</v>
      </c>
      <c r="H2107" s="3" t="s">
        <v>3663</v>
      </c>
      <c r="I2107" s="9">
        <f>VALUE(LEFT(H2107,FIND(" ",H2107)-1))</f>
        <v>1455</v>
      </c>
      <c r="J2107" s="3" t="str">
        <f>TRIM(RIGHT(H2107,LEN(H2107)-FIND(" ",H2107)))</f>
        <v>sqft</v>
      </c>
      <c r="K2107" s="3" t="s">
        <v>40</v>
      </c>
      <c r="L2107" s="3" t="s">
        <v>41</v>
      </c>
      <c r="M2107" s="3" t="str">
        <f>IF(LEFT(L2107,5)="poss.","expected","ready")</f>
        <v>ready</v>
      </c>
      <c r="N2107" s="3" t="s">
        <v>901</v>
      </c>
      <c r="O2107" s="3" t="str">
        <f>IFERROR(LEFT(N2107,FIND("out of",N2107)-1),N2107)</f>
        <v xml:space="preserve">1 </v>
      </c>
      <c r="P2107" s="4" t="str">
        <f>IFERROR(RIGHT(N2107,LEN(N2107)-FIND("out of",N2107)-6),"")</f>
        <v>10</v>
      </c>
      <c r="Q2107" s="6" t="s">
        <v>28</v>
      </c>
      <c r="R2107" s="3" t="s">
        <v>382</v>
      </c>
      <c r="S2107" s="3" t="s">
        <v>3664</v>
      </c>
      <c r="T2107" s="4">
        <f t="shared" si="1262"/>
        <v>3643</v>
      </c>
      <c r="U2107" s="3">
        <v>53</v>
      </c>
      <c r="V2107" s="3">
        <f>VALUE(U2107)*100000</f>
        <v>5300000</v>
      </c>
    </row>
    <row r="2108" spans="1:22" customFormat="1" hidden="1">
      <c r="A2108" t="s">
        <v>3665</v>
      </c>
      <c r="G2108" t="s">
        <v>32</v>
      </c>
      <c r="H2108" t="s">
        <v>1254</v>
      </c>
      <c r="I2108">
        <f>VALUE(LEFT(H2108,FIND(" ",H2108)-1))</f>
        <v>1700</v>
      </c>
      <c r="J2108" t="str">
        <f>TRIM(RIGHT(H2108,LEN(H2108)-FIND(" ",H2108)))</f>
        <v>sqft</v>
      </c>
      <c r="K2108" t="s">
        <v>3025</v>
      </c>
      <c r="L2108" t="s">
        <v>41</v>
      </c>
      <c r="N2108" t="s">
        <v>40</v>
      </c>
      <c r="S2108" t="s">
        <v>3666</v>
      </c>
      <c r="T2108" s="1">
        <f t="shared" si="1262"/>
        <v>5059</v>
      </c>
      <c r="U2108">
        <v>86</v>
      </c>
      <c r="V2108">
        <f>VALUE(U2108)*100000</f>
        <v>8600000</v>
      </c>
    </row>
    <row r="2109" spans="1:22" customFormat="1" hidden="1">
      <c r="A2109" t="s">
        <v>3667</v>
      </c>
      <c r="G2109" t="s">
        <v>32</v>
      </c>
      <c r="H2109" t="s">
        <v>815</v>
      </c>
      <c r="I2109">
        <f>VALUE(LEFT(H2109,FIND(" ",H2109)-1))</f>
        <v>1500</v>
      </c>
      <c r="J2109" t="str">
        <f>TRIM(RIGHT(H2109,LEN(H2109)-FIND(" ",H2109)))</f>
        <v>sqft</v>
      </c>
      <c r="K2109" t="s">
        <v>40</v>
      </c>
      <c r="L2109" t="s">
        <v>41</v>
      </c>
      <c r="N2109" t="s">
        <v>959</v>
      </c>
      <c r="Q2109" t="s">
        <v>28</v>
      </c>
      <c r="R2109">
        <v>3</v>
      </c>
      <c r="S2109" t="s">
        <v>3668</v>
      </c>
      <c r="T2109" s="1">
        <f t="shared" ref="T2109:T2172" si="1319">VALUE(SUBSTITUTE(SUBSTITUTE(S2109,"â‚¹",""),"per sqft",""))</f>
        <v>4533</v>
      </c>
      <c r="U2109">
        <v>68</v>
      </c>
      <c r="V2109">
        <f>VALUE(U2109)*100000</f>
        <v>6800000</v>
      </c>
    </row>
    <row r="2110" spans="1:22" customFormat="1" hidden="1">
      <c r="A2110" t="s">
        <v>2643</v>
      </c>
      <c r="G2110" t="s">
        <v>32</v>
      </c>
      <c r="H2110" t="s">
        <v>3578</v>
      </c>
      <c r="I2110">
        <f>VALUE(LEFT(H2110,FIND(" ",H2110)-1))</f>
        <v>2097</v>
      </c>
      <c r="J2110" t="str">
        <f>TRIM(RIGHT(H2110,LEN(H2110)-FIND(" ",H2110)))</f>
        <v>sqft</v>
      </c>
      <c r="K2110" t="s">
        <v>28</v>
      </c>
      <c r="L2110" t="s">
        <v>87</v>
      </c>
      <c r="N2110" t="s">
        <v>25</v>
      </c>
      <c r="Q2110" t="s">
        <v>2645</v>
      </c>
      <c r="R2110">
        <v>3</v>
      </c>
      <c r="S2110" t="s">
        <v>2646</v>
      </c>
      <c r="T2110" s="1">
        <f t="shared" si="1319"/>
        <v>4750</v>
      </c>
      <c r="U2110">
        <v>99.6</v>
      </c>
      <c r="V2110">
        <f>VALUE(U2110)*100000</f>
        <v>9960000</v>
      </c>
    </row>
    <row r="2111" spans="1:22" customFormat="1" hidden="1">
      <c r="A2111" t="s">
        <v>2639</v>
      </c>
      <c r="G2111" t="s">
        <v>32</v>
      </c>
      <c r="H2111" t="s">
        <v>3669</v>
      </c>
      <c r="I2111">
        <f>VALUE(LEFT(H2111,FIND(" ",H2111)-1))</f>
        <v>1328</v>
      </c>
      <c r="J2111" t="str">
        <f>TRIM(RIGHT(H2111,LEN(H2111)-FIND(" ",H2111)))</f>
        <v>sqft</v>
      </c>
      <c r="K2111" t="s">
        <v>2641</v>
      </c>
      <c r="L2111" t="s">
        <v>25</v>
      </c>
      <c r="N2111" t="s">
        <v>28</v>
      </c>
      <c r="Q2111">
        <v>2</v>
      </c>
      <c r="R2111">
        <v>2</v>
      </c>
      <c r="S2111" t="s">
        <v>2642</v>
      </c>
      <c r="T2111" s="1">
        <f t="shared" si="1319"/>
        <v>4250</v>
      </c>
      <c r="U2111">
        <v>56.4</v>
      </c>
      <c r="V2111">
        <f>VALUE(U2111)*100000</f>
        <v>5640000</v>
      </c>
    </row>
    <row r="2112" spans="1:22" customFormat="1" hidden="1">
      <c r="A2112" t="s">
        <v>2634</v>
      </c>
      <c r="G2112" t="s">
        <v>32</v>
      </c>
      <c r="H2112" t="s">
        <v>2635</v>
      </c>
      <c r="I2112">
        <f>VALUE(LEFT(H2112,FIND(" ",H2112)-1))</f>
        <v>1651</v>
      </c>
      <c r="J2112" t="str">
        <f>TRIM(RIGHT(H2112,LEN(H2112)-FIND(" ",H2112)))</f>
        <v>sqft</v>
      </c>
      <c r="K2112" t="s">
        <v>28</v>
      </c>
      <c r="L2112" t="s">
        <v>217</v>
      </c>
      <c r="N2112" t="s">
        <v>25</v>
      </c>
      <c r="Q2112" t="s">
        <v>2637</v>
      </c>
      <c r="R2112">
        <v>3</v>
      </c>
      <c r="S2112" t="s">
        <v>2638</v>
      </c>
      <c r="T2112" s="1">
        <f t="shared" si="1319"/>
        <v>4100</v>
      </c>
      <c r="U2112">
        <v>67.7</v>
      </c>
      <c r="V2112">
        <f>VALUE(U2112)*100000</f>
        <v>6770000</v>
      </c>
    </row>
    <row r="2113" spans="1:22" ht="15.75">
      <c r="A2113" s="3" t="s">
        <v>161</v>
      </c>
      <c r="B2113" s="3" t="str">
        <f t="shared" ref="B2113:B2116" si="1320">PROPER(TRIM(A2113))</f>
        <v>3 Apartment For Sale In Palanpur Surat</v>
      </c>
      <c r="C2113" s="3" t="str">
        <f t="shared" ref="C2113:C2116" si="1321">LEFT(B2113,FIND(" ",B2113)-1)</f>
        <v>3</v>
      </c>
      <c r="D2113" s="4" t="str">
        <f t="shared" ref="D2113:D2116" si="1322">MID(B2113, FIND(" ", B2113)+1, FIND("For", B2113)-FIND(" ", B2113)-1)</f>
        <v xml:space="preserve">Apartment </v>
      </c>
      <c r="E2113" s="3" t="str">
        <f t="shared" ref="E2113:E2116" si="1323">TRIM(MID(B2113, FIND("In", B2113)+3, FIND("Surat", B2113)-FIND("In", B2113)-3))</f>
        <v>Palanpur</v>
      </c>
      <c r="F2113" s="3" t="str">
        <f t="shared" ref="F2113:F2116" si="1324">"surat"</f>
        <v>surat</v>
      </c>
      <c r="G2113" s="3" t="s">
        <v>32</v>
      </c>
      <c r="H2113" s="3" t="s">
        <v>3150</v>
      </c>
      <c r="I2113" s="9">
        <f>VALUE(LEFT(H2113,FIND(" ",H2113)-1))</f>
        <v>1751</v>
      </c>
      <c r="J2113" s="3" t="str">
        <f>TRIM(RIGHT(H2113,LEN(H2113)-FIND(" ",H2113)))</f>
        <v>sqft</v>
      </c>
      <c r="K2113" s="3" t="s">
        <v>25</v>
      </c>
      <c r="L2113" s="3" t="s">
        <v>620</v>
      </c>
      <c r="M2113" s="3" t="str">
        <f t="shared" ref="M2113:M2116" si="1325">IF(LEFT(L2113,5)="poss.","expected","ready")</f>
        <v>expected</v>
      </c>
      <c r="N2113" s="3" t="s">
        <v>165</v>
      </c>
      <c r="O2113" s="3" t="str">
        <f t="shared" ref="O2113:O2116" si="1326">IFERROR(LEFT(N2113,FIND("out of",N2113)-1),N2113)</f>
        <v xml:space="preserve">7 </v>
      </c>
      <c r="P2113" s="4" t="str">
        <f t="shared" ref="P2113:P2116" si="1327">IFERROR(RIGHT(N2113,LEN(N2113)-FIND("out of",N2113)-6),"")</f>
        <v>13</v>
      </c>
      <c r="Q2113" s="6" t="s">
        <v>28</v>
      </c>
      <c r="R2113" s="3" t="s">
        <v>44</v>
      </c>
      <c r="S2113" s="3" t="s">
        <v>2916</v>
      </c>
      <c r="T2113" s="4">
        <f t="shared" si="1319"/>
        <v>4351</v>
      </c>
      <c r="U2113" s="3">
        <v>76.2</v>
      </c>
      <c r="V2113" s="3">
        <f>VALUE(U2113)*100000</f>
        <v>7620000</v>
      </c>
    </row>
    <row r="2114" spans="1:22" ht="15.75">
      <c r="A2114" s="3" t="s">
        <v>3670</v>
      </c>
      <c r="B2114" s="3" t="str">
        <f t="shared" si="1320"/>
        <v>3 Apartment For Sale In Roongta Green Leaf, Vesu Surat</v>
      </c>
      <c r="C2114" s="3" t="str">
        <f t="shared" si="1321"/>
        <v>3</v>
      </c>
      <c r="D2114" s="4" t="str">
        <f t="shared" si="1322"/>
        <v xml:space="preserve">Apartment </v>
      </c>
      <c r="E2114" s="3" t="str">
        <f t="shared" si="1323"/>
        <v>Roongta Green Leaf, Vesu</v>
      </c>
      <c r="F2114" s="3" t="str">
        <f t="shared" si="1324"/>
        <v>surat</v>
      </c>
      <c r="G2114" s="3" t="s">
        <v>32</v>
      </c>
      <c r="H2114" s="3" t="s">
        <v>3671</v>
      </c>
      <c r="I2114" s="9">
        <f>VALUE(LEFT(H2114,FIND(" ",H2114)-1))</f>
        <v>1818</v>
      </c>
      <c r="J2114" s="3" t="str">
        <f>TRIM(RIGHT(H2114,LEN(H2114)-FIND(" ",H2114)))</f>
        <v>sqft</v>
      </c>
      <c r="K2114" s="3" t="s">
        <v>25</v>
      </c>
      <c r="L2114" s="3" t="s">
        <v>153</v>
      </c>
      <c r="M2114" s="3" t="str">
        <f t="shared" si="1325"/>
        <v>expected</v>
      </c>
      <c r="N2114" s="3" t="s">
        <v>42</v>
      </c>
      <c r="O2114" s="3" t="str">
        <f t="shared" si="1326"/>
        <v xml:space="preserve">5 </v>
      </c>
      <c r="P2114" s="4" t="str">
        <f t="shared" si="1327"/>
        <v>13</v>
      </c>
      <c r="Q2114" s="6" t="s">
        <v>28</v>
      </c>
      <c r="R2114" s="3" t="s">
        <v>44</v>
      </c>
      <c r="S2114" s="3" t="s">
        <v>2997</v>
      </c>
      <c r="T2114" s="4">
        <f t="shared" si="1319"/>
        <v>5500</v>
      </c>
      <c r="U2114" s="3">
        <v>100</v>
      </c>
      <c r="V2114" s="3">
        <f>VALUE(U2114)*100000</f>
        <v>10000000</v>
      </c>
    </row>
    <row r="2115" spans="1:22" ht="15.75">
      <c r="A2115" s="3" t="s">
        <v>3672</v>
      </c>
      <c r="B2115" s="3" t="str">
        <f t="shared" si="1320"/>
        <v>2 Apartment For Sale In Dumas Road Surat</v>
      </c>
      <c r="C2115" s="3" t="str">
        <f t="shared" si="1321"/>
        <v>2</v>
      </c>
      <c r="D2115" s="4" t="str">
        <f t="shared" si="1322"/>
        <v xml:space="preserve">Apartment </v>
      </c>
      <c r="E2115" s="3" t="str">
        <f t="shared" si="1323"/>
        <v>Dumas Road</v>
      </c>
      <c r="F2115" s="3" t="str">
        <f t="shared" si="1324"/>
        <v>surat</v>
      </c>
      <c r="G2115" s="3" t="s">
        <v>23</v>
      </c>
      <c r="H2115" s="3" t="s">
        <v>238</v>
      </c>
      <c r="I2115" s="9">
        <f>VALUE(LEFT(H2115,FIND(" ",H2115)-1))</f>
        <v>750</v>
      </c>
      <c r="J2115" s="3" t="str">
        <f>TRIM(RIGHT(H2115,LEN(H2115)-FIND(" ",H2115)))</f>
        <v>sqft</v>
      </c>
      <c r="K2115" s="3" t="s">
        <v>25</v>
      </c>
      <c r="L2115" s="3" t="s">
        <v>153</v>
      </c>
      <c r="M2115" s="3" t="str">
        <f t="shared" si="1325"/>
        <v>expected</v>
      </c>
      <c r="N2115" s="3" t="s">
        <v>480</v>
      </c>
      <c r="O2115" s="3" t="str">
        <f t="shared" si="1326"/>
        <v xml:space="preserve">8 </v>
      </c>
      <c r="P2115" s="4" t="str">
        <f t="shared" si="1327"/>
        <v>14</v>
      </c>
      <c r="Q2115" s="6" t="s">
        <v>28</v>
      </c>
      <c r="R2115" s="3" t="s">
        <v>44</v>
      </c>
      <c r="S2115" s="3" t="s">
        <v>3673</v>
      </c>
      <c r="T2115" s="4">
        <f t="shared" si="1319"/>
        <v>4035</v>
      </c>
      <c r="U2115" s="3">
        <v>55</v>
      </c>
      <c r="V2115" s="3">
        <f>VALUE(U2115)*100000</f>
        <v>5500000</v>
      </c>
    </row>
    <row r="2116" spans="1:22" ht="15.75">
      <c r="A2116" s="3" t="s">
        <v>2695</v>
      </c>
      <c r="B2116" s="3" t="str">
        <f t="shared" si="1320"/>
        <v>3 Apartment For Sale In Pal Surat</v>
      </c>
      <c r="C2116" s="3" t="str">
        <f t="shared" si="1321"/>
        <v>3</v>
      </c>
      <c r="D2116" s="4" t="str">
        <f t="shared" si="1322"/>
        <v xml:space="preserve">Apartment </v>
      </c>
      <c r="E2116" s="3" t="str">
        <f t="shared" si="1323"/>
        <v>Pal</v>
      </c>
      <c r="F2116" s="3" t="str">
        <f t="shared" si="1324"/>
        <v>surat</v>
      </c>
      <c r="G2116" s="3" t="s">
        <v>23</v>
      </c>
      <c r="H2116" s="3" t="s">
        <v>99</v>
      </c>
      <c r="I2116" s="9">
        <f>VALUE(LEFT(H2116,FIND(" ",H2116)-1))</f>
        <v>1000</v>
      </c>
      <c r="J2116" s="3" t="str">
        <f>TRIM(RIGHT(H2116,LEN(H2116)-FIND(" ",H2116)))</f>
        <v>sqft</v>
      </c>
      <c r="K2116" s="3" t="s">
        <v>25</v>
      </c>
      <c r="L2116" s="3" t="s">
        <v>2314</v>
      </c>
      <c r="M2116" s="3" t="str">
        <f t="shared" si="1325"/>
        <v>expected</v>
      </c>
      <c r="N2116" s="3" t="s">
        <v>35</v>
      </c>
      <c r="O2116" s="3" t="str">
        <f t="shared" si="1326"/>
        <v xml:space="preserve">6 </v>
      </c>
      <c r="P2116" s="4" t="str">
        <f t="shared" si="1327"/>
        <v>14</v>
      </c>
      <c r="Q2116" s="6" t="s">
        <v>28</v>
      </c>
      <c r="R2116" s="3" t="s">
        <v>44</v>
      </c>
      <c r="S2116" s="3" t="s">
        <v>3674</v>
      </c>
      <c r="T2116" s="4">
        <f t="shared" si="1319"/>
        <v>4579</v>
      </c>
      <c r="U2116" s="3">
        <v>87</v>
      </c>
      <c r="V2116" s="3">
        <f>VALUE(U2116)*100000</f>
        <v>8700000</v>
      </c>
    </row>
    <row r="2117" spans="1:22" customFormat="1" hidden="1">
      <c r="A2117" t="s">
        <v>3675</v>
      </c>
      <c r="G2117" t="s">
        <v>23</v>
      </c>
      <c r="H2117" t="s">
        <v>3676</v>
      </c>
      <c r="I2117">
        <f>VALUE(LEFT(H2117,FIND(" ",H2117)-1))</f>
        <v>1827</v>
      </c>
      <c r="J2117" t="str">
        <f>TRIM(RIGHT(H2117,LEN(H2117)-FIND(" ",H2117)))</f>
        <v>sqft</v>
      </c>
      <c r="K2117" t="s">
        <v>28</v>
      </c>
      <c r="L2117" t="s">
        <v>2314</v>
      </c>
      <c r="N2117" t="s">
        <v>25</v>
      </c>
      <c r="Q2117" t="s">
        <v>44</v>
      </c>
      <c r="R2117" t="s">
        <v>382</v>
      </c>
      <c r="T2117" s="1" t="e">
        <f t="shared" si="1319"/>
        <v>#VALUE!</v>
      </c>
      <c r="U2117">
        <v>88.5</v>
      </c>
      <c r="V2117">
        <f>VALUE(U2117)*100000</f>
        <v>8850000</v>
      </c>
    </row>
    <row r="2118" spans="1:22" ht="15.75">
      <c r="A2118" s="3" t="s">
        <v>3589</v>
      </c>
      <c r="B2118" s="3" t="str">
        <f>PROPER(TRIM(A2118))</f>
        <v>3 Apartment For Sale In Sangini Epitome, Bhatha Surat</v>
      </c>
      <c r="C2118" s="3" t="str">
        <f>LEFT(B2118,FIND(" ",B2118)-1)</f>
        <v>3</v>
      </c>
      <c r="D2118" s="4" t="str">
        <f>MID(B2118, FIND(" ", B2118)+1, FIND("For", B2118)-FIND(" ", B2118)-1)</f>
        <v xml:space="preserve">Apartment </v>
      </c>
      <c r="E2118" s="3" t="str">
        <f>TRIM(MID(B2118, FIND("In", B2118)+3, FIND("Surat", B2118)-FIND("In", B2118)-3))</f>
        <v>Sangini Epitome, Bhatha</v>
      </c>
      <c r="F2118" s="3" t="str">
        <f>"surat"</f>
        <v>surat</v>
      </c>
      <c r="G2118" s="3" t="s">
        <v>32</v>
      </c>
      <c r="H2118" s="3" t="s">
        <v>3677</v>
      </c>
      <c r="I2118" s="9">
        <f>VALUE(LEFT(H2118,FIND(" ",H2118)-1))</f>
        <v>2065</v>
      </c>
      <c r="J2118" s="3" t="str">
        <f>TRIM(RIGHT(H2118,LEN(H2118)-FIND(" ",H2118)))</f>
        <v>sqft</v>
      </c>
      <c r="K2118" s="3" t="s">
        <v>25</v>
      </c>
      <c r="L2118" s="3" t="s">
        <v>153</v>
      </c>
      <c r="M2118" s="3" t="str">
        <f>IF(LEFT(L2118,5)="poss.","expected","ready")</f>
        <v>expected</v>
      </c>
      <c r="N2118" s="3" t="s">
        <v>71</v>
      </c>
      <c r="O2118" s="3" t="str">
        <f>IFERROR(LEFT(N2118,FIND("out of",N2118)-1),N2118)</f>
        <v xml:space="preserve">6 </v>
      </c>
      <c r="P2118" s="4" t="str">
        <f>IFERROR(RIGHT(N2118,LEN(N2118)-FIND("out of",N2118)-6),"")</f>
        <v>13</v>
      </c>
      <c r="Q2118" s="6" t="s">
        <v>28</v>
      </c>
      <c r="R2118" s="3" t="s">
        <v>44</v>
      </c>
      <c r="S2118" s="3" t="s">
        <v>3590</v>
      </c>
      <c r="T2118" s="4">
        <f t="shared" si="1319"/>
        <v>4751</v>
      </c>
      <c r="U2118" s="3">
        <v>98.1</v>
      </c>
      <c r="V2118" s="3">
        <f>VALUE(U2118)*100000</f>
        <v>9810000</v>
      </c>
    </row>
    <row r="2119" spans="1:22" customFormat="1" hidden="1">
      <c r="A2119" t="s">
        <v>58</v>
      </c>
      <c r="G2119" t="s">
        <v>23</v>
      </c>
      <c r="H2119" t="s">
        <v>3678</v>
      </c>
      <c r="I2119">
        <f>VALUE(LEFT(H2119,FIND(" ",H2119)-1))</f>
        <v>957</v>
      </c>
      <c r="J2119" t="str">
        <f>TRIM(RIGHT(H2119,LEN(H2119)-FIND(" ",H2119)))</f>
        <v>sqft</v>
      </c>
      <c r="K2119" t="s">
        <v>25</v>
      </c>
      <c r="L2119" t="s">
        <v>41</v>
      </c>
      <c r="N2119" t="s">
        <v>3679</v>
      </c>
      <c r="Q2119" t="s">
        <v>2233</v>
      </c>
      <c r="R2119">
        <v>1</v>
      </c>
      <c r="S2119" t="s">
        <v>2903</v>
      </c>
      <c r="T2119" s="1">
        <f t="shared" si="1319"/>
        <v>3998</v>
      </c>
      <c r="U2119">
        <v>76.599999999999994</v>
      </c>
      <c r="V2119">
        <f>VALUE(U2119)*100000</f>
        <v>7659999.9999999991</v>
      </c>
    </row>
    <row r="2120" spans="1:22" ht="15.75">
      <c r="A2120" s="3" t="s">
        <v>2695</v>
      </c>
      <c r="B2120" s="3" t="str">
        <f t="shared" ref="B2120:B2124" si="1328">PROPER(TRIM(A2120))</f>
        <v>3 Apartment For Sale In Pal Surat</v>
      </c>
      <c r="C2120" s="3" t="str">
        <f t="shared" ref="C2120:C2124" si="1329">LEFT(B2120,FIND(" ",B2120)-1)</f>
        <v>3</v>
      </c>
      <c r="D2120" s="4" t="str">
        <f t="shared" ref="D2120:D2124" si="1330">MID(B2120, FIND(" ", B2120)+1, FIND("For", B2120)-FIND(" ", B2120)-1)</f>
        <v xml:space="preserve">Apartment </v>
      </c>
      <c r="E2120" s="3" t="str">
        <f t="shared" ref="E2120:E2124" si="1331">TRIM(MID(B2120, FIND("In", B2120)+3, FIND("Surat", B2120)-FIND("In", B2120)-3))</f>
        <v>Pal</v>
      </c>
      <c r="F2120" s="3" t="str">
        <f t="shared" ref="F2120:F2124" si="1332">"surat"</f>
        <v>surat</v>
      </c>
      <c r="G2120" s="3" t="s">
        <v>23</v>
      </c>
      <c r="H2120" s="3" t="s">
        <v>333</v>
      </c>
      <c r="I2120" s="9">
        <f>VALUE(LEFT(H2120,FIND(" ",H2120)-1))</f>
        <v>1100</v>
      </c>
      <c r="J2120" s="3" t="str">
        <f>TRIM(RIGHT(H2120,LEN(H2120)-FIND(" ",H2120)))</f>
        <v>sqft</v>
      </c>
      <c r="K2120" s="3" t="s">
        <v>25</v>
      </c>
      <c r="L2120" s="3" t="s">
        <v>242</v>
      </c>
      <c r="M2120" s="3" t="str">
        <f t="shared" ref="M2120:M2124" si="1333">IF(LEFT(L2120,5)="poss.","expected","ready")</f>
        <v>expected</v>
      </c>
      <c r="N2120" s="3" t="s">
        <v>223</v>
      </c>
      <c r="O2120" s="3" t="str">
        <f t="shared" ref="O2120:O2124" si="1334">IFERROR(LEFT(N2120,FIND("out of",N2120)-1),N2120)</f>
        <v xml:space="preserve">4 </v>
      </c>
      <c r="P2120" s="4" t="str">
        <f t="shared" ref="P2120:P2124" si="1335">IFERROR(RIGHT(N2120,LEN(N2120)-FIND("out of",N2120)-6),"")</f>
        <v>14</v>
      </c>
      <c r="Q2120" s="6" t="s">
        <v>28</v>
      </c>
      <c r="R2120" s="3" t="s">
        <v>44</v>
      </c>
      <c r="S2120" s="3" t="s">
        <v>3680</v>
      </c>
      <c r="T2120" s="4">
        <f t="shared" si="1319"/>
        <v>4551</v>
      </c>
      <c r="U2120" s="3">
        <v>87.4</v>
      </c>
      <c r="V2120" s="3">
        <f>VALUE(U2120)*100000</f>
        <v>8740000</v>
      </c>
    </row>
    <row r="2121" spans="1:22" ht="15.75">
      <c r="A2121" s="3" t="s">
        <v>161</v>
      </c>
      <c r="B2121" s="3" t="str">
        <f t="shared" si="1328"/>
        <v>3 Apartment For Sale In Palanpur Surat</v>
      </c>
      <c r="C2121" s="3" t="str">
        <f t="shared" si="1329"/>
        <v>3</v>
      </c>
      <c r="D2121" s="4" t="str">
        <f t="shared" si="1330"/>
        <v xml:space="preserve">Apartment </v>
      </c>
      <c r="E2121" s="3" t="str">
        <f t="shared" si="1331"/>
        <v>Palanpur</v>
      </c>
      <c r="F2121" s="3" t="str">
        <f t="shared" si="1332"/>
        <v>surat</v>
      </c>
      <c r="G2121" s="3" t="s">
        <v>23</v>
      </c>
      <c r="H2121" s="3" t="s">
        <v>3681</v>
      </c>
      <c r="I2121" s="9">
        <f>VALUE(LEFT(H2121,FIND(" ",H2121)-1))</f>
        <v>948</v>
      </c>
      <c r="J2121" s="3" t="str">
        <f>TRIM(RIGHT(H2121,LEN(H2121)-FIND(" ",H2121)))</f>
        <v>sqft</v>
      </c>
      <c r="K2121" s="3" t="s">
        <v>25</v>
      </c>
      <c r="L2121" s="3" t="s">
        <v>2314</v>
      </c>
      <c r="M2121" s="3" t="str">
        <f t="shared" si="1333"/>
        <v>expected</v>
      </c>
      <c r="N2121" s="3" t="s">
        <v>134</v>
      </c>
      <c r="O2121" s="3" t="str">
        <f t="shared" si="1334"/>
        <v xml:space="preserve">7 </v>
      </c>
      <c r="P2121" s="4" t="str">
        <f t="shared" si="1335"/>
        <v>14</v>
      </c>
      <c r="Q2121" s="6" t="s">
        <v>28</v>
      </c>
      <c r="R2121" s="3" t="s">
        <v>44</v>
      </c>
      <c r="S2121" s="3" t="s">
        <v>2864</v>
      </c>
      <c r="T2121" s="4">
        <f t="shared" si="1319"/>
        <v>4290</v>
      </c>
      <c r="U2121" s="3">
        <v>74</v>
      </c>
      <c r="V2121" s="3">
        <f>VALUE(U2121)*100000</f>
        <v>7400000</v>
      </c>
    </row>
    <row r="2122" spans="1:22" ht="15.75">
      <c r="A2122" s="3" t="s">
        <v>3589</v>
      </c>
      <c r="B2122" s="3" t="str">
        <f t="shared" si="1328"/>
        <v>3 Apartment For Sale In Sangini Epitome, Bhatha Surat</v>
      </c>
      <c r="C2122" s="3" t="str">
        <f t="shared" si="1329"/>
        <v>3</v>
      </c>
      <c r="D2122" s="4" t="str">
        <f t="shared" si="1330"/>
        <v xml:space="preserve">Apartment </v>
      </c>
      <c r="E2122" s="3" t="str">
        <f t="shared" si="1331"/>
        <v>Sangini Epitome, Bhatha</v>
      </c>
      <c r="F2122" s="3" t="str">
        <f t="shared" si="1332"/>
        <v>surat</v>
      </c>
      <c r="G2122" s="3" t="s">
        <v>32</v>
      </c>
      <c r="H2122" s="3" t="s">
        <v>2644</v>
      </c>
      <c r="I2122" s="9">
        <f>VALUE(LEFT(H2122,FIND(" ",H2122)-1))</f>
        <v>2063</v>
      </c>
      <c r="J2122" s="3" t="str">
        <f>TRIM(RIGHT(H2122,LEN(H2122)-FIND(" ",H2122)))</f>
        <v>sqft</v>
      </c>
      <c r="K2122" s="3" t="s">
        <v>25</v>
      </c>
      <c r="L2122" s="3" t="s">
        <v>146</v>
      </c>
      <c r="M2122" s="3" t="str">
        <f t="shared" si="1333"/>
        <v>expected</v>
      </c>
      <c r="N2122" s="3" t="s">
        <v>2350</v>
      </c>
      <c r="O2122" s="3" t="str">
        <f t="shared" si="1334"/>
        <v xml:space="preserve">3 </v>
      </c>
      <c r="P2122" s="4" t="str">
        <f t="shared" si="1335"/>
        <v>13</v>
      </c>
      <c r="Q2122" s="6" t="s">
        <v>28</v>
      </c>
      <c r="R2122" s="3" t="s">
        <v>44</v>
      </c>
      <c r="S2122" s="3" t="s">
        <v>2646</v>
      </c>
      <c r="T2122" s="4">
        <f t="shared" si="1319"/>
        <v>4750</v>
      </c>
      <c r="U2122" s="3">
        <v>98</v>
      </c>
      <c r="V2122" s="3">
        <f>VALUE(U2122)*100000</f>
        <v>9800000</v>
      </c>
    </row>
    <row r="2123" spans="1:22" ht="15.75">
      <c r="A2123" s="3" t="s">
        <v>3682</v>
      </c>
      <c r="B2123" s="3" t="str">
        <f t="shared" si="1328"/>
        <v>2 Apartment For Sale In Veer Swastik Hills, Pal Surat</v>
      </c>
      <c r="C2123" s="3" t="str">
        <f t="shared" si="1329"/>
        <v>2</v>
      </c>
      <c r="D2123" s="4" t="str">
        <f t="shared" si="1330"/>
        <v xml:space="preserve">Apartment </v>
      </c>
      <c r="E2123" s="3" t="str">
        <f t="shared" si="1331"/>
        <v>Veer Swastik Hills, Pal</v>
      </c>
      <c r="F2123" s="3" t="str">
        <f t="shared" si="1332"/>
        <v>surat</v>
      </c>
      <c r="G2123" s="3" t="s">
        <v>32</v>
      </c>
      <c r="H2123" s="3" t="s">
        <v>3464</v>
      </c>
      <c r="I2123" s="9">
        <f>VALUE(LEFT(H2123,FIND(" ",H2123)-1))</f>
        <v>1325</v>
      </c>
      <c r="J2123" s="3" t="str">
        <f>TRIM(RIGHT(H2123,LEN(H2123)-FIND(" ",H2123)))</f>
        <v>sqft</v>
      </c>
      <c r="K2123" s="3" t="s">
        <v>25</v>
      </c>
      <c r="L2123" s="3" t="s">
        <v>242</v>
      </c>
      <c r="M2123" s="3" t="str">
        <f t="shared" si="1333"/>
        <v>expected</v>
      </c>
      <c r="N2123" s="3" t="s">
        <v>42</v>
      </c>
      <c r="O2123" s="3" t="str">
        <f t="shared" si="1334"/>
        <v xml:space="preserve">5 </v>
      </c>
      <c r="P2123" s="4" t="str">
        <f t="shared" si="1335"/>
        <v>13</v>
      </c>
      <c r="Q2123" s="6" t="s">
        <v>28</v>
      </c>
      <c r="R2123" s="3" t="s">
        <v>36</v>
      </c>
      <c r="S2123" s="3" t="s">
        <v>3644</v>
      </c>
      <c r="T2123" s="4">
        <f t="shared" si="1319"/>
        <v>4600</v>
      </c>
      <c r="U2123" s="3">
        <v>61</v>
      </c>
      <c r="V2123" s="3">
        <f>VALUE(U2123)*100000</f>
        <v>6100000</v>
      </c>
    </row>
    <row r="2124" spans="1:22" ht="15.75">
      <c r="A2124" s="3" t="s">
        <v>3683</v>
      </c>
      <c r="B2124" s="3" t="str">
        <f t="shared" si="1328"/>
        <v>3 Apartment For Sale In Shubham Pearl, Palanpur Surat</v>
      </c>
      <c r="C2124" s="3" t="str">
        <f t="shared" si="1329"/>
        <v>3</v>
      </c>
      <c r="D2124" s="4" t="str">
        <f t="shared" si="1330"/>
        <v xml:space="preserve">Apartment </v>
      </c>
      <c r="E2124" s="3" t="str">
        <f t="shared" si="1331"/>
        <v>Shubham Pearl, Palanpur</v>
      </c>
      <c r="F2124" s="3" t="str">
        <f t="shared" si="1332"/>
        <v>surat</v>
      </c>
      <c r="G2124" s="3" t="s">
        <v>23</v>
      </c>
      <c r="H2124" s="3" t="s">
        <v>333</v>
      </c>
      <c r="I2124" s="9">
        <f>VALUE(LEFT(H2124,FIND(" ",H2124)-1))</f>
        <v>1100</v>
      </c>
      <c r="J2124" s="3" t="str">
        <f>TRIM(RIGHT(H2124,LEN(H2124)-FIND(" ",H2124)))</f>
        <v>sqft</v>
      </c>
      <c r="K2124" s="3" t="s">
        <v>40</v>
      </c>
      <c r="L2124" s="3" t="s">
        <v>217</v>
      </c>
      <c r="M2124" s="3" t="str">
        <f t="shared" si="1333"/>
        <v>expected</v>
      </c>
      <c r="N2124" s="3" t="s">
        <v>271</v>
      </c>
      <c r="O2124" s="3" t="str">
        <f t="shared" si="1334"/>
        <v xml:space="preserve">9 </v>
      </c>
      <c r="P2124" s="4" t="str">
        <f t="shared" si="1335"/>
        <v>13</v>
      </c>
      <c r="Q2124" s="6" t="s">
        <v>28</v>
      </c>
      <c r="R2124" s="3" t="s">
        <v>36</v>
      </c>
      <c r="S2124" s="3" t="s">
        <v>3684</v>
      </c>
      <c r="T2124" s="4">
        <f t="shared" si="1319"/>
        <v>3831</v>
      </c>
      <c r="U2124" s="3">
        <v>68</v>
      </c>
      <c r="V2124" s="3">
        <f>VALUE(U2124)*100000</f>
        <v>6800000</v>
      </c>
    </row>
    <row r="2125" spans="1:22" customFormat="1" hidden="1">
      <c r="A2125" t="s">
        <v>2661</v>
      </c>
      <c r="G2125" t="s">
        <v>23</v>
      </c>
      <c r="H2125" t="s">
        <v>2799</v>
      </c>
      <c r="I2125">
        <f>VALUE(LEFT(H2125,FIND(" ",H2125)-1))</f>
        <v>2200</v>
      </c>
      <c r="J2125" t="str">
        <f>TRIM(RIGHT(H2125,LEN(H2125)-FIND(" ",H2125)))</f>
        <v>sqft</v>
      </c>
      <c r="K2125" t="s">
        <v>28</v>
      </c>
      <c r="L2125" t="s">
        <v>138</v>
      </c>
      <c r="N2125" t="s">
        <v>25</v>
      </c>
      <c r="Q2125" t="s">
        <v>88</v>
      </c>
      <c r="R2125" t="s">
        <v>382</v>
      </c>
      <c r="T2125" s="1" t="e">
        <f t="shared" si="1319"/>
        <v>#VALUE!</v>
      </c>
      <c r="U2125">
        <v>71.5</v>
      </c>
      <c r="V2125">
        <f>VALUE(U2125)*100000</f>
        <v>7150000</v>
      </c>
    </row>
    <row r="2126" spans="1:22" customFormat="1">
      <c r="A2126" t="s">
        <v>1086</v>
      </c>
      <c r="B2126" t="str">
        <f t="shared" ref="B2126:B2127" si="1336">PROPER(TRIM(A2126))</f>
        <v>3 Apartment For Sale In Adajan Surat</v>
      </c>
      <c r="C2126" t="str">
        <f t="shared" ref="C2126:C2127" si="1337">LEFT(B2126,FIND(" ",B2126)-1)</f>
        <v>3</v>
      </c>
      <c r="D2126" s="1" t="str">
        <f t="shared" ref="D2126:D2127" si="1338">MID(B2126, FIND(" ", B2126)+1, FIND("For", B2126)-FIND(" ", B2126)-1)</f>
        <v xml:space="preserve">Apartment </v>
      </c>
      <c r="E2126" t="str">
        <f t="shared" ref="E2126:E2127" si="1339">TRIM(MID(B2126, FIND("In", B2126)+3, FIND("Surat", B2126)-FIND("In", B2126)-3))</f>
        <v>Adajan</v>
      </c>
      <c r="F2126" t="str">
        <f t="shared" ref="F2126:F2127" si="1340">"surat"</f>
        <v>surat</v>
      </c>
      <c r="G2126" t="s">
        <v>32</v>
      </c>
      <c r="H2126" t="s">
        <v>2670</v>
      </c>
      <c r="I2126">
        <f>VALUE(LEFT(H2126,FIND(" ",H2126)-1))</f>
        <v>1820</v>
      </c>
      <c r="J2126" t="str">
        <f>TRIM(RIGHT(H2126,LEN(H2126)-FIND(" ",H2126)))</f>
        <v>sqft</v>
      </c>
      <c r="K2126" t="s">
        <v>40</v>
      </c>
      <c r="L2126" t="s">
        <v>41</v>
      </c>
      <c r="M2126" t="str">
        <f t="shared" ref="M2126:M2127" si="1341">IF(LEFT(L2126,5)="poss.","expected","ready")</f>
        <v>ready</v>
      </c>
      <c r="N2126" t="s">
        <v>75</v>
      </c>
      <c r="O2126" t="str">
        <f t="shared" ref="O2126:O2127" si="1342">IFERROR(LEFT(N2126,FIND("out of",N2126)-1),N2126)</f>
        <v xml:space="preserve">1 </v>
      </c>
      <c r="P2126" s="1" t="str">
        <f t="shared" ref="P2126:P2127" si="1343">IFERROR(RIGHT(N2126,LEN(N2126)-FIND("out of",N2126)-6),"")</f>
        <v>1</v>
      </c>
      <c r="Q2126" t="s">
        <v>83</v>
      </c>
      <c r="R2126" t="s">
        <v>44</v>
      </c>
      <c r="S2126" t="s">
        <v>591</v>
      </c>
      <c r="T2126" s="1">
        <f t="shared" si="1319"/>
        <v>3846</v>
      </c>
      <c r="U2126">
        <v>70</v>
      </c>
      <c r="V2126">
        <f>VALUE(U2126)*100000</f>
        <v>7000000</v>
      </c>
    </row>
    <row r="2127" spans="1:22" ht="15.75">
      <c r="A2127" s="3" t="s">
        <v>2672</v>
      </c>
      <c r="B2127" s="3" t="str">
        <f t="shared" si="1336"/>
        <v>3 Apartment For Sale In Bhimrad Surat</v>
      </c>
      <c r="C2127" s="3" t="str">
        <f t="shared" si="1337"/>
        <v>3</v>
      </c>
      <c r="D2127" s="4" t="str">
        <f t="shared" si="1338"/>
        <v xml:space="preserve">Apartment </v>
      </c>
      <c r="E2127" s="3" t="str">
        <f t="shared" si="1339"/>
        <v>Bhimrad</v>
      </c>
      <c r="F2127" s="3" t="str">
        <f t="shared" si="1340"/>
        <v>surat</v>
      </c>
      <c r="G2127" s="3" t="s">
        <v>32</v>
      </c>
      <c r="H2127" s="3" t="s">
        <v>3685</v>
      </c>
      <c r="I2127" s="9">
        <f>VALUE(LEFT(H2127,FIND(" ",H2127)-1))</f>
        <v>1859</v>
      </c>
      <c r="J2127" s="3" t="str">
        <f>TRIM(RIGHT(H2127,LEN(H2127)-FIND(" ",H2127)))</f>
        <v>sqft</v>
      </c>
      <c r="K2127" s="3" t="s">
        <v>25</v>
      </c>
      <c r="L2127" s="3" t="s">
        <v>41</v>
      </c>
      <c r="M2127" s="3" t="str">
        <f t="shared" si="1341"/>
        <v>ready</v>
      </c>
      <c r="N2127" s="3" t="s">
        <v>187</v>
      </c>
      <c r="O2127" s="3" t="str">
        <f t="shared" si="1342"/>
        <v xml:space="preserve">12 </v>
      </c>
      <c r="P2127" s="4" t="str">
        <f t="shared" si="1343"/>
        <v>14</v>
      </c>
      <c r="Q2127" s="6" t="s">
        <v>28</v>
      </c>
      <c r="R2127" s="3" t="s">
        <v>44</v>
      </c>
      <c r="S2127" s="3" t="s">
        <v>3600</v>
      </c>
      <c r="T2127" s="4">
        <f t="shared" si="1319"/>
        <v>4554</v>
      </c>
      <c r="U2127" s="3">
        <v>84.7</v>
      </c>
      <c r="V2127" s="3">
        <f>VALUE(U2127)*100000</f>
        <v>8470000</v>
      </c>
    </row>
    <row r="2128" spans="1:22" customFormat="1" hidden="1">
      <c r="A2128" t="s">
        <v>200</v>
      </c>
      <c r="G2128" t="s">
        <v>23</v>
      </c>
      <c r="H2128" t="s">
        <v>677</v>
      </c>
      <c r="I2128">
        <f>VALUE(LEFT(H2128,FIND(" ",H2128)-1))</f>
        <v>860</v>
      </c>
      <c r="J2128" t="str">
        <f>TRIM(RIGHT(H2128,LEN(H2128)-FIND(" ",H2128)))</f>
        <v>sqft</v>
      </c>
      <c r="K2128" t="s">
        <v>28</v>
      </c>
      <c r="L2128" t="s">
        <v>41</v>
      </c>
      <c r="N2128" t="s">
        <v>25</v>
      </c>
      <c r="Q2128" t="s">
        <v>44</v>
      </c>
      <c r="R2128" t="s">
        <v>131</v>
      </c>
      <c r="S2128" t="s">
        <v>1516</v>
      </c>
      <c r="T2128" s="1">
        <f t="shared" si="1319"/>
        <v>4200</v>
      </c>
      <c r="U2128">
        <v>60.2</v>
      </c>
      <c r="V2128">
        <f>VALUE(U2128)*100000</f>
        <v>6020000</v>
      </c>
    </row>
    <row r="2129" spans="1:22" ht="15.75">
      <c r="A2129" s="3" t="s">
        <v>2792</v>
      </c>
      <c r="B2129" s="3" t="str">
        <f t="shared" ref="B2129:B2132" si="1344">PROPER(TRIM(A2129))</f>
        <v>3 Apartment For Sale In Althan Surat</v>
      </c>
      <c r="C2129" s="3" t="str">
        <f t="shared" ref="C2129:C2132" si="1345">LEFT(B2129,FIND(" ",B2129)-1)</f>
        <v>3</v>
      </c>
      <c r="D2129" s="4" t="str">
        <f t="shared" ref="D2129:D2132" si="1346">MID(B2129, FIND(" ", B2129)+1, FIND("For", B2129)-FIND(" ", B2129)-1)</f>
        <v xml:space="preserve">Apartment </v>
      </c>
      <c r="E2129" s="3" t="str">
        <f t="shared" ref="E2129:E2132" si="1347">TRIM(MID(B2129, FIND("In", B2129)+3, FIND("Surat", B2129)-FIND("In", B2129)-3))</f>
        <v>Althan</v>
      </c>
      <c r="F2129" s="3" t="str">
        <f t="shared" ref="F2129:F2132" si="1348">"surat"</f>
        <v>surat</v>
      </c>
      <c r="G2129" s="3" t="s">
        <v>32</v>
      </c>
      <c r="H2129" s="3" t="s">
        <v>3686</v>
      </c>
      <c r="I2129" s="9">
        <f>VALUE(LEFT(H2129,FIND(" ",H2129)-1))</f>
        <v>1616</v>
      </c>
      <c r="J2129" s="3" t="str">
        <f>TRIM(RIGHT(H2129,LEN(H2129)-FIND(" ",H2129)))</f>
        <v>sqft</v>
      </c>
      <c r="K2129" s="3" t="s">
        <v>25</v>
      </c>
      <c r="L2129" s="3" t="s">
        <v>41</v>
      </c>
      <c r="M2129" s="3" t="str">
        <f t="shared" ref="M2129:M2132" si="1349">IF(LEFT(L2129,5)="poss.","expected","ready")</f>
        <v>ready</v>
      </c>
      <c r="N2129" s="3" t="s">
        <v>633</v>
      </c>
      <c r="O2129" s="3" t="str">
        <f t="shared" ref="O2129:O2132" si="1350">IFERROR(LEFT(N2129,FIND("out of",N2129)-1),N2129)</f>
        <v xml:space="preserve">5 </v>
      </c>
      <c r="P2129" s="4" t="str">
        <f t="shared" ref="P2129:P2132" si="1351">IFERROR(RIGHT(N2129,LEN(N2129)-FIND("out of",N2129)-6),"")</f>
        <v>14</v>
      </c>
      <c r="Q2129" s="6" t="s">
        <v>28</v>
      </c>
      <c r="R2129" s="3" t="s">
        <v>36</v>
      </c>
      <c r="S2129" s="3" t="s">
        <v>952</v>
      </c>
      <c r="T2129" s="4">
        <f t="shared" si="1319"/>
        <v>4000</v>
      </c>
      <c r="U2129" s="3">
        <v>64.599999999999994</v>
      </c>
      <c r="V2129" s="3">
        <f>VALUE(U2129)*100000</f>
        <v>6459999.9999999991</v>
      </c>
    </row>
    <row r="2130" spans="1:22" ht="15.75">
      <c r="A2130" s="3" t="s">
        <v>3185</v>
      </c>
      <c r="B2130" s="3" t="str">
        <f t="shared" si="1344"/>
        <v>3 Apartment For Sale In Nakshatra Nebula, Jahangirabad Surat</v>
      </c>
      <c r="C2130" s="3" t="str">
        <f t="shared" si="1345"/>
        <v>3</v>
      </c>
      <c r="D2130" s="4" t="str">
        <f t="shared" si="1346"/>
        <v xml:space="preserve">Apartment </v>
      </c>
      <c r="E2130" s="3" t="str">
        <f t="shared" si="1347"/>
        <v>Nakshatra Nebula, Jahangirabad</v>
      </c>
      <c r="F2130" s="3" t="str">
        <f t="shared" si="1348"/>
        <v>surat</v>
      </c>
      <c r="G2130" s="3" t="s">
        <v>32</v>
      </c>
      <c r="H2130" s="3" t="s">
        <v>3186</v>
      </c>
      <c r="I2130" s="9">
        <f>VALUE(LEFT(H2130,FIND(" ",H2130)-1))</f>
        <v>1738</v>
      </c>
      <c r="J2130" s="3" t="str">
        <f>TRIM(RIGHT(H2130,LEN(H2130)-FIND(" ",H2130)))</f>
        <v>sqft</v>
      </c>
      <c r="K2130" s="3" t="s">
        <v>40</v>
      </c>
      <c r="L2130" s="3" t="s">
        <v>41</v>
      </c>
      <c r="M2130" s="3" t="str">
        <f t="shared" si="1349"/>
        <v>ready</v>
      </c>
      <c r="N2130" s="3" t="s">
        <v>734</v>
      </c>
      <c r="O2130" s="3" t="str">
        <f t="shared" si="1350"/>
        <v xml:space="preserve">13 </v>
      </c>
      <c r="P2130" s="4" t="str">
        <f t="shared" si="1351"/>
        <v>13</v>
      </c>
      <c r="Q2130" s="6" t="s">
        <v>83</v>
      </c>
      <c r="R2130" s="3" t="s">
        <v>88</v>
      </c>
      <c r="S2130" s="3" t="s">
        <v>3687</v>
      </c>
      <c r="T2130" s="4">
        <f t="shared" si="1319"/>
        <v>3510</v>
      </c>
      <c r="U2130" s="3">
        <v>61</v>
      </c>
      <c r="V2130" s="3">
        <f>VALUE(U2130)*100000</f>
        <v>6100000</v>
      </c>
    </row>
    <row r="2131" spans="1:22" ht="15.75">
      <c r="A2131" s="3" t="s">
        <v>3639</v>
      </c>
      <c r="B2131" s="3" t="str">
        <f t="shared" si="1344"/>
        <v>3 Apartment For Sale In Avadh Copperstone, Dumas Road Surat</v>
      </c>
      <c r="C2131" s="3" t="str">
        <f t="shared" si="1345"/>
        <v>3</v>
      </c>
      <c r="D2131" s="4" t="str">
        <f t="shared" si="1346"/>
        <v xml:space="preserve">Apartment </v>
      </c>
      <c r="E2131" s="3" t="str">
        <f t="shared" si="1347"/>
        <v>Avadh Copperstone, Dumas Road</v>
      </c>
      <c r="F2131" s="3" t="str">
        <f t="shared" si="1348"/>
        <v>surat</v>
      </c>
      <c r="G2131" s="3" t="s">
        <v>32</v>
      </c>
      <c r="H2131" s="3" t="s">
        <v>2808</v>
      </c>
      <c r="I2131" s="9">
        <f>VALUE(LEFT(H2131,FIND(" ",H2131)-1))</f>
        <v>1890</v>
      </c>
      <c r="J2131" s="3" t="str">
        <f>TRIM(RIGHT(H2131,LEN(H2131)-FIND(" ",H2131)))</f>
        <v>sqft</v>
      </c>
      <c r="K2131" s="3" t="s">
        <v>40</v>
      </c>
      <c r="L2131" s="3" t="s">
        <v>41</v>
      </c>
      <c r="M2131" s="3" t="str">
        <f t="shared" si="1349"/>
        <v>ready</v>
      </c>
      <c r="N2131" s="3" t="s">
        <v>652</v>
      </c>
      <c r="O2131" s="3" t="str">
        <f t="shared" si="1350"/>
        <v xml:space="preserve">8 </v>
      </c>
      <c r="P2131" s="4" t="str">
        <f t="shared" si="1351"/>
        <v>12</v>
      </c>
      <c r="Q2131" s="6" t="s">
        <v>28</v>
      </c>
      <c r="R2131" s="3" t="s">
        <v>36</v>
      </c>
      <c r="S2131" s="3" t="s">
        <v>536</v>
      </c>
      <c r="T2131" s="4">
        <f t="shared" si="1319"/>
        <v>4762</v>
      </c>
      <c r="U2131" s="3">
        <v>90</v>
      </c>
      <c r="V2131" s="3">
        <f>VALUE(U2131)*100000</f>
        <v>9000000</v>
      </c>
    </row>
    <row r="2132" spans="1:22" ht="15.75">
      <c r="A2132" s="3" t="s">
        <v>161</v>
      </c>
      <c r="B2132" s="3" t="str">
        <f t="shared" si="1344"/>
        <v>3 Apartment For Sale In Palanpur Surat</v>
      </c>
      <c r="C2132" s="3" t="str">
        <f t="shared" si="1345"/>
        <v>3</v>
      </c>
      <c r="D2132" s="4" t="str">
        <f t="shared" si="1346"/>
        <v xml:space="preserve">Apartment </v>
      </c>
      <c r="E2132" s="3" t="str">
        <f t="shared" si="1347"/>
        <v>Palanpur</v>
      </c>
      <c r="F2132" s="3" t="str">
        <f t="shared" si="1348"/>
        <v>surat</v>
      </c>
      <c r="G2132" s="3" t="s">
        <v>32</v>
      </c>
      <c r="H2132" s="3" t="s">
        <v>3688</v>
      </c>
      <c r="I2132" s="9">
        <f>VALUE(LEFT(H2132,FIND(" ",H2132)-1))</f>
        <v>1889</v>
      </c>
      <c r="J2132" s="3" t="str">
        <f>TRIM(RIGHT(H2132,LEN(H2132)-FIND(" ",H2132)))</f>
        <v>sqft</v>
      </c>
      <c r="K2132" s="3" t="s">
        <v>25</v>
      </c>
      <c r="L2132" s="3" t="s">
        <v>41</v>
      </c>
      <c r="M2132" s="3" t="str">
        <f t="shared" si="1349"/>
        <v>ready</v>
      </c>
      <c r="N2132" s="3" t="s">
        <v>71</v>
      </c>
      <c r="O2132" s="3" t="str">
        <f t="shared" si="1350"/>
        <v xml:space="preserve">6 </v>
      </c>
      <c r="P2132" s="4" t="str">
        <f t="shared" si="1351"/>
        <v>13</v>
      </c>
      <c r="Q2132" s="6" t="s">
        <v>28</v>
      </c>
      <c r="R2132" s="3" t="s">
        <v>36</v>
      </c>
      <c r="S2132" s="3" t="s">
        <v>392</v>
      </c>
      <c r="T2132" s="4">
        <f t="shared" si="1319"/>
        <v>4251</v>
      </c>
      <c r="U2132" s="3">
        <v>80.3</v>
      </c>
      <c r="V2132" s="3">
        <f>VALUE(U2132)*100000</f>
        <v>8030000</v>
      </c>
    </row>
    <row r="2133" spans="1:22" customFormat="1" hidden="1">
      <c r="A2133" t="s">
        <v>3689</v>
      </c>
      <c r="G2133" t="s">
        <v>168</v>
      </c>
      <c r="H2133" t="s">
        <v>1691</v>
      </c>
      <c r="I2133">
        <f>VALUE(LEFT(H2133,FIND(" ",H2133)-1))</f>
        <v>981</v>
      </c>
      <c r="J2133" t="str">
        <f>TRIM(RIGHT(H2133,LEN(H2133)-FIND(" ",H2133)))</f>
        <v>sqft</v>
      </c>
      <c r="K2133" t="s">
        <v>25</v>
      </c>
      <c r="L2133" t="s">
        <v>3690</v>
      </c>
      <c r="N2133" t="s">
        <v>139</v>
      </c>
      <c r="Q2133">
        <v>1</v>
      </c>
      <c r="R2133">
        <v>2</v>
      </c>
      <c r="S2133" t="s">
        <v>3691</v>
      </c>
      <c r="T2133" s="1">
        <f t="shared" si="1319"/>
        <v>9684</v>
      </c>
      <c r="U2133">
        <v>95</v>
      </c>
      <c r="V2133">
        <f>VALUE(U2133)*100000</f>
        <v>9500000</v>
      </c>
    </row>
    <row r="2134" spans="1:22" ht="15.75">
      <c r="A2134" s="3" t="s">
        <v>3289</v>
      </c>
      <c r="B2134" s="3" t="str">
        <f t="shared" ref="B2134:B2141" si="1352">PROPER(TRIM(A2134))</f>
        <v>3 Apartment For Sale In Pramukh Amaya, Palanpur Surat</v>
      </c>
      <c r="C2134" s="3" t="str">
        <f t="shared" ref="C2134:C2141" si="1353">LEFT(B2134,FIND(" ",B2134)-1)</f>
        <v>3</v>
      </c>
      <c r="D2134" s="4" t="str">
        <f t="shared" ref="D2134:D2141" si="1354">MID(B2134, FIND(" ", B2134)+1, FIND("For", B2134)-FIND(" ", B2134)-1)</f>
        <v xml:space="preserve">Apartment </v>
      </c>
      <c r="E2134" s="3" t="str">
        <f t="shared" ref="E2134:E2141" si="1355">TRIM(MID(B2134, FIND("In", B2134)+3, FIND("Surat", B2134)-FIND("In", B2134)-3))</f>
        <v>Pramukh Amaya, Palanpur</v>
      </c>
      <c r="F2134" s="3" t="str">
        <f t="shared" ref="F2134:F2141" si="1356">"surat"</f>
        <v>surat</v>
      </c>
      <c r="G2134" s="3" t="s">
        <v>32</v>
      </c>
      <c r="H2134" s="3" t="s">
        <v>3290</v>
      </c>
      <c r="I2134" s="9">
        <f>VALUE(LEFT(H2134,FIND(" ",H2134)-1))</f>
        <v>2111</v>
      </c>
      <c r="J2134" s="3" t="str">
        <f>TRIM(RIGHT(H2134,LEN(H2134)-FIND(" ",H2134)))</f>
        <v>sqft</v>
      </c>
      <c r="K2134" s="3" t="s">
        <v>25</v>
      </c>
      <c r="L2134" s="3" t="s">
        <v>2706</v>
      </c>
      <c r="M2134" s="3" t="str">
        <f t="shared" ref="M2134:M2141" si="1357">IF(LEFT(L2134,5)="poss.","expected","ready")</f>
        <v>expected</v>
      </c>
      <c r="N2134" s="3" t="s">
        <v>147</v>
      </c>
      <c r="O2134" s="3" t="str">
        <f t="shared" ref="O2134:O2141" si="1358">IFERROR(LEFT(N2134,FIND("out of",N2134)-1),N2134)</f>
        <v xml:space="preserve">5 </v>
      </c>
      <c r="P2134" s="4" t="str">
        <f t="shared" ref="P2134:P2141" si="1359">IFERROR(RIGHT(N2134,LEN(N2134)-FIND("out of",N2134)-6),"")</f>
        <v>12</v>
      </c>
      <c r="Q2134" s="6" t="s">
        <v>28</v>
      </c>
      <c r="R2134" s="3" t="s">
        <v>36</v>
      </c>
      <c r="S2134" s="3" t="s">
        <v>2642</v>
      </c>
      <c r="T2134" s="4">
        <f t="shared" si="1319"/>
        <v>4250</v>
      </c>
      <c r="U2134" s="3">
        <v>89.7</v>
      </c>
      <c r="V2134" s="3">
        <f>VALUE(U2134)*100000</f>
        <v>8970000</v>
      </c>
    </row>
    <row r="2135" spans="1:22" ht="15.75">
      <c r="A2135" s="3" t="s">
        <v>31</v>
      </c>
      <c r="B2135" s="3" t="str">
        <f t="shared" si="1352"/>
        <v>2 Apartment For Sale In Althan Surat</v>
      </c>
      <c r="C2135" s="3" t="str">
        <f t="shared" si="1353"/>
        <v>2</v>
      </c>
      <c r="D2135" s="4" t="str">
        <f t="shared" si="1354"/>
        <v xml:space="preserve">Apartment </v>
      </c>
      <c r="E2135" s="3" t="str">
        <f t="shared" si="1355"/>
        <v>Althan</v>
      </c>
      <c r="F2135" s="3" t="str">
        <f t="shared" si="1356"/>
        <v>surat</v>
      </c>
      <c r="G2135" s="3" t="s">
        <v>32</v>
      </c>
      <c r="H2135" s="3" t="s">
        <v>877</v>
      </c>
      <c r="I2135" s="9">
        <f>VALUE(LEFT(H2135,FIND(" ",H2135)-1))</f>
        <v>1275</v>
      </c>
      <c r="J2135" s="3" t="str">
        <f>TRIM(RIGHT(H2135,LEN(H2135)-FIND(" ",H2135)))</f>
        <v>sqft</v>
      </c>
      <c r="K2135" s="3" t="s">
        <v>25</v>
      </c>
      <c r="L2135" s="3" t="s">
        <v>222</v>
      </c>
      <c r="M2135" s="3" t="str">
        <f t="shared" si="1357"/>
        <v>expected</v>
      </c>
      <c r="N2135" s="3" t="s">
        <v>42</v>
      </c>
      <c r="O2135" s="3" t="str">
        <f t="shared" si="1358"/>
        <v xml:space="preserve">5 </v>
      </c>
      <c r="P2135" s="4" t="str">
        <f t="shared" si="1359"/>
        <v>13</v>
      </c>
      <c r="Q2135" s="6" t="s">
        <v>28</v>
      </c>
      <c r="R2135" s="3" t="s">
        <v>44</v>
      </c>
      <c r="S2135" s="3" t="s">
        <v>3692</v>
      </c>
      <c r="T2135" s="4">
        <f t="shared" si="1319"/>
        <v>4051</v>
      </c>
      <c r="U2135" s="3">
        <v>51.7</v>
      </c>
      <c r="V2135" s="3">
        <f>VALUE(U2135)*100000</f>
        <v>5170000</v>
      </c>
    </row>
    <row r="2136" spans="1:22" ht="15.75">
      <c r="A2136" s="3" t="s">
        <v>2725</v>
      </c>
      <c r="B2136" s="3" t="str">
        <f t="shared" si="1352"/>
        <v>3 Apartment For Sale In Vesu Surat</v>
      </c>
      <c r="C2136" s="3" t="str">
        <f t="shared" si="1353"/>
        <v>3</v>
      </c>
      <c r="D2136" s="4" t="str">
        <f t="shared" si="1354"/>
        <v xml:space="preserve">Apartment </v>
      </c>
      <c r="E2136" s="3" t="str">
        <f t="shared" si="1355"/>
        <v>Vesu</v>
      </c>
      <c r="F2136" s="3" t="str">
        <f t="shared" si="1356"/>
        <v>surat</v>
      </c>
      <c r="G2136" s="3" t="s">
        <v>23</v>
      </c>
      <c r="H2136" s="3" t="s">
        <v>3693</v>
      </c>
      <c r="I2136" s="9">
        <f>VALUE(LEFT(H2136,FIND(" ",H2136)-1))</f>
        <v>1057</v>
      </c>
      <c r="J2136" s="3" t="str">
        <f>TRIM(RIGHT(H2136,LEN(H2136)-FIND(" ",H2136)))</f>
        <v>sqft</v>
      </c>
      <c r="K2136" s="3" t="s">
        <v>40</v>
      </c>
      <c r="L2136" s="3" t="s">
        <v>41</v>
      </c>
      <c r="M2136" s="3" t="str">
        <f t="shared" si="1357"/>
        <v>ready</v>
      </c>
      <c r="N2136" s="3" t="s">
        <v>60</v>
      </c>
      <c r="O2136" s="3" t="str">
        <f t="shared" si="1358"/>
        <v xml:space="preserve">7 </v>
      </c>
      <c r="P2136" s="4" t="str">
        <f t="shared" si="1359"/>
        <v>10</v>
      </c>
      <c r="Q2136" s="6" t="s">
        <v>43</v>
      </c>
      <c r="R2136" s="3" t="s">
        <v>44</v>
      </c>
      <c r="S2136" s="3" t="s">
        <v>3046</v>
      </c>
      <c r="T2136" s="4">
        <f t="shared" si="1319"/>
        <v>4062</v>
      </c>
      <c r="U2136" s="3">
        <v>66</v>
      </c>
      <c r="V2136" s="3">
        <f>VALUE(U2136)*100000</f>
        <v>6600000</v>
      </c>
    </row>
    <row r="2137" spans="1:22" ht="15.75">
      <c r="A2137" s="3" t="s">
        <v>3694</v>
      </c>
      <c r="B2137" s="3" t="str">
        <f t="shared" si="1352"/>
        <v>3 Apartment For Sale In Megaroyal Complex, Adajan Surat</v>
      </c>
      <c r="C2137" s="3" t="str">
        <f t="shared" si="1353"/>
        <v>3</v>
      </c>
      <c r="D2137" s="4" t="str">
        <f t="shared" si="1354"/>
        <v xml:space="preserve">Apartment </v>
      </c>
      <c r="E2137" s="3" t="str">
        <f t="shared" si="1355"/>
        <v>Megaroyal Complex, Adajan</v>
      </c>
      <c r="F2137" s="3" t="str">
        <f t="shared" si="1356"/>
        <v>surat</v>
      </c>
      <c r="G2137" s="3" t="s">
        <v>32</v>
      </c>
      <c r="H2137" s="3" t="s">
        <v>2666</v>
      </c>
      <c r="I2137" s="9">
        <f>VALUE(LEFT(H2137,FIND(" ",H2137)-1))</f>
        <v>1755</v>
      </c>
      <c r="J2137" s="3" t="str">
        <f>TRIM(RIGHT(H2137,LEN(H2137)-FIND(" ",H2137)))</f>
        <v>sqft</v>
      </c>
      <c r="K2137" s="3" t="s">
        <v>40</v>
      </c>
      <c r="L2137" s="3" t="s">
        <v>41</v>
      </c>
      <c r="M2137" s="3" t="str">
        <f t="shared" si="1357"/>
        <v>ready</v>
      </c>
      <c r="N2137" s="3" t="s">
        <v>480</v>
      </c>
      <c r="O2137" s="3" t="str">
        <f t="shared" si="1358"/>
        <v xml:space="preserve">8 </v>
      </c>
      <c r="P2137" s="4" t="str">
        <f t="shared" si="1359"/>
        <v>14</v>
      </c>
      <c r="Q2137" s="6" t="s">
        <v>28</v>
      </c>
      <c r="R2137" s="3" t="s">
        <v>44</v>
      </c>
      <c r="S2137" s="3" t="s">
        <v>3695</v>
      </c>
      <c r="T2137" s="4">
        <f t="shared" si="1319"/>
        <v>4558</v>
      </c>
      <c r="U2137" s="3">
        <v>80</v>
      </c>
      <c r="V2137" s="3">
        <f>VALUE(U2137)*100000</f>
        <v>8000000</v>
      </c>
    </row>
    <row r="2138" spans="1:22" ht="15.75">
      <c r="A2138" s="3" t="s">
        <v>157</v>
      </c>
      <c r="B2138" s="3" t="str">
        <f t="shared" si="1352"/>
        <v>2 Apartment For Sale In Godadara Surat</v>
      </c>
      <c r="C2138" s="3" t="str">
        <f t="shared" si="1353"/>
        <v>2</v>
      </c>
      <c r="D2138" s="4" t="str">
        <f t="shared" si="1354"/>
        <v xml:space="preserve">Apartment </v>
      </c>
      <c r="E2138" s="3" t="str">
        <f t="shared" si="1355"/>
        <v>Godadara</v>
      </c>
      <c r="F2138" s="3" t="str">
        <f t="shared" si="1356"/>
        <v>surat</v>
      </c>
      <c r="G2138" s="3" t="s">
        <v>32</v>
      </c>
      <c r="H2138" s="3" t="s">
        <v>2691</v>
      </c>
      <c r="I2138" s="9">
        <f>VALUE(LEFT(H2138,FIND(" ",H2138)-1))</f>
        <v>1445</v>
      </c>
      <c r="J2138" s="3" t="str">
        <f>TRIM(RIGHT(H2138,LEN(H2138)-FIND(" ",H2138)))</f>
        <v>sqft</v>
      </c>
      <c r="K2138" s="3" t="s">
        <v>40</v>
      </c>
      <c r="L2138" s="3" t="s">
        <v>41</v>
      </c>
      <c r="M2138" s="3" t="str">
        <f t="shared" si="1357"/>
        <v>ready</v>
      </c>
      <c r="N2138" s="3" t="s">
        <v>621</v>
      </c>
      <c r="O2138" s="3" t="str">
        <f t="shared" si="1358"/>
        <v xml:space="preserve">14 </v>
      </c>
      <c r="P2138" s="4" t="str">
        <f t="shared" si="1359"/>
        <v>14</v>
      </c>
      <c r="Q2138" s="6" t="s">
        <v>28</v>
      </c>
      <c r="R2138" s="3" t="s">
        <v>44</v>
      </c>
      <c r="S2138" s="3" t="s">
        <v>3696</v>
      </c>
      <c r="T2138" s="4">
        <f t="shared" si="1319"/>
        <v>3599</v>
      </c>
      <c r="U2138" s="3">
        <v>52</v>
      </c>
      <c r="V2138" s="3">
        <f>VALUE(U2138)*100000</f>
        <v>5200000</v>
      </c>
    </row>
    <row r="2139" spans="1:22" customFormat="1">
      <c r="A2139" t="s">
        <v>197</v>
      </c>
      <c r="B2139" t="str">
        <f t="shared" si="1352"/>
        <v>3 Apartment For Sale In Jahangir Pura Surat</v>
      </c>
      <c r="C2139" t="str">
        <f t="shared" si="1353"/>
        <v>3</v>
      </c>
      <c r="D2139" s="1" t="str">
        <f t="shared" si="1354"/>
        <v xml:space="preserve">Apartment </v>
      </c>
      <c r="E2139" t="str">
        <f t="shared" si="1355"/>
        <v>Jahangir Pura</v>
      </c>
      <c r="F2139" t="str">
        <f t="shared" si="1356"/>
        <v>surat</v>
      </c>
      <c r="G2139" t="s">
        <v>32</v>
      </c>
      <c r="H2139" t="s">
        <v>3697</v>
      </c>
      <c r="I2139">
        <f>VALUE(LEFT(H2139,FIND(" ",H2139)-1))</f>
        <v>1652</v>
      </c>
      <c r="J2139" t="str">
        <f>TRIM(RIGHT(H2139,LEN(H2139)-FIND(" ",H2139)))</f>
        <v>sqft</v>
      </c>
      <c r="K2139" t="s">
        <v>25</v>
      </c>
      <c r="L2139" t="s">
        <v>41</v>
      </c>
      <c r="M2139" t="str">
        <f t="shared" si="1357"/>
        <v>ready</v>
      </c>
      <c r="N2139" t="s">
        <v>71</v>
      </c>
      <c r="O2139" t="str">
        <f t="shared" si="1358"/>
        <v xml:space="preserve">6 </v>
      </c>
      <c r="P2139" s="1" t="str">
        <f t="shared" si="1359"/>
        <v>13</v>
      </c>
      <c r="Q2139" t="s">
        <v>28</v>
      </c>
      <c r="R2139" t="s">
        <v>44</v>
      </c>
      <c r="S2139" t="s">
        <v>3698</v>
      </c>
      <c r="T2139" s="1">
        <f t="shared" si="1319"/>
        <v>3329</v>
      </c>
      <c r="U2139">
        <v>55</v>
      </c>
      <c r="V2139">
        <f>VALUE(U2139)*100000</f>
        <v>5500000</v>
      </c>
    </row>
    <row r="2140" spans="1:22" ht="15.75">
      <c r="A2140" s="3" t="s">
        <v>1086</v>
      </c>
      <c r="B2140" s="3" t="str">
        <f t="shared" si="1352"/>
        <v>3 Apartment For Sale In Adajan Surat</v>
      </c>
      <c r="C2140" s="3" t="str">
        <f t="shared" si="1353"/>
        <v>3</v>
      </c>
      <c r="D2140" s="4" t="str">
        <f t="shared" si="1354"/>
        <v xml:space="preserve">Apartment </v>
      </c>
      <c r="E2140" s="3" t="str">
        <f t="shared" si="1355"/>
        <v>Adajan</v>
      </c>
      <c r="F2140" s="3" t="str">
        <f t="shared" si="1356"/>
        <v>surat</v>
      </c>
      <c r="G2140" s="3" t="s">
        <v>32</v>
      </c>
      <c r="H2140" s="3" t="s">
        <v>3699</v>
      </c>
      <c r="I2140" s="9">
        <f>VALUE(LEFT(H2140,FIND(" ",H2140)-1))</f>
        <v>1726</v>
      </c>
      <c r="J2140" s="3" t="str">
        <f>TRIM(RIGHT(H2140,LEN(H2140)-FIND(" ",H2140)))</f>
        <v>sqft</v>
      </c>
      <c r="K2140" s="3" t="s">
        <v>40</v>
      </c>
      <c r="L2140" s="3" t="s">
        <v>41</v>
      </c>
      <c r="M2140" s="3" t="str">
        <f t="shared" si="1357"/>
        <v>ready</v>
      </c>
      <c r="N2140" s="3" t="s">
        <v>2437</v>
      </c>
      <c r="O2140" s="3" t="str">
        <f t="shared" si="1358"/>
        <v xml:space="preserve">6 </v>
      </c>
      <c r="P2140" s="4" t="str">
        <f t="shared" si="1359"/>
        <v>15</v>
      </c>
      <c r="Q2140" s="6" t="s">
        <v>28</v>
      </c>
      <c r="R2140" s="3" t="s">
        <v>44</v>
      </c>
      <c r="S2140" s="3" t="s">
        <v>2268</v>
      </c>
      <c r="T2140" s="4">
        <f t="shared" si="1319"/>
        <v>3900</v>
      </c>
      <c r="U2140" s="3">
        <v>67.3</v>
      </c>
      <c r="V2140" s="3">
        <f>VALUE(U2140)*100000</f>
        <v>6730000</v>
      </c>
    </row>
    <row r="2141" spans="1:22" ht="15.75">
      <c r="A2141" s="3" t="s">
        <v>2858</v>
      </c>
      <c r="B2141" s="3" t="str">
        <f t="shared" si="1352"/>
        <v>3 Apartment For Sale In Shreehans Kalyan Residency, Palanpur Gam Surat</v>
      </c>
      <c r="C2141" s="3" t="str">
        <f t="shared" si="1353"/>
        <v>3</v>
      </c>
      <c r="D2141" s="4" t="str">
        <f t="shared" si="1354"/>
        <v xml:space="preserve">Apartment </v>
      </c>
      <c r="E2141" s="3" t="str">
        <f t="shared" si="1355"/>
        <v>Shreehans Kalyan Residency, Palanpur Gam</v>
      </c>
      <c r="F2141" s="3" t="str">
        <f t="shared" si="1356"/>
        <v>surat</v>
      </c>
      <c r="G2141" s="3" t="s">
        <v>32</v>
      </c>
      <c r="H2141" s="3" t="s">
        <v>2859</v>
      </c>
      <c r="I2141" s="9">
        <f>VALUE(LEFT(H2141,FIND(" ",H2141)-1))</f>
        <v>1960</v>
      </c>
      <c r="J2141" s="3" t="str">
        <f>TRIM(RIGHT(H2141,LEN(H2141)-FIND(" ",H2141)))</f>
        <v>sqft</v>
      </c>
      <c r="K2141" s="3" t="s">
        <v>40</v>
      </c>
      <c r="L2141" s="3" t="s">
        <v>41</v>
      </c>
      <c r="M2141" s="3" t="str">
        <f t="shared" si="1357"/>
        <v>ready</v>
      </c>
      <c r="N2141" s="3" t="s">
        <v>633</v>
      </c>
      <c r="O2141" s="3" t="str">
        <f t="shared" si="1358"/>
        <v xml:space="preserve">5 </v>
      </c>
      <c r="P2141" s="4" t="str">
        <f t="shared" si="1359"/>
        <v>14</v>
      </c>
      <c r="Q2141" s="6" t="s">
        <v>28</v>
      </c>
      <c r="R2141" s="3" t="s">
        <v>36</v>
      </c>
      <c r="S2141" s="3" t="s">
        <v>2268</v>
      </c>
      <c r="T2141" s="4">
        <f t="shared" si="1319"/>
        <v>3900</v>
      </c>
      <c r="U2141" s="3">
        <v>76.400000000000006</v>
      </c>
      <c r="V2141" s="3">
        <f>VALUE(U2141)*100000</f>
        <v>7640000.0000000009</v>
      </c>
    </row>
    <row r="2142" spans="1:22" customFormat="1" hidden="1">
      <c r="A2142" t="s">
        <v>3700</v>
      </c>
      <c r="G2142" t="s">
        <v>168</v>
      </c>
      <c r="H2142" t="s">
        <v>1895</v>
      </c>
      <c r="I2142">
        <f>VALUE(LEFT(H2142,FIND(" ",H2142)-1))</f>
        <v>810</v>
      </c>
      <c r="J2142" t="str">
        <f>TRIM(RIGHT(H2142,LEN(H2142)-FIND(" ",H2142)))</f>
        <v>sqft</v>
      </c>
      <c r="K2142" t="s">
        <v>40</v>
      </c>
      <c r="L2142" t="s">
        <v>3701</v>
      </c>
      <c r="N2142" t="s">
        <v>139</v>
      </c>
      <c r="Q2142">
        <v>3</v>
      </c>
      <c r="R2142">
        <v>2</v>
      </c>
      <c r="S2142" t="s">
        <v>3702</v>
      </c>
      <c r="T2142" s="1">
        <f t="shared" si="1319"/>
        <v>9012</v>
      </c>
      <c r="U2142">
        <v>73</v>
      </c>
      <c r="V2142">
        <f>VALUE(U2142)*100000</f>
        <v>7300000</v>
      </c>
    </row>
    <row r="2143" spans="1:22" ht="15.75">
      <c r="A2143" s="3" t="s">
        <v>3703</v>
      </c>
      <c r="B2143" s="3" t="str">
        <f t="shared" ref="B2143:B2144" si="1360">PROPER(TRIM(A2143))</f>
        <v>3 Apartment For Sale In Orchid Elite, Palanpur Gam Surat</v>
      </c>
      <c r="C2143" s="3" t="str">
        <f t="shared" ref="C2143:C2144" si="1361">LEFT(B2143,FIND(" ",B2143)-1)</f>
        <v>3</v>
      </c>
      <c r="D2143" s="4" t="str">
        <f t="shared" ref="D2143:D2144" si="1362">MID(B2143, FIND(" ", B2143)+1, FIND("For", B2143)-FIND(" ", B2143)-1)</f>
        <v xml:space="preserve">Apartment </v>
      </c>
      <c r="E2143" s="3" t="str">
        <f t="shared" ref="E2143:E2144" si="1363">TRIM(MID(B2143, FIND("In", B2143)+3, FIND("Surat", B2143)-FIND("In", B2143)-3))</f>
        <v>Orchid Elite, Palanpur Gam</v>
      </c>
      <c r="F2143" s="3" t="str">
        <f t="shared" ref="F2143:F2144" si="1364">"surat"</f>
        <v>surat</v>
      </c>
      <c r="G2143" s="3" t="s">
        <v>23</v>
      </c>
      <c r="H2143" s="3" t="s">
        <v>99</v>
      </c>
      <c r="I2143" s="9">
        <f>VALUE(LEFT(H2143,FIND(" ",H2143)-1))</f>
        <v>1000</v>
      </c>
      <c r="J2143" s="3" t="str">
        <f>TRIM(RIGHT(H2143,LEN(H2143)-FIND(" ",H2143)))</f>
        <v>sqft</v>
      </c>
      <c r="K2143" s="3" t="s">
        <v>40</v>
      </c>
      <c r="L2143" s="3" t="s">
        <v>41</v>
      </c>
      <c r="M2143" s="3" t="str">
        <f t="shared" ref="M2143:M2144" si="1365">IF(LEFT(L2143,5)="poss.","expected","ready")</f>
        <v>ready</v>
      </c>
      <c r="N2143" s="3" t="s">
        <v>165</v>
      </c>
      <c r="O2143" s="3" t="str">
        <f t="shared" ref="O2143:O2144" si="1366">IFERROR(LEFT(N2143,FIND("out of",N2143)-1),N2143)</f>
        <v xml:space="preserve">7 </v>
      </c>
      <c r="P2143" s="4" t="str">
        <f t="shared" ref="P2143:P2144" si="1367">IFERROR(RIGHT(N2143,LEN(N2143)-FIND("out of",N2143)-6),"")</f>
        <v>13</v>
      </c>
      <c r="Q2143" s="6" t="s">
        <v>43</v>
      </c>
      <c r="R2143" s="3" t="s">
        <v>259</v>
      </c>
      <c r="S2143" s="3" t="s">
        <v>1343</v>
      </c>
      <c r="T2143" s="4">
        <f t="shared" si="1319"/>
        <v>4800</v>
      </c>
      <c r="U2143" s="3">
        <v>85</v>
      </c>
      <c r="V2143" s="3">
        <f>VALUE(U2143)*100000</f>
        <v>8500000</v>
      </c>
    </row>
    <row r="2144" spans="1:22" customFormat="1">
      <c r="A2144" t="s">
        <v>3408</v>
      </c>
      <c r="B2144" t="str">
        <f t="shared" si="1360"/>
        <v>2 Apartment For Sale In Soham Elegance, Pal Surat</v>
      </c>
      <c r="C2144" t="str">
        <f t="shared" si="1361"/>
        <v>2</v>
      </c>
      <c r="D2144" s="1" t="str">
        <f t="shared" si="1362"/>
        <v xml:space="preserve">Apartment </v>
      </c>
      <c r="E2144" t="str">
        <f t="shared" si="1363"/>
        <v>Soham Elegance, Pal</v>
      </c>
      <c r="F2144" t="str">
        <f t="shared" si="1364"/>
        <v>surat</v>
      </c>
      <c r="G2144" t="s">
        <v>32</v>
      </c>
      <c r="H2144" t="s">
        <v>2773</v>
      </c>
      <c r="I2144">
        <f>VALUE(LEFT(H2144,FIND(" ",H2144)-1))</f>
        <v>1322</v>
      </c>
      <c r="J2144" t="str">
        <f>TRIM(RIGHT(H2144,LEN(H2144)-FIND(" ",H2144)))</f>
        <v>sqft</v>
      </c>
      <c r="K2144" t="s">
        <v>25</v>
      </c>
      <c r="L2144" t="s">
        <v>2636</v>
      </c>
      <c r="M2144" t="str">
        <f t="shared" si="1365"/>
        <v>expected</v>
      </c>
      <c r="N2144" t="s">
        <v>165</v>
      </c>
      <c r="O2144" t="str">
        <f t="shared" si="1366"/>
        <v xml:space="preserve">7 </v>
      </c>
      <c r="P2144" s="1" t="str">
        <f t="shared" si="1367"/>
        <v>13</v>
      </c>
      <c r="Q2144" t="s">
        <v>28</v>
      </c>
      <c r="R2144" t="s">
        <v>44</v>
      </c>
      <c r="S2144" t="s">
        <v>3704</v>
      </c>
      <c r="T2144" s="1">
        <f t="shared" si="1319"/>
        <v>4160</v>
      </c>
      <c r="U2144">
        <v>55</v>
      </c>
      <c r="V2144">
        <f>VALUE(U2144)*100000</f>
        <v>5500000</v>
      </c>
    </row>
    <row r="2145" spans="1:22" customFormat="1" hidden="1">
      <c r="A2145" t="s">
        <v>3705</v>
      </c>
      <c r="G2145" t="s">
        <v>23</v>
      </c>
      <c r="H2145" t="s">
        <v>707</v>
      </c>
      <c r="I2145">
        <f>VALUE(LEFT(H2145,FIND(" ",H2145)-1))</f>
        <v>630</v>
      </c>
      <c r="J2145" t="str">
        <f>TRIM(RIGHT(H2145,LEN(H2145)-FIND(" ",H2145)))</f>
        <v>sqft</v>
      </c>
      <c r="K2145" t="s">
        <v>25</v>
      </c>
      <c r="L2145" t="s">
        <v>2326</v>
      </c>
      <c r="N2145" t="s">
        <v>1656</v>
      </c>
      <c r="Q2145" t="s">
        <v>213</v>
      </c>
      <c r="R2145">
        <v>1</v>
      </c>
      <c r="S2145" t="s">
        <v>3706</v>
      </c>
      <c r="T2145" s="1">
        <f t="shared" si="1319"/>
        <v>6790</v>
      </c>
      <c r="U2145">
        <v>77.8</v>
      </c>
      <c r="V2145">
        <f>VALUE(U2145)*100000</f>
        <v>7780000</v>
      </c>
    </row>
    <row r="2146" spans="1:22" ht="15.75">
      <c r="A2146" s="3" t="s">
        <v>3707</v>
      </c>
      <c r="B2146" s="3" t="str">
        <f t="shared" ref="B2146:B2147" si="1368">PROPER(TRIM(A2146))</f>
        <v>3 Apartment For Sale In Subh Encklave Surat</v>
      </c>
      <c r="C2146" s="3" t="str">
        <f t="shared" ref="C2146:C2147" si="1369">LEFT(B2146,FIND(" ",B2146)-1)</f>
        <v>3</v>
      </c>
      <c r="D2146" s="4" t="str">
        <f t="shared" ref="D2146:D2147" si="1370">MID(B2146, FIND(" ", B2146)+1, FIND("For", B2146)-FIND(" ", B2146)-1)</f>
        <v xml:space="preserve">Apartment </v>
      </c>
      <c r="E2146" s="3" t="str">
        <f t="shared" ref="E2146:E2147" si="1371">TRIM(MID(B2146, FIND("In", B2146)+3, FIND("Surat", B2146)-FIND("In", B2146)-3))</f>
        <v>Subh Encklave</v>
      </c>
      <c r="F2146" s="3" t="str">
        <f t="shared" ref="F2146:F2147" si="1372">"surat"</f>
        <v>surat</v>
      </c>
      <c r="G2146" s="3" t="s">
        <v>32</v>
      </c>
      <c r="H2146" s="3" t="s">
        <v>3327</v>
      </c>
      <c r="I2146" s="9">
        <f>VALUE(LEFT(H2146,FIND(" ",H2146)-1))</f>
        <v>1919</v>
      </c>
      <c r="J2146" s="3" t="str">
        <f>TRIM(RIGHT(H2146,LEN(H2146)-FIND(" ",H2146)))</f>
        <v>sqft</v>
      </c>
      <c r="K2146" s="3" t="s">
        <v>40</v>
      </c>
      <c r="L2146" s="3" t="s">
        <v>41</v>
      </c>
      <c r="M2146" s="3" t="str">
        <f t="shared" ref="M2146:M2147" si="1373">IF(LEFT(L2146,5)="poss.","expected","ready")</f>
        <v>ready</v>
      </c>
      <c r="N2146" s="3" t="s">
        <v>665</v>
      </c>
      <c r="O2146" s="3" t="str">
        <f t="shared" ref="O2146:O2147" si="1374">IFERROR(LEFT(N2146,FIND("out of",N2146)-1),N2146)</f>
        <v xml:space="preserve">7 </v>
      </c>
      <c r="P2146" s="4" t="str">
        <f t="shared" ref="P2146:P2147" si="1375">IFERROR(RIGHT(N2146,LEN(N2146)-FIND("out of",N2146)-6),"")</f>
        <v>12</v>
      </c>
      <c r="Q2146" s="6" t="s">
        <v>28</v>
      </c>
      <c r="R2146" s="3" t="s">
        <v>44</v>
      </c>
      <c r="S2146" s="3" t="s">
        <v>3708</v>
      </c>
      <c r="T2146" s="4">
        <f t="shared" si="1319"/>
        <v>4690</v>
      </c>
      <c r="U2146" s="3">
        <v>90</v>
      </c>
      <c r="V2146" s="3">
        <f>VALUE(U2146)*100000</f>
        <v>9000000</v>
      </c>
    </row>
    <row r="2147" spans="1:22" ht="15.75">
      <c r="A2147" s="3" t="s">
        <v>46</v>
      </c>
      <c r="B2147" s="3" t="str">
        <f t="shared" si="1368"/>
        <v>2 Apartment For Sale In Jahangirabad Surat</v>
      </c>
      <c r="C2147" s="3" t="str">
        <f t="shared" si="1369"/>
        <v>2</v>
      </c>
      <c r="D2147" s="4" t="str">
        <f t="shared" si="1370"/>
        <v xml:space="preserve">Apartment </v>
      </c>
      <c r="E2147" s="3" t="str">
        <f t="shared" si="1371"/>
        <v>Jahangirabad</v>
      </c>
      <c r="F2147" s="3" t="str">
        <f t="shared" si="1372"/>
        <v>surat</v>
      </c>
      <c r="G2147" s="3" t="s">
        <v>23</v>
      </c>
      <c r="H2147" s="3" t="s">
        <v>2625</v>
      </c>
      <c r="I2147" s="9">
        <f>VALUE(LEFT(H2147,FIND(" ",H2147)-1))</f>
        <v>751</v>
      </c>
      <c r="J2147" s="3" t="str">
        <f>TRIM(RIGHT(H2147,LEN(H2147)-FIND(" ",H2147)))</f>
        <v>sqft</v>
      </c>
      <c r="K2147" s="3" t="s">
        <v>40</v>
      </c>
      <c r="L2147" s="3" t="s">
        <v>41</v>
      </c>
      <c r="M2147" s="3" t="str">
        <f t="shared" si="1373"/>
        <v>ready</v>
      </c>
      <c r="N2147" s="3" t="s">
        <v>42</v>
      </c>
      <c r="O2147" s="3" t="str">
        <f t="shared" si="1374"/>
        <v xml:space="preserve">5 </v>
      </c>
      <c r="P2147" s="4" t="str">
        <f t="shared" si="1375"/>
        <v>13</v>
      </c>
      <c r="Q2147" s="6" t="s">
        <v>83</v>
      </c>
      <c r="R2147" s="3" t="s">
        <v>44</v>
      </c>
      <c r="S2147" s="3" t="s">
        <v>3709</v>
      </c>
      <c r="T2147" s="4">
        <f t="shared" si="1319"/>
        <v>4372</v>
      </c>
      <c r="U2147" s="3">
        <v>55</v>
      </c>
      <c r="V2147" s="3">
        <f>VALUE(U2147)*100000</f>
        <v>5500000</v>
      </c>
    </row>
    <row r="2148" spans="1:22" customFormat="1" hidden="1">
      <c r="A2148" t="s">
        <v>3710</v>
      </c>
      <c r="G2148" t="s">
        <v>406</v>
      </c>
      <c r="H2148" t="s">
        <v>3711</v>
      </c>
      <c r="I2148">
        <f>VALUE(LEFT(H2148,FIND(" ",H2148)-1))</f>
        <v>2331</v>
      </c>
      <c r="J2148" t="str">
        <f>TRIM(RIGHT(H2148,LEN(H2148)-FIND(" ",H2148)))</f>
        <v>sqft</v>
      </c>
      <c r="L2148" t="s">
        <v>40</v>
      </c>
      <c r="S2148" t="s">
        <v>3712</v>
      </c>
      <c r="T2148" s="1">
        <f t="shared" si="1319"/>
        <v>2488</v>
      </c>
      <c r="U2148">
        <v>58</v>
      </c>
      <c r="V2148">
        <f>VALUE(U2148)*100000</f>
        <v>5800000</v>
      </c>
    </row>
    <row r="2149" spans="1:22" customFormat="1" hidden="1">
      <c r="A2149" t="s">
        <v>2542</v>
      </c>
      <c r="G2149" t="s">
        <v>168</v>
      </c>
      <c r="H2149" t="s">
        <v>300</v>
      </c>
      <c r="I2149">
        <f>VALUE(LEFT(H2149,FIND(" ",H2149)-1))</f>
        <v>100</v>
      </c>
      <c r="J2149" t="str">
        <f>TRIM(RIGHT(H2149,LEN(H2149)-FIND(" ",H2149)))</f>
        <v>sqft</v>
      </c>
      <c r="K2149">
        <v>2</v>
      </c>
      <c r="L2149" t="s">
        <v>2293</v>
      </c>
      <c r="N2149" t="s">
        <v>40</v>
      </c>
      <c r="Q2149" t="s">
        <v>1896</v>
      </c>
      <c r="R2149" t="s">
        <v>382</v>
      </c>
      <c r="S2149" t="s">
        <v>3713</v>
      </c>
      <c r="T2149" s="1">
        <f t="shared" si="1319"/>
        <v>80000</v>
      </c>
      <c r="U2149">
        <v>80</v>
      </c>
      <c r="V2149">
        <f>VALUE(U2149)*100000</f>
        <v>8000000</v>
      </c>
    </row>
    <row r="2150" spans="1:22" ht="15.75">
      <c r="A2150" s="3" t="s">
        <v>2695</v>
      </c>
      <c r="B2150" s="3" t="str">
        <f t="shared" ref="B2150:B2152" si="1376">PROPER(TRIM(A2150))</f>
        <v>3 Apartment For Sale In Pal Surat</v>
      </c>
      <c r="C2150" s="3" t="str">
        <f t="shared" ref="C2150:C2152" si="1377">LEFT(B2150,FIND(" ",B2150)-1)</f>
        <v>3</v>
      </c>
      <c r="D2150" s="4" t="str">
        <f t="shared" ref="D2150:D2152" si="1378">MID(B2150, FIND(" ", B2150)+1, FIND("For", B2150)-FIND(" ", B2150)-1)</f>
        <v xml:space="preserve">Apartment </v>
      </c>
      <c r="E2150" s="3" t="str">
        <f t="shared" ref="E2150:E2152" si="1379">TRIM(MID(B2150, FIND("In", B2150)+3, FIND("Surat", B2150)-FIND("In", B2150)-3))</f>
        <v>Pal</v>
      </c>
      <c r="F2150" s="3" t="str">
        <f t="shared" ref="F2150:F2152" si="1380">"surat"</f>
        <v>surat</v>
      </c>
      <c r="G2150" s="3" t="s">
        <v>32</v>
      </c>
      <c r="H2150" s="3" t="s">
        <v>3714</v>
      </c>
      <c r="I2150" s="9">
        <f>VALUE(LEFT(H2150,FIND(" ",H2150)-1))</f>
        <v>1745</v>
      </c>
      <c r="J2150" s="3" t="str">
        <f>TRIM(RIGHT(H2150,LEN(H2150)-FIND(" ",H2150)))</f>
        <v>sqft</v>
      </c>
      <c r="K2150" s="3" t="s">
        <v>25</v>
      </c>
      <c r="L2150" s="3" t="s">
        <v>138</v>
      </c>
      <c r="M2150" s="3" t="str">
        <f t="shared" ref="M2150:M2152" si="1381">IF(LEFT(L2150,5)="poss.","expected","ready")</f>
        <v>expected</v>
      </c>
      <c r="N2150" s="3" t="s">
        <v>972</v>
      </c>
      <c r="O2150" s="3" t="str">
        <f t="shared" ref="O2150:O2152" si="1382">IFERROR(LEFT(N2150,FIND("out of",N2150)-1),N2150)</f>
        <v xml:space="preserve">4 </v>
      </c>
      <c r="P2150" s="4" t="str">
        <f t="shared" ref="P2150:P2152" si="1383">IFERROR(RIGHT(N2150,LEN(N2150)-FIND("out of",N2150)-6),"")</f>
        <v>13</v>
      </c>
      <c r="Q2150" s="6" t="s">
        <v>28</v>
      </c>
      <c r="R2150" s="3" t="s">
        <v>44</v>
      </c>
      <c r="S2150" s="3" t="s">
        <v>3715</v>
      </c>
      <c r="T2150" s="4">
        <f t="shared" si="1319"/>
        <v>4401</v>
      </c>
      <c r="U2150" s="3">
        <v>76.8</v>
      </c>
      <c r="V2150" s="3">
        <f>VALUE(U2150)*100000</f>
        <v>7680000</v>
      </c>
    </row>
    <row r="2151" spans="1:22" customFormat="1">
      <c r="A2151" t="s">
        <v>161</v>
      </c>
      <c r="B2151" t="str">
        <f t="shared" si="1376"/>
        <v>3 Apartment For Sale In Palanpur Surat</v>
      </c>
      <c r="C2151" t="str">
        <f t="shared" si="1377"/>
        <v>3</v>
      </c>
      <c r="D2151" s="1" t="str">
        <f t="shared" si="1378"/>
        <v xml:space="preserve">Apartment </v>
      </c>
      <c r="E2151" t="str">
        <f t="shared" si="1379"/>
        <v>Palanpur</v>
      </c>
      <c r="F2151" t="str">
        <f t="shared" si="1380"/>
        <v>surat</v>
      </c>
      <c r="G2151" t="s">
        <v>32</v>
      </c>
      <c r="H2151" t="s">
        <v>2859</v>
      </c>
      <c r="I2151">
        <f>VALUE(LEFT(H2151,FIND(" ",H2151)-1))</f>
        <v>1960</v>
      </c>
      <c r="J2151" t="str">
        <f>TRIM(RIGHT(H2151,LEN(H2151)-FIND(" ",H2151)))</f>
        <v>sqft</v>
      </c>
      <c r="K2151" t="s">
        <v>40</v>
      </c>
      <c r="L2151" t="s">
        <v>41</v>
      </c>
      <c r="M2151" t="str">
        <f t="shared" si="1381"/>
        <v>ready</v>
      </c>
      <c r="N2151" t="s">
        <v>71</v>
      </c>
      <c r="O2151" t="str">
        <f t="shared" si="1382"/>
        <v xml:space="preserve">6 </v>
      </c>
      <c r="P2151" s="1" t="str">
        <f t="shared" si="1383"/>
        <v>13</v>
      </c>
      <c r="Q2151" t="s">
        <v>83</v>
      </c>
      <c r="R2151" t="s">
        <v>36</v>
      </c>
      <c r="S2151" t="s">
        <v>3716</v>
      </c>
      <c r="T2151" s="1">
        <f t="shared" si="1319"/>
        <v>3827</v>
      </c>
      <c r="U2151">
        <v>75</v>
      </c>
      <c r="V2151">
        <f>VALUE(U2151)*100000</f>
        <v>7500000</v>
      </c>
    </row>
    <row r="2152" spans="1:22" ht="15.75">
      <c r="A2152" s="3" t="s">
        <v>1086</v>
      </c>
      <c r="B2152" s="3" t="str">
        <f t="shared" si="1376"/>
        <v>3 Apartment For Sale In Adajan Surat</v>
      </c>
      <c r="C2152" s="3" t="str">
        <f t="shared" si="1377"/>
        <v>3</v>
      </c>
      <c r="D2152" s="4" t="str">
        <f t="shared" si="1378"/>
        <v xml:space="preserve">Apartment </v>
      </c>
      <c r="E2152" s="3" t="str">
        <f t="shared" si="1379"/>
        <v>Adajan</v>
      </c>
      <c r="F2152" s="3" t="str">
        <f t="shared" si="1380"/>
        <v>surat</v>
      </c>
      <c r="G2152" s="3" t="s">
        <v>23</v>
      </c>
      <c r="H2152" s="3" t="s">
        <v>1036</v>
      </c>
      <c r="I2152" s="9">
        <f>VALUE(LEFT(H2152,FIND(" ",H2152)-1))</f>
        <v>1175</v>
      </c>
      <c r="J2152" s="3" t="str">
        <f>TRIM(RIGHT(H2152,LEN(H2152)-FIND(" ",H2152)))</f>
        <v>sqft</v>
      </c>
      <c r="K2152" s="3" t="s">
        <v>40</v>
      </c>
      <c r="L2152" s="3" t="s">
        <v>41</v>
      </c>
      <c r="M2152" s="3" t="str">
        <f t="shared" si="1381"/>
        <v>ready</v>
      </c>
      <c r="N2152" s="3" t="s">
        <v>128</v>
      </c>
      <c r="O2152" s="3" t="str">
        <f t="shared" si="1382"/>
        <v xml:space="preserve">1 </v>
      </c>
      <c r="P2152" s="4" t="str">
        <f t="shared" si="1383"/>
        <v>5</v>
      </c>
      <c r="Q2152" s="6" t="s">
        <v>83</v>
      </c>
      <c r="R2152" s="3" t="s">
        <v>44</v>
      </c>
      <c r="S2152" s="3" t="s">
        <v>3338</v>
      </c>
      <c r="T2152" s="4">
        <f t="shared" si="1319"/>
        <v>4701</v>
      </c>
      <c r="U2152" s="3">
        <v>86.5</v>
      </c>
      <c r="V2152" s="3">
        <f>VALUE(U2152)*100000</f>
        <v>8650000</v>
      </c>
    </row>
    <row r="2153" spans="1:22" customFormat="1" hidden="1">
      <c r="A2153" t="s">
        <v>3614</v>
      </c>
      <c r="G2153" t="s">
        <v>32</v>
      </c>
      <c r="H2153" t="s">
        <v>3717</v>
      </c>
      <c r="I2153">
        <f>VALUE(LEFT(H2153,FIND(" ",H2153)-1))</f>
        <v>216</v>
      </c>
      <c r="J2153" t="str">
        <f>TRIM(RIGHT(H2153,LEN(H2153)-FIND(" ",H2153)))</f>
        <v>sqyrd</v>
      </c>
      <c r="K2153" t="s">
        <v>83</v>
      </c>
      <c r="L2153" t="s">
        <v>41</v>
      </c>
      <c r="N2153" t="s">
        <v>40</v>
      </c>
      <c r="Q2153" t="s">
        <v>44</v>
      </c>
      <c r="R2153" t="s">
        <v>382</v>
      </c>
      <c r="S2153" t="s">
        <v>3709</v>
      </c>
      <c r="T2153" s="1">
        <f t="shared" si="1319"/>
        <v>4372</v>
      </c>
      <c r="U2153">
        <v>85</v>
      </c>
      <c r="V2153">
        <f>VALUE(U2153)*100000</f>
        <v>8500000</v>
      </c>
    </row>
    <row r="2154" spans="1:22" customFormat="1" hidden="1">
      <c r="A2154" t="s">
        <v>2542</v>
      </c>
      <c r="G2154" t="s">
        <v>168</v>
      </c>
      <c r="H2154" t="s">
        <v>3718</v>
      </c>
      <c r="I2154">
        <f>VALUE(LEFT(H2154,FIND(" ",H2154)-1))</f>
        <v>828</v>
      </c>
      <c r="J2154" t="str">
        <f>TRIM(RIGHT(H2154,LEN(H2154)-FIND(" ",H2154)))</f>
        <v>sqft</v>
      </c>
      <c r="K2154">
        <v>5</v>
      </c>
      <c r="L2154" t="s">
        <v>139</v>
      </c>
      <c r="N2154" t="s">
        <v>40</v>
      </c>
      <c r="Q2154">
        <v>2</v>
      </c>
      <c r="R2154" t="s">
        <v>1934</v>
      </c>
      <c r="S2154" t="s">
        <v>3719</v>
      </c>
      <c r="T2154" s="1">
        <f t="shared" si="1319"/>
        <v>6643</v>
      </c>
      <c r="U2154">
        <v>55</v>
      </c>
      <c r="V2154">
        <f>VALUE(U2154)*100000</f>
        <v>5500000</v>
      </c>
    </row>
    <row r="2155" spans="1:22" ht="15.75">
      <c r="A2155" s="3" t="s">
        <v>3720</v>
      </c>
      <c r="B2155" s="3" t="str">
        <f t="shared" ref="B2155:B2159" si="1384">PROPER(TRIM(A2155))</f>
        <v>2 Apartment For Sale In Tha Grand Ultima Surat</v>
      </c>
      <c r="C2155" s="3" t="str">
        <f t="shared" ref="C2155:C2159" si="1385">LEFT(B2155,FIND(" ",B2155)-1)</f>
        <v>2</v>
      </c>
      <c r="D2155" s="4" t="str">
        <f t="shared" ref="D2155:D2159" si="1386">MID(B2155, FIND(" ", B2155)+1, FIND("For", B2155)-FIND(" ", B2155)-1)</f>
        <v xml:space="preserve">Apartment </v>
      </c>
      <c r="E2155" s="3" t="str">
        <f t="shared" ref="E2155:E2159" si="1387">TRIM(MID(B2155, FIND("In", B2155)+3, FIND("Surat", B2155)-FIND("In", B2155)-3))</f>
        <v>Tha Grand Ultima</v>
      </c>
      <c r="F2155" s="3" t="str">
        <f t="shared" ref="F2155:F2159" si="1388">"surat"</f>
        <v>surat</v>
      </c>
      <c r="G2155" s="3" t="s">
        <v>23</v>
      </c>
      <c r="H2155" s="3" t="s">
        <v>67</v>
      </c>
      <c r="I2155" s="9">
        <f>VALUE(LEFT(H2155,FIND(" ",H2155)-1))</f>
        <v>720</v>
      </c>
      <c r="J2155" s="3" t="str">
        <f>TRIM(RIGHT(H2155,LEN(H2155)-FIND(" ",H2155)))</f>
        <v>sqft</v>
      </c>
      <c r="K2155" s="3" t="s">
        <v>25</v>
      </c>
      <c r="L2155" s="3" t="s">
        <v>41</v>
      </c>
      <c r="M2155" s="3" t="str">
        <f t="shared" ref="M2155:M2159" si="1389">IF(LEFT(L2155,5)="poss.","expected","ready")</f>
        <v>ready</v>
      </c>
      <c r="N2155" s="3" t="s">
        <v>1261</v>
      </c>
      <c r="O2155" s="3" t="str">
        <f t="shared" ref="O2155:O2159" si="1390">IFERROR(LEFT(N2155,FIND("out of",N2155)-1),N2155)</f>
        <v xml:space="preserve">11 </v>
      </c>
      <c r="P2155" s="4" t="str">
        <f t="shared" ref="P2155:P2159" si="1391">IFERROR(RIGHT(N2155,LEN(N2155)-FIND("out of",N2155)-6),"")</f>
        <v>13</v>
      </c>
      <c r="Q2155" s="6" t="s">
        <v>28</v>
      </c>
      <c r="R2155" s="3" t="s">
        <v>88</v>
      </c>
      <c r="S2155" s="3" t="s">
        <v>3721</v>
      </c>
      <c r="T2155" s="4">
        <f t="shared" si="1319"/>
        <v>4798</v>
      </c>
      <c r="U2155" s="3">
        <v>62.8</v>
      </c>
      <c r="V2155" s="3">
        <f>VALUE(U2155)*100000</f>
        <v>6280000</v>
      </c>
    </row>
    <row r="2156" spans="1:22" ht="15.75">
      <c r="A2156" s="3" t="s">
        <v>3722</v>
      </c>
      <c r="B2156" s="3" t="str">
        <f t="shared" si="1384"/>
        <v>3 Apartment For Sale In Shaligram Flats, Vesu Surat</v>
      </c>
      <c r="C2156" s="3" t="str">
        <f t="shared" si="1385"/>
        <v>3</v>
      </c>
      <c r="D2156" s="4" t="str">
        <f t="shared" si="1386"/>
        <v xml:space="preserve">Apartment </v>
      </c>
      <c r="E2156" s="3" t="str">
        <f t="shared" si="1387"/>
        <v>Shaligram Flats, Vesu</v>
      </c>
      <c r="F2156" s="3" t="str">
        <f t="shared" si="1388"/>
        <v>surat</v>
      </c>
      <c r="G2156" s="3" t="s">
        <v>32</v>
      </c>
      <c r="H2156" s="3" t="s">
        <v>3723</v>
      </c>
      <c r="I2156" s="9">
        <f>VALUE(LEFT(H2156,FIND(" ",H2156)-1))</f>
        <v>1774</v>
      </c>
      <c r="J2156" s="3" t="str">
        <f>TRIM(RIGHT(H2156,LEN(H2156)-FIND(" ",H2156)))</f>
        <v>sqft</v>
      </c>
      <c r="K2156" s="3" t="s">
        <v>25</v>
      </c>
      <c r="L2156" s="3" t="s">
        <v>41</v>
      </c>
      <c r="M2156" s="3" t="str">
        <f t="shared" si="1389"/>
        <v>ready</v>
      </c>
      <c r="N2156" s="3" t="s">
        <v>100</v>
      </c>
      <c r="O2156" s="3" t="str">
        <f t="shared" si="1390"/>
        <v xml:space="preserve">3 </v>
      </c>
      <c r="P2156" s="4" t="str">
        <f t="shared" si="1391"/>
        <v>5</v>
      </c>
      <c r="Q2156" s="6" t="s">
        <v>28</v>
      </c>
      <c r="R2156" s="3" t="s">
        <v>44</v>
      </c>
      <c r="S2156" s="3" t="s">
        <v>3724</v>
      </c>
      <c r="T2156" s="4">
        <f t="shared" si="1319"/>
        <v>4735</v>
      </c>
      <c r="U2156" s="3">
        <v>84</v>
      </c>
      <c r="V2156" s="3">
        <f>VALUE(U2156)*100000</f>
        <v>8400000</v>
      </c>
    </row>
    <row r="2157" spans="1:22" ht="15.75">
      <c r="A2157" s="3" t="s">
        <v>1086</v>
      </c>
      <c r="B2157" s="3" t="str">
        <f t="shared" si="1384"/>
        <v>3 Apartment For Sale In Adajan Surat</v>
      </c>
      <c r="C2157" s="3" t="str">
        <f t="shared" si="1385"/>
        <v>3</v>
      </c>
      <c r="D2157" s="4" t="str">
        <f t="shared" si="1386"/>
        <v xml:space="preserve">Apartment </v>
      </c>
      <c r="E2157" s="3" t="str">
        <f t="shared" si="1387"/>
        <v>Adajan</v>
      </c>
      <c r="F2157" s="3" t="str">
        <f t="shared" si="1388"/>
        <v>surat</v>
      </c>
      <c r="G2157" s="3" t="s">
        <v>32</v>
      </c>
      <c r="H2157" s="3" t="s">
        <v>2996</v>
      </c>
      <c r="I2157" s="9">
        <f>VALUE(LEFT(H2157,FIND(" ",H2157)-1))</f>
        <v>1770</v>
      </c>
      <c r="J2157" s="3" t="str">
        <f>TRIM(RIGHT(H2157,LEN(H2157)-FIND(" ",H2157)))</f>
        <v>sqft</v>
      </c>
      <c r="K2157" s="3" t="s">
        <v>40</v>
      </c>
      <c r="L2157" s="3" t="s">
        <v>41</v>
      </c>
      <c r="M2157" s="3" t="str">
        <f t="shared" si="1389"/>
        <v>ready</v>
      </c>
      <c r="N2157" s="3" t="s">
        <v>147</v>
      </c>
      <c r="O2157" s="3" t="str">
        <f t="shared" si="1390"/>
        <v xml:space="preserve">5 </v>
      </c>
      <c r="P2157" s="4" t="str">
        <f t="shared" si="1391"/>
        <v>12</v>
      </c>
      <c r="Q2157" s="6" t="s">
        <v>83</v>
      </c>
      <c r="R2157" s="3" t="s">
        <v>44</v>
      </c>
      <c r="S2157" s="3" t="s">
        <v>3725</v>
      </c>
      <c r="T2157" s="4">
        <f t="shared" si="1319"/>
        <v>4802</v>
      </c>
      <c r="U2157" s="3">
        <v>85</v>
      </c>
      <c r="V2157" s="3">
        <f>VALUE(U2157)*100000</f>
        <v>8500000</v>
      </c>
    </row>
    <row r="2158" spans="1:22" ht="15.75">
      <c r="A2158" s="3" t="s">
        <v>2730</v>
      </c>
      <c r="B2158" s="3" t="str">
        <f t="shared" si="1384"/>
        <v>2 Apartment For Sale In Parley Point Surat</v>
      </c>
      <c r="C2158" s="3" t="str">
        <f t="shared" si="1385"/>
        <v>2</v>
      </c>
      <c r="D2158" s="4" t="str">
        <f t="shared" si="1386"/>
        <v xml:space="preserve">Apartment </v>
      </c>
      <c r="E2158" s="3" t="str">
        <f t="shared" si="1387"/>
        <v>Parley Point</v>
      </c>
      <c r="F2158" s="3" t="str">
        <f t="shared" si="1388"/>
        <v>surat</v>
      </c>
      <c r="G2158" s="3" t="s">
        <v>23</v>
      </c>
      <c r="H2158" s="3" t="s">
        <v>693</v>
      </c>
      <c r="I2158" s="9">
        <f>VALUE(LEFT(H2158,FIND(" ",H2158)-1))</f>
        <v>980</v>
      </c>
      <c r="J2158" s="3" t="str">
        <f>TRIM(RIGHT(H2158,LEN(H2158)-FIND(" ",H2158)))</f>
        <v>sqft</v>
      </c>
      <c r="K2158" s="3" t="s">
        <v>40</v>
      </c>
      <c r="L2158" s="3" t="s">
        <v>41</v>
      </c>
      <c r="M2158" s="3" t="str">
        <f t="shared" si="1389"/>
        <v>ready</v>
      </c>
      <c r="N2158" s="3" t="s">
        <v>806</v>
      </c>
      <c r="O2158" s="3" t="str">
        <f t="shared" si="1390"/>
        <v xml:space="preserve">6 </v>
      </c>
      <c r="P2158" s="4" t="str">
        <f t="shared" si="1391"/>
        <v>12</v>
      </c>
      <c r="Q2158" s="6" t="s">
        <v>28</v>
      </c>
      <c r="R2158" s="3" t="s">
        <v>44</v>
      </c>
      <c r="S2158" s="3" t="s">
        <v>3726</v>
      </c>
      <c r="T2158" s="4">
        <f t="shared" si="1319"/>
        <v>4202</v>
      </c>
      <c r="U2158" s="3">
        <v>55</v>
      </c>
      <c r="V2158" s="3">
        <f>VALUE(U2158)*100000</f>
        <v>5500000</v>
      </c>
    </row>
    <row r="2159" spans="1:22" customFormat="1">
      <c r="A2159" t="s">
        <v>2374</v>
      </c>
      <c r="B2159" t="str">
        <f t="shared" si="1384"/>
        <v>2 Apartment For Sale In Orchid Fantasia, Palanpur Surat</v>
      </c>
      <c r="C2159" t="str">
        <f t="shared" si="1385"/>
        <v>2</v>
      </c>
      <c r="D2159" s="1" t="str">
        <f t="shared" si="1386"/>
        <v xml:space="preserve">Apartment </v>
      </c>
      <c r="E2159" t="str">
        <f t="shared" si="1387"/>
        <v>Orchid Fantasia, Palanpur</v>
      </c>
      <c r="F2159" t="str">
        <f t="shared" si="1388"/>
        <v>surat</v>
      </c>
      <c r="G2159" t="s">
        <v>32</v>
      </c>
      <c r="H2159" t="s">
        <v>50</v>
      </c>
      <c r="I2159">
        <f>VALUE(LEFT(H2159,FIND(" ",H2159)-1))</f>
        <v>1250</v>
      </c>
      <c r="J2159" t="str">
        <f>TRIM(RIGHT(H2159,LEN(H2159)-FIND(" ",H2159)))</f>
        <v>sqft</v>
      </c>
      <c r="K2159" t="s">
        <v>40</v>
      </c>
      <c r="L2159" t="s">
        <v>41</v>
      </c>
      <c r="M2159" t="str">
        <f t="shared" si="1389"/>
        <v>ready</v>
      </c>
      <c r="N2159" t="s">
        <v>652</v>
      </c>
      <c r="O2159" t="str">
        <f t="shared" si="1390"/>
        <v xml:space="preserve">8 </v>
      </c>
      <c r="P2159" s="1" t="str">
        <f t="shared" si="1391"/>
        <v>12</v>
      </c>
      <c r="Q2159" t="s">
        <v>83</v>
      </c>
      <c r="R2159" t="s">
        <v>44</v>
      </c>
      <c r="S2159" t="s">
        <v>2941</v>
      </c>
      <c r="T2159" s="1">
        <f t="shared" si="1319"/>
        <v>4681</v>
      </c>
      <c r="U2159">
        <v>58.5</v>
      </c>
      <c r="V2159">
        <f>VALUE(U2159)*100000</f>
        <v>5850000</v>
      </c>
    </row>
    <row r="2160" spans="1:22" customFormat="1" hidden="1">
      <c r="A2160" t="s">
        <v>3727</v>
      </c>
      <c r="G2160" t="s">
        <v>32</v>
      </c>
      <c r="H2160" t="s">
        <v>3728</v>
      </c>
      <c r="I2160">
        <f>VALUE(LEFT(H2160,FIND(" ",H2160)-1))</f>
        <v>120</v>
      </c>
      <c r="J2160" t="str">
        <f>TRIM(RIGHT(H2160,LEN(H2160)-FIND(" ",H2160)))</f>
        <v>sqyrd</v>
      </c>
      <c r="L2160" t="s">
        <v>41</v>
      </c>
      <c r="N2160" t="s">
        <v>40</v>
      </c>
      <c r="S2160" t="s">
        <v>3729</v>
      </c>
      <c r="T2160" s="1">
        <f t="shared" si="1319"/>
        <v>6251</v>
      </c>
      <c r="U2160">
        <v>67.5</v>
      </c>
      <c r="V2160">
        <f>VALUE(U2160)*100000</f>
        <v>6750000</v>
      </c>
    </row>
    <row r="2161" spans="1:22" ht="15.75">
      <c r="A2161" s="3" t="s">
        <v>31</v>
      </c>
      <c r="B2161" s="3" t="str">
        <f t="shared" ref="B2161:B2164" si="1392">PROPER(TRIM(A2161))</f>
        <v>2 Apartment For Sale In Althan Surat</v>
      </c>
      <c r="C2161" s="3" t="str">
        <f t="shared" ref="C2161:C2164" si="1393">LEFT(B2161,FIND(" ",B2161)-1)</f>
        <v>2</v>
      </c>
      <c r="D2161" s="4" t="str">
        <f t="shared" ref="D2161:D2164" si="1394">MID(B2161, FIND(" ", B2161)+1, FIND("For", B2161)-FIND(" ", B2161)-1)</f>
        <v xml:space="preserve">Apartment </v>
      </c>
      <c r="E2161" s="3" t="str">
        <f t="shared" ref="E2161:E2164" si="1395">TRIM(MID(B2161, FIND("In", B2161)+3, FIND("Surat", B2161)-FIND("In", B2161)-3))</f>
        <v>Althan</v>
      </c>
      <c r="F2161" s="3" t="str">
        <f t="shared" ref="F2161:F2164" si="1396">"surat"</f>
        <v>surat</v>
      </c>
      <c r="G2161" s="3" t="s">
        <v>32</v>
      </c>
      <c r="H2161" s="3" t="s">
        <v>877</v>
      </c>
      <c r="I2161" s="9">
        <f>VALUE(LEFT(H2161,FIND(" ",H2161)-1))</f>
        <v>1275</v>
      </c>
      <c r="J2161" s="3" t="str">
        <f>TRIM(RIGHT(H2161,LEN(H2161)-FIND(" ",H2161)))</f>
        <v>sqft</v>
      </c>
      <c r="K2161" s="3" t="s">
        <v>25</v>
      </c>
      <c r="L2161" s="3" t="s">
        <v>138</v>
      </c>
      <c r="M2161" s="3" t="str">
        <f t="shared" ref="M2161:M2164" si="1397">IF(LEFT(L2161,5)="poss.","expected","ready")</f>
        <v>expected</v>
      </c>
      <c r="N2161" s="3" t="s">
        <v>665</v>
      </c>
      <c r="O2161" s="3" t="str">
        <f t="shared" ref="O2161:O2164" si="1398">IFERROR(LEFT(N2161,FIND("out of",N2161)-1),N2161)</f>
        <v xml:space="preserve">7 </v>
      </c>
      <c r="P2161" s="4" t="str">
        <f t="shared" ref="P2161:P2164" si="1399">IFERROR(RIGHT(N2161,LEN(N2161)-FIND("out of",N2161)-6),"")</f>
        <v>12</v>
      </c>
      <c r="Q2161" s="6" t="s">
        <v>28</v>
      </c>
      <c r="R2161" s="3" t="s">
        <v>44</v>
      </c>
      <c r="S2161" s="3" t="s">
        <v>3692</v>
      </c>
      <c r="T2161" s="4">
        <f t="shared" si="1319"/>
        <v>4051</v>
      </c>
      <c r="U2161" s="3">
        <v>51.7</v>
      </c>
      <c r="V2161" s="3">
        <f>VALUE(U2161)*100000</f>
        <v>5170000</v>
      </c>
    </row>
    <row r="2162" spans="1:22" ht="15.75">
      <c r="A2162" s="3" t="s">
        <v>2871</v>
      </c>
      <c r="B2162" s="3" t="str">
        <f t="shared" si="1392"/>
        <v>2 Apartment For Sale In Mahaveer Heights, Vesu Surat</v>
      </c>
      <c r="C2162" s="3" t="str">
        <f t="shared" si="1393"/>
        <v>2</v>
      </c>
      <c r="D2162" s="4" t="str">
        <f t="shared" si="1394"/>
        <v xml:space="preserve">Apartment </v>
      </c>
      <c r="E2162" s="3" t="str">
        <f t="shared" si="1395"/>
        <v>Mahaveer Heights, Vesu</v>
      </c>
      <c r="F2162" s="3" t="str">
        <f t="shared" si="1396"/>
        <v>surat</v>
      </c>
      <c r="G2162" s="3" t="s">
        <v>32</v>
      </c>
      <c r="H2162" s="3" t="s">
        <v>2872</v>
      </c>
      <c r="I2162" s="9">
        <f>VALUE(LEFT(H2162,FIND(" ",H2162)-1))</f>
        <v>1294</v>
      </c>
      <c r="J2162" s="3" t="str">
        <f>TRIM(RIGHT(H2162,LEN(H2162)-FIND(" ",H2162)))</f>
        <v>sqft</v>
      </c>
      <c r="K2162" s="3" t="s">
        <v>40</v>
      </c>
      <c r="L2162" s="3" t="s">
        <v>217</v>
      </c>
      <c r="M2162" s="3" t="str">
        <f t="shared" si="1397"/>
        <v>expected</v>
      </c>
      <c r="N2162" s="3" t="s">
        <v>972</v>
      </c>
      <c r="O2162" s="3" t="str">
        <f t="shared" si="1398"/>
        <v xml:space="preserve">4 </v>
      </c>
      <c r="P2162" s="4" t="str">
        <f t="shared" si="1399"/>
        <v>13</v>
      </c>
      <c r="Q2162" s="6" t="s">
        <v>28</v>
      </c>
      <c r="R2162" s="3" t="s">
        <v>44</v>
      </c>
      <c r="S2162" s="3" t="s">
        <v>3730</v>
      </c>
      <c r="T2162" s="4">
        <f t="shared" si="1319"/>
        <v>5255</v>
      </c>
      <c r="U2162" s="3">
        <v>68</v>
      </c>
      <c r="V2162" s="3">
        <f>VALUE(U2162)*100000</f>
        <v>6800000</v>
      </c>
    </row>
    <row r="2163" spans="1:22" ht="15.75">
      <c r="A2163" s="3" t="s">
        <v>3406</v>
      </c>
      <c r="B2163" s="3" t="str">
        <f t="shared" si="1392"/>
        <v>2 Apartment For Sale In Vacanza Homes, Althan Surat</v>
      </c>
      <c r="C2163" s="3" t="str">
        <f t="shared" si="1393"/>
        <v>2</v>
      </c>
      <c r="D2163" s="4" t="str">
        <f t="shared" si="1394"/>
        <v xml:space="preserve">Apartment </v>
      </c>
      <c r="E2163" s="3" t="str">
        <f t="shared" si="1395"/>
        <v>Vacanza Homes, Althan</v>
      </c>
      <c r="F2163" s="3" t="str">
        <f t="shared" si="1396"/>
        <v>surat</v>
      </c>
      <c r="G2163" s="3" t="s">
        <v>32</v>
      </c>
      <c r="H2163" s="3" t="s">
        <v>50</v>
      </c>
      <c r="I2163" s="9">
        <f>VALUE(LEFT(H2163,FIND(" ",H2163)-1))</f>
        <v>1250</v>
      </c>
      <c r="J2163" s="3" t="str">
        <f>TRIM(RIGHT(H2163,LEN(H2163)-FIND(" ",H2163)))</f>
        <v>sqft</v>
      </c>
      <c r="K2163" s="3" t="s">
        <v>25</v>
      </c>
      <c r="L2163" s="3" t="s">
        <v>41</v>
      </c>
      <c r="M2163" s="3" t="str">
        <f t="shared" si="1397"/>
        <v>ready</v>
      </c>
      <c r="N2163" s="3" t="s">
        <v>665</v>
      </c>
      <c r="O2163" s="3" t="str">
        <f t="shared" si="1398"/>
        <v xml:space="preserve">7 </v>
      </c>
      <c r="P2163" s="4" t="str">
        <f t="shared" si="1399"/>
        <v>12</v>
      </c>
      <c r="Q2163" s="6" t="s">
        <v>43</v>
      </c>
      <c r="R2163" s="3" t="s">
        <v>44</v>
      </c>
      <c r="S2163" s="3" t="s">
        <v>856</v>
      </c>
      <c r="T2163" s="4">
        <f t="shared" si="1319"/>
        <v>4400</v>
      </c>
      <c r="U2163" s="3">
        <v>55</v>
      </c>
      <c r="V2163" s="3">
        <f>VALUE(U2163)*100000</f>
        <v>5500000</v>
      </c>
    </row>
    <row r="2164" spans="1:22" ht="15.75">
      <c r="A2164" s="3" t="s">
        <v>3731</v>
      </c>
      <c r="B2164" s="3" t="str">
        <f t="shared" si="1392"/>
        <v>3 Apartment For Sale In Nest Orchid, Vesu Surat</v>
      </c>
      <c r="C2164" s="3" t="str">
        <f t="shared" si="1393"/>
        <v>3</v>
      </c>
      <c r="D2164" s="4" t="str">
        <f t="shared" si="1394"/>
        <v xml:space="preserve">Apartment </v>
      </c>
      <c r="E2164" s="3" t="str">
        <f t="shared" si="1395"/>
        <v>Nest Orchid, Vesu</v>
      </c>
      <c r="F2164" s="3" t="str">
        <f t="shared" si="1396"/>
        <v>surat</v>
      </c>
      <c r="G2164" s="3" t="s">
        <v>23</v>
      </c>
      <c r="H2164" s="3" t="s">
        <v>99</v>
      </c>
      <c r="I2164" s="9">
        <f>VALUE(LEFT(H2164,FIND(" ",H2164)-1))</f>
        <v>1000</v>
      </c>
      <c r="J2164" s="3" t="str">
        <f>TRIM(RIGHT(H2164,LEN(H2164)-FIND(" ",H2164)))</f>
        <v>sqft</v>
      </c>
      <c r="K2164" s="3" t="s">
        <v>40</v>
      </c>
      <c r="L2164" s="3" t="s">
        <v>41</v>
      </c>
      <c r="M2164" s="3" t="str">
        <f t="shared" si="1397"/>
        <v>ready</v>
      </c>
      <c r="N2164" s="3" t="s">
        <v>1580</v>
      </c>
      <c r="O2164" s="3" t="str">
        <f t="shared" si="1398"/>
        <v xml:space="preserve">4 </v>
      </c>
      <c r="P2164" s="4" t="str">
        <f t="shared" si="1399"/>
        <v>12</v>
      </c>
      <c r="Q2164" s="6" t="s">
        <v>28</v>
      </c>
      <c r="R2164" s="3" t="s">
        <v>29</v>
      </c>
      <c r="S2164" s="3" t="s">
        <v>3732</v>
      </c>
      <c r="T2164" s="4">
        <f t="shared" si="1319"/>
        <v>4727</v>
      </c>
      <c r="U2164" s="3">
        <v>78</v>
      </c>
      <c r="V2164" s="3">
        <f>VALUE(U2164)*100000</f>
        <v>7800000</v>
      </c>
    </row>
    <row r="2165" spans="1:22" customFormat="1" hidden="1">
      <c r="A2165" t="s">
        <v>3733</v>
      </c>
      <c r="G2165" t="s">
        <v>23</v>
      </c>
      <c r="H2165" t="s">
        <v>1488</v>
      </c>
      <c r="I2165">
        <f>VALUE(LEFT(H2165,FIND(" ",H2165)-1))</f>
        <v>1550</v>
      </c>
      <c r="J2165" t="str">
        <f>TRIM(RIGHT(H2165,LEN(H2165)-FIND(" ",H2165)))</f>
        <v>sqft</v>
      </c>
      <c r="K2165" t="s">
        <v>40</v>
      </c>
      <c r="L2165" t="s">
        <v>41</v>
      </c>
      <c r="N2165" t="s">
        <v>959</v>
      </c>
      <c r="Q2165" t="s">
        <v>43</v>
      </c>
      <c r="R2165">
        <v>3</v>
      </c>
      <c r="T2165" s="1" t="e">
        <f t="shared" si="1319"/>
        <v>#VALUE!</v>
      </c>
      <c r="U2165">
        <v>75</v>
      </c>
      <c r="V2165">
        <f>VALUE(U2165)*100000</f>
        <v>7500000</v>
      </c>
    </row>
    <row r="2166" spans="1:22" ht="15.75">
      <c r="A2166" s="3" t="s">
        <v>3734</v>
      </c>
      <c r="B2166" s="3" t="str">
        <f>PROPER(TRIM(A2166))</f>
        <v>3 Apartment For Sale In Sattvam, Pal Surat</v>
      </c>
      <c r="C2166" s="3" t="str">
        <f>LEFT(B2166,FIND(" ",B2166)-1)</f>
        <v>3</v>
      </c>
      <c r="D2166" s="4" t="str">
        <f>MID(B2166, FIND(" ", B2166)+1, FIND("For", B2166)-FIND(" ", B2166)-1)</f>
        <v xml:space="preserve">Apartment </v>
      </c>
      <c r="E2166" s="3" t="str">
        <f>TRIM(MID(B2166, FIND("In", B2166)+3, FIND("Surat", B2166)-FIND("In", B2166)-3))</f>
        <v>Sattvam, Pal</v>
      </c>
      <c r="F2166" s="3" t="str">
        <f>"surat"</f>
        <v>surat</v>
      </c>
      <c r="G2166" s="3" t="s">
        <v>32</v>
      </c>
      <c r="H2166" s="3" t="s">
        <v>3735</v>
      </c>
      <c r="I2166" s="9">
        <f>VALUE(LEFT(H2166,FIND(" ",H2166)-1))</f>
        <v>2050</v>
      </c>
      <c r="J2166" s="3" t="str">
        <f>TRIM(RIGHT(H2166,LEN(H2166)-FIND(" ",H2166)))</f>
        <v>sqft</v>
      </c>
      <c r="K2166" s="3" t="s">
        <v>25</v>
      </c>
      <c r="L2166" s="3" t="s">
        <v>138</v>
      </c>
      <c r="M2166" s="3" t="str">
        <f>IF(LEFT(L2166,5)="poss.","expected","ready")</f>
        <v>expected</v>
      </c>
      <c r="N2166" s="3" t="s">
        <v>165</v>
      </c>
      <c r="O2166" s="3" t="str">
        <f>IFERROR(LEFT(N2166,FIND("out of",N2166)-1),N2166)</f>
        <v xml:space="preserve">7 </v>
      </c>
      <c r="P2166" s="4" t="str">
        <f>IFERROR(RIGHT(N2166,LEN(N2166)-FIND("out of",N2166)-6),"")</f>
        <v>13</v>
      </c>
      <c r="Q2166" s="6" t="s">
        <v>28</v>
      </c>
      <c r="R2166" s="3" t="s">
        <v>44</v>
      </c>
      <c r="S2166" s="3" t="s">
        <v>3644</v>
      </c>
      <c r="T2166" s="4">
        <f t="shared" si="1319"/>
        <v>4600</v>
      </c>
      <c r="U2166" s="3">
        <v>94.3</v>
      </c>
      <c r="V2166" s="3">
        <f>VALUE(U2166)*100000</f>
        <v>9430000</v>
      </c>
    </row>
    <row r="2167" spans="1:22" customFormat="1" hidden="1">
      <c r="A2167" t="s">
        <v>3736</v>
      </c>
      <c r="G2167" t="s">
        <v>32</v>
      </c>
      <c r="H2167" t="s">
        <v>3737</v>
      </c>
      <c r="I2167">
        <f>VALUE(LEFT(H2167,FIND(" ",H2167)-1))</f>
        <v>2061</v>
      </c>
      <c r="J2167" t="str">
        <f>TRIM(RIGHT(H2167,LEN(H2167)-FIND(" ",H2167)))</f>
        <v>sqft</v>
      </c>
      <c r="K2167" t="s">
        <v>28</v>
      </c>
      <c r="L2167" t="s">
        <v>2356</v>
      </c>
      <c r="N2167" t="s">
        <v>25</v>
      </c>
      <c r="Q2167" t="s">
        <v>3738</v>
      </c>
      <c r="R2167">
        <v>3</v>
      </c>
      <c r="S2167" t="s">
        <v>3644</v>
      </c>
      <c r="T2167" s="1">
        <f t="shared" si="1319"/>
        <v>4600</v>
      </c>
      <c r="U2167">
        <v>94.8</v>
      </c>
      <c r="V2167">
        <f>VALUE(U2167)*100000</f>
        <v>9480000</v>
      </c>
    </row>
    <row r="2168" spans="1:22" customFormat="1" hidden="1">
      <c r="A2168" t="s">
        <v>3739</v>
      </c>
      <c r="G2168" t="s">
        <v>32</v>
      </c>
      <c r="H2168" t="s">
        <v>3740</v>
      </c>
      <c r="I2168">
        <f>VALUE(LEFT(H2168,FIND(" ",H2168)-1))</f>
        <v>1586</v>
      </c>
      <c r="J2168" t="str">
        <f>TRIM(RIGHT(H2168,LEN(H2168)-FIND(" ",H2168)))</f>
        <v>sqft</v>
      </c>
      <c r="K2168" t="s">
        <v>64</v>
      </c>
      <c r="L2168" t="s">
        <v>25</v>
      </c>
      <c r="N2168" t="s">
        <v>28</v>
      </c>
      <c r="Q2168">
        <v>3</v>
      </c>
      <c r="R2168">
        <v>3</v>
      </c>
      <c r="S2168" t="s">
        <v>65</v>
      </c>
      <c r="T2168" s="1">
        <f t="shared" si="1319"/>
        <v>3751</v>
      </c>
      <c r="U2168">
        <v>59.5</v>
      </c>
      <c r="V2168">
        <f>VALUE(U2168)*100000</f>
        <v>5950000</v>
      </c>
    </row>
    <row r="2169" spans="1:22" ht="15.75">
      <c r="A2169" s="3" t="s">
        <v>133</v>
      </c>
      <c r="B2169" s="3" t="str">
        <f t="shared" ref="B2169:B2172" si="1400">PROPER(TRIM(A2169))</f>
        <v>2 Apartment For Sale In Palanpur Surat</v>
      </c>
      <c r="C2169" s="3" t="str">
        <f t="shared" ref="C2169:C2172" si="1401">LEFT(B2169,FIND(" ",B2169)-1)</f>
        <v>2</v>
      </c>
      <c r="D2169" s="4" t="str">
        <f t="shared" ref="D2169:D2172" si="1402">MID(B2169, FIND(" ", B2169)+1, FIND("For", B2169)-FIND(" ", B2169)-1)</f>
        <v xml:space="preserve">Apartment </v>
      </c>
      <c r="E2169" s="3" t="str">
        <f t="shared" ref="E2169:E2172" si="1403">TRIM(MID(B2169, FIND("In", B2169)+3, FIND("Surat", B2169)-FIND("In", B2169)-3))</f>
        <v>Palanpur</v>
      </c>
      <c r="F2169" s="3" t="str">
        <f t="shared" ref="F2169:F2172" si="1404">"surat"</f>
        <v>surat</v>
      </c>
      <c r="G2169" s="3" t="s">
        <v>32</v>
      </c>
      <c r="H2169" s="3" t="s">
        <v>604</v>
      </c>
      <c r="I2169" s="9">
        <f>VALUE(LEFT(H2169,FIND(" ",H2169)-1))</f>
        <v>1296</v>
      </c>
      <c r="J2169" s="3" t="str">
        <f>TRIM(RIGHT(H2169,LEN(H2169)-FIND(" ",H2169)))</f>
        <v>sqft</v>
      </c>
      <c r="K2169" s="3" t="s">
        <v>25</v>
      </c>
      <c r="L2169" s="3" t="s">
        <v>55</v>
      </c>
      <c r="M2169" s="3" t="str">
        <f t="shared" ref="M2169:M2172" si="1405">IF(LEFT(L2169,5)="poss.","expected","ready")</f>
        <v>expected</v>
      </c>
      <c r="N2169" s="3" t="s">
        <v>35</v>
      </c>
      <c r="O2169" s="3" t="str">
        <f t="shared" ref="O2169:O2172" si="1406">IFERROR(LEFT(N2169,FIND("out of",N2169)-1),N2169)</f>
        <v xml:space="preserve">6 </v>
      </c>
      <c r="P2169" s="4" t="str">
        <f t="shared" ref="P2169:P2172" si="1407">IFERROR(RIGHT(N2169,LEN(N2169)-FIND("out of",N2169)-6),"")</f>
        <v>14</v>
      </c>
      <c r="Q2169" s="6" t="s">
        <v>28</v>
      </c>
      <c r="R2169" s="3" t="s">
        <v>44</v>
      </c>
      <c r="S2169" s="3" t="s">
        <v>3588</v>
      </c>
      <c r="T2169" s="4">
        <f t="shared" si="1319"/>
        <v>4291</v>
      </c>
      <c r="U2169" s="3">
        <v>55.6</v>
      </c>
      <c r="V2169" s="3">
        <f>VALUE(U2169)*100000</f>
        <v>5560000</v>
      </c>
    </row>
    <row r="2170" spans="1:22" ht="15.75">
      <c r="A2170" s="3" t="s">
        <v>3741</v>
      </c>
      <c r="B2170" s="3" t="str">
        <f t="shared" si="1400"/>
        <v>3 Apartment For Sale In Sangini Aura, Bhatha Surat</v>
      </c>
      <c r="C2170" s="3" t="str">
        <f t="shared" si="1401"/>
        <v>3</v>
      </c>
      <c r="D2170" s="4" t="str">
        <f t="shared" si="1402"/>
        <v xml:space="preserve">Apartment </v>
      </c>
      <c r="E2170" s="3" t="str">
        <f t="shared" si="1403"/>
        <v>Sangini Aura, Bhatha</v>
      </c>
      <c r="F2170" s="3" t="str">
        <f t="shared" si="1404"/>
        <v>surat</v>
      </c>
      <c r="G2170" s="3" t="s">
        <v>23</v>
      </c>
      <c r="H2170" s="3" t="s">
        <v>3742</v>
      </c>
      <c r="I2170" s="9">
        <f>VALUE(LEFT(H2170,FIND(" ",H2170)-1))</f>
        <v>1134</v>
      </c>
      <c r="J2170" s="3" t="str">
        <f>TRIM(RIGHT(H2170,LEN(H2170)-FIND(" ",H2170)))</f>
        <v>sqft</v>
      </c>
      <c r="K2170" s="3" t="s">
        <v>25</v>
      </c>
      <c r="L2170" s="3" t="s">
        <v>87</v>
      </c>
      <c r="M2170" s="3" t="str">
        <f t="shared" si="1405"/>
        <v>expected</v>
      </c>
      <c r="N2170" s="3" t="s">
        <v>42</v>
      </c>
      <c r="O2170" s="3" t="str">
        <f t="shared" si="1406"/>
        <v xml:space="preserve">5 </v>
      </c>
      <c r="P2170" s="4" t="str">
        <f t="shared" si="1407"/>
        <v>13</v>
      </c>
      <c r="Q2170" s="6" t="s">
        <v>28</v>
      </c>
      <c r="R2170" s="3" t="s">
        <v>44</v>
      </c>
      <c r="S2170" s="3" t="s">
        <v>2646</v>
      </c>
      <c r="T2170" s="4">
        <f t="shared" si="1319"/>
        <v>4750</v>
      </c>
      <c r="U2170" s="3">
        <v>98</v>
      </c>
      <c r="V2170" s="3">
        <f>VALUE(U2170)*100000</f>
        <v>9800000</v>
      </c>
    </row>
    <row r="2171" spans="1:22" ht="15.75">
      <c r="A2171" s="3" t="s">
        <v>3743</v>
      </c>
      <c r="B2171" s="3" t="str">
        <f t="shared" si="1400"/>
        <v>3 House For Sale In Bamroli Surat</v>
      </c>
      <c r="C2171" s="3" t="str">
        <f t="shared" si="1401"/>
        <v>3</v>
      </c>
      <c r="D2171" s="4" t="str">
        <f t="shared" si="1402"/>
        <v xml:space="preserve">House </v>
      </c>
      <c r="E2171" s="3" t="str">
        <f t="shared" si="1403"/>
        <v>Bamroli</v>
      </c>
      <c r="F2171" s="3" t="str">
        <f t="shared" si="1404"/>
        <v>surat</v>
      </c>
      <c r="G2171" s="3" t="s">
        <v>23</v>
      </c>
      <c r="H2171" s="3" t="s">
        <v>3520</v>
      </c>
      <c r="I2171" s="9">
        <f>VALUE(LEFT(H2171,FIND(" ",H2171)-1))</f>
        <v>1512</v>
      </c>
      <c r="J2171" s="3" t="str">
        <f>TRIM(RIGHT(H2171,LEN(H2171)-FIND(" ",H2171)))</f>
        <v>sqft</v>
      </c>
      <c r="K2171" s="3" t="s">
        <v>25</v>
      </c>
      <c r="L2171" s="3" t="s">
        <v>55</v>
      </c>
      <c r="M2171" s="3" t="str">
        <f t="shared" si="1405"/>
        <v>expected</v>
      </c>
      <c r="N2171" s="3" t="s">
        <v>175</v>
      </c>
      <c r="O2171" s="3" t="str">
        <f t="shared" si="1406"/>
        <v xml:space="preserve">1 </v>
      </c>
      <c r="P2171" s="4" t="str">
        <f t="shared" si="1407"/>
        <v>2</v>
      </c>
      <c r="Q2171" s="6" t="s">
        <v>28</v>
      </c>
      <c r="R2171" s="3" t="s">
        <v>44</v>
      </c>
      <c r="S2171" s="3" t="s">
        <v>3581</v>
      </c>
      <c r="T2171" s="4">
        <f t="shared" si="1319"/>
        <v>3915</v>
      </c>
      <c r="U2171" s="3">
        <v>59.2</v>
      </c>
      <c r="V2171" s="3">
        <f>VALUE(U2171)*100000</f>
        <v>5920000</v>
      </c>
    </row>
    <row r="2172" spans="1:22" ht="15.75">
      <c r="A2172" s="3" t="s">
        <v>3408</v>
      </c>
      <c r="B2172" s="3" t="str">
        <f t="shared" si="1400"/>
        <v>2 Apartment For Sale In Soham Elegance, Pal Surat</v>
      </c>
      <c r="C2172" s="3" t="str">
        <f t="shared" si="1401"/>
        <v>2</v>
      </c>
      <c r="D2172" s="4" t="str">
        <f t="shared" si="1402"/>
        <v xml:space="preserve">Apartment </v>
      </c>
      <c r="E2172" s="3" t="str">
        <f t="shared" si="1403"/>
        <v>Soham Elegance, Pal</v>
      </c>
      <c r="F2172" s="3" t="str">
        <f t="shared" si="1404"/>
        <v>surat</v>
      </c>
      <c r="G2172" s="3" t="s">
        <v>32</v>
      </c>
      <c r="H2172" s="3" t="s">
        <v>2640</v>
      </c>
      <c r="I2172" s="9">
        <f>VALUE(LEFT(H2172,FIND(" ",H2172)-1))</f>
        <v>1307</v>
      </c>
      <c r="J2172" s="3" t="str">
        <f>TRIM(RIGHT(H2172,LEN(H2172)-FIND(" ",H2172)))</f>
        <v>sqft</v>
      </c>
      <c r="K2172" s="3" t="s">
        <v>25</v>
      </c>
      <c r="L2172" s="3" t="s">
        <v>41</v>
      </c>
      <c r="M2172" s="3" t="str">
        <f t="shared" si="1405"/>
        <v>ready</v>
      </c>
      <c r="N2172" s="3" t="s">
        <v>134</v>
      </c>
      <c r="O2172" s="3" t="str">
        <f t="shared" si="1406"/>
        <v xml:space="preserve">7 </v>
      </c>
      <c r="P2172" s="4" t="str">
        <f t="shared" si="1407"/>
        <v>14</v>
      </c>
      <c r="Q2172" s="6" t="s">
        <v>28</v>
      </c>
      <c r="R2172" s="3" t="s">
        <v>36</v>
      </c>
      <c r="S2172" s="3" t="s">
        <v>2642</v>
      </c>
      <c r="T2172" s="4">
        <f t="shared" si="1319"/>
        <v>4250</v>
      </c>
      <c r="U2172" s="3">
        <v>55.6</v>
      </c>
      <c r="V2172" s="3">
        <f>VALUE(U2172)*100000</f>
        <v>5560000</v>
      </c>
    </row>
    <row r="2173" spans="1:22" customFormat="1" hidden="1">
      <c r="A2173" t="s">
        <v>820</v>
      </c>
      <c r="G2173" t="s">
        <v>23</v>
      </c>
      <c r="H2173" t="s">
        <v>3744</v>
      </c>
      <c r="I2173">
        <f>VALUE(LEFT(H2173,FIND(" ",H2173)-1))</f>
        <v>1368</v>
      </c>
      <c r="J2173" t="str">
        <f>TRIM(RIGHT(H2173,LEN(H2173)-FIND(" ",H2173)))</f>
        <v>sqft</v>
      </c>
      <c r="K2173" t="s">
        <v>28</v>
      </c>
      <c r="L2173" t="s">
        <v>26</v>
      </c>
      <c r="N2173" t="s">
        <v>25</v>
      </c>
      <c r="Q2173" t="s">
        <v>44</v>
      </c>
      <c r="R2173" t="s">
        <v>1461</v>
      </c>
      <c r="T2173" s="1" t="e">
        <f t="shared" ref="T2173:T2236" si="1408">VALUE(SUBSTITUTE(SUBSTITUTE(S2173,"â‚¹",""),"per sqft",""))</f>
        <v>#VALUE!</v>
      </c>
      <c r="U2173">
        <v>52</v>
      </c>
      <c r="V2173">
        <f>VALUE(U2173)*100000</f>
        <v>5200000</v>
      </c>
    </row>
    <row r="2174" spans="1:22" ht="15.75">
      <c r="A2174" s="3" t="s">
        <v>3745</v>
      </c>
      <c r="B2174" s="3" t="str">
        <f t="shared" ref="B2174:B2177" si="1409">PROPER(TRIM(A2174))</f>
        <v>3 Apartment For Sale In Pratishtha Heights, Palanpur Surat</v>
      </c>
      <c r="C2174" s="3" t="str">
        <f t="shared" ref="C2174:C2177" si="1410">LEFT(B2174,FIND(" ",B2174)-1)</f>
        <v>3</v>
      </c>
      <c r="D2174" s="4" t="str">
        <f t="shared" ref="D2174:D2177" si="1411">MID(B2174, FIND(" ", B2174)+1, FIND("For", B2174)-FIND(" ", B2174)-1)</f>
        <v xml:space="preserve">Apartment </v>
      </c>
      <c r="E2174" s="3" t="str">
        <f t="shared" ref="E2174:E2177" si="1412">TRIM(MID(B2174, FIND("In", B2174)+3, FIND("Surat", B2174)-FIND("In", B2174)-3))</f>
        <v>Pratishtha Heights, Palanpur</v>
      </c>
      <c r="F2174" s="3" t="str">
        <f t="shared" ref="F2174:F2177" si="1413">"surat"</f>
        <v>surat</v>
      </c>
      <c r="G2174" s="3" t="s">
        <v>32</v>
      </c>
      <c r="H2174" s="3" t="s">
        <v>3746</v>
      </c>
      <c r="I2174" s="9">
        <f>VALUE(LEFT(H2174,FIND(" ",H2174)-1))</f>
        <v>1918</v>
      </c>
      <c r="J2174" s="3" t="str">
        <f>TRIM(RIGHT(H2174,LEN(H2174)-FIND(" ",H2174)))</f>
        <v>sqft</v>
      </c>
      <c r="K2174" s="3" t="s">
        <v>25</v>
      </c>
      <c r="L2174" s="3" t="s">
        <v>153</v>
      </c>
      <c r="M2174" s="3" t="str">
        <f t="shared" ref="M2174:M2177" si="1414">IF(LEFT(L2174,5)="poss.","expected","ready")</f>
        <v>expected</v>
      </c>
      <c r="N2174" s="3" t="s">
        <v>71</v>
      </c>
      <c r="O2174" s="3" t="str">
        <f t="shared" ref="O2174:O2177" si="1415">IFERROR(LEFT(N2174,FIND("out of",N2174)-1),N2174)</f>
        <v xml:space="preserve">6 </v>
      </c>
      <c r="P2174" s="4" t="str">
        <f t="shared" ref="P2174:P2177" si="1416">IFERROR(RIGHT(N2174,LEN(N2174)-FIND("out of",N2174)-6),"")</f>
        <v>13</v>
      </c>
      <c r="Q2174" s="6" t="s">
        <v>28</v>
      </c>
      <c r="R2174" s="3" t="s">
        <v>36</v>
      </c>
      <c r="S2174" s="3" t="s">
        <v>65</v>
      </c>
      <c r="T2174" s="4">
        <f t="shared" si="1408"/>
        <v>3751</v>
      </c>
      <c r="U2174" s="3">
        <v>71.900000000000006</v>
      </c>
      <c r="V2174" s="3">
        <f>VALUE(U2174)*100000</f>
        <v>7190000.0000000009</v>
      </c>
    </row>
    <row r="2175" spans="1:22" ht="15.75">
      <c r="A2175" s="3" t="s">
        <v>2676</v>
      </c>
      <c r="B2175" s="3" t="str">
        <f t="shared" si="1409"/>
        <v>2 Apartment For Sale In Vesu Surat</v>
      </c>
      <c r="C2175" s="3" t="str">
        <f t="shared" si="1410"/>
        <v>2</v>
      </c>
      <c r="D2175" s="4" t="str">
        <f t="shared" si="1411"/>
        <v xml:space="preserve">Apartment </v>
      </c>
      <c r="E2175" s="3" t="str">
        <f t="shared" si="1412"/>
        <v>Vesu</v>
      </c>
      <c r="F2175" s="3" t="str">
        <f t="shared" si="1413"/>
        <v>surat</v>
      </c>
      <c r="G2175" s="3" t="s">
        <v>32</v>
      </c>
      <c r="H2175" s="3" t="s">
        <v>3118</v>
      </c>
      <c r="I2175" s="9">
        <f>VALUE(LEFT(H2175,FIND(" ",H2175)-1))</f>
        <v>1365</v>
      </c>
      <c r="J2175" s="3" t="str">
        <f>TRIM(RIGHT(H2175,LEN(H2175)-FIND(" ",H2175)))</f>
        <v>sqft</v>
      </c>
      <c r="K2175" s="3" t="s">
        <v>25</v>
      </c>
      <c r="L2175" s="3" t="s">
        <v>41</v>
      </c>
      <c r="M2175" s="3" t="str">
        <f t="shared" si="1414"/>
        <v>ready</v>
      </c>
      <c r="N2175" s="3" t="s">
        <v>480</v>
      </c>
      <c r="O2175" s="3" t="str">
        <f t="shared" si="1415"/>
        <v xml:space="preserve">8 </v>
      </c>
      <c r="P2175" s="4" t="str">
        <f t="shared" si="1416"/>
        <v>14</v>
      </c>
      <c r="Q2175" s="6" t="s">
        <v>28</v>
      </c>
      <c r="R2175" s="3" t="s">
        <v>36</v>
      </c>
      <c r="S2175" s="3" t="s">
        <v>3747</v>
      </c>
      <c r="T2175" s="4">
        <f t="shared" si="1408"/>
        <v>5128</v>
      </c>
      <c r="U2175" s="3">
        <v>70</v>
      </c>
      <c r="V2175" s="3">
        <f>VALUE(U2175)*100000</f>
        <v>7000000</v>
      </c>
    </row>
    <row r="2176" spans="1:22" ht="15.75">
      <c r="A2176" s="3" t="s">
        <v>2695</v>
      </c>
      <c r="B2176" s="3" t="str">
        <f t="shared" si="1409"/>
        <v>3 Apartment For Sale In Pal Surat</v>
      </c>
      <c r="C2176" s="3" t="str">
        <f t="shared" si="1410"/>
        <v>3</v>
      </c>
      <c r="D2176" s="4" t="str">
        <f t="shared" si="1411"/>
        <v xml:space="preserve">Apartment </v>
      </c>
      <c r="E2176" s="3" t="str">
        <f t="shared" si="1412"/>
        <v>Pal</v>
      </c>
      <c r="F2176" s="3" t="str">
        <f t="shared" si="1413"/>
        <v>surat</v>
      </c>
      <c r="G2176" s="3" t="s">
        <v>23</v>
      </c>
      <c r="H2176" s="3" t="s">
        <v>333</v>
      </c>
      <c r="I2176" s="9">
        <f>VALUE(LEFT(H2176,FIND(" ",H2176)-1))</f>
        <v>1100</v>
      </c>
      <c r="J2176" s="3" t="str">
        <f>TRIM(RIGHT(H2176,LEN(H2176)-FIND(" ",H2176)))</f>
        <v>sqft</v>
      </c>
      <c r="K2176" s="3" t="s">
        <v>25</v>
      </c>
      <c r="L2176" s="3" t="s">
        <v>217</v>
      </c>
      <c r="M2176" s="3" t="str">
        <f t="shared" si="1414"/>
        <v>expected</v>
      </c>
      <c r="N2176" s="3" t="s">
        <v>223</v>
      </c>
      <c r="O2176" s="3" t="str">
        <f t="shared" si="1415"/>
        <v xml:space="preserve">4 </v>
      </c>
      <c r="P2176" s="4" t="str">
        <f t="shared" si="1416"/>
        <v>14</v>
      </c>
      <c r="Q2176" s="6" t="s">
        <v>28</v>
      </c>
      <c r="R2176" s="3" t="s">
        <v>44</v>
      </c>
      <c r="S2176" s="3" t="s">
        <v>952</v>
      </c>
      <c r="T2176" s="4">
        <f t="shared" si="1408"/>
        <v>4000</v>
      </c>
      <c r="U2176" s="3">
        <v>72.099999999999994</v>
      </c>
      <c r="V2176" s="3">
        <f>VALUE(U2176)*100000</f>
        <v>7209999.9999999991</v>
      </c>
    </row>
    <row r="2177" spans="1:22" ht="15.75">
      <c r="A2177" s="3" t="s">
        <v>161</v>
      </c>
      <c r="B2177" s="3" t="str">
        <f t="shared" si="1409"/>
        <v>3 Apartment For Sale In Palanpur Surat</v>
      </c>
      <c r="C2177" s="3" t="str">
        <f t="shared" si="1410"/>
        <v>3</v>
      </c>
      <c r="D2177" s="4" t="str">
        <f t="shared" si="1411"/>
        <v xml:space="preserve">Apartment </v>
      </c>
      <c r="E2177" s="3" t="str">
        <f t="shared" si="1412"/>
        <v>Palanpur</v>
      </c>
      <c r="F2177" s="3" t="str">
        <f t="shared" si="1413"/>
        <v>surat</v>
      </c>
      <c r="G2177" s="3" t="s">
        <v>23</v>
      </c>
      <c r="H2177" s="3" t="s">
        <v>3748</v>
      </c>
      <c r="I2177" s="9">
        <f>VALUE(LEFT(H2177,FIND(" ",H2177)-1))</f>
        <v>996</v>
      </c>
      <c r="J2177" s="3" t="str">
        <f>TRIM(RIGHT(H2177,LEN(H2177)-FIND(" ",H2177)))</f>
        <v>sqft</v>
      </c>
      <c r="K2177" s="3" t="s">
        <v>25</v>
      </c>
      <c r="L2177" s="3" t="s">
        <v>2349</v>
      </c>
      <c r="M2177" s="3" t="str">
        <f t="shared" si="1414"/>
        <v>expected</v>
      </c>
      <c r="N2177" s="3" t="s">
        <v>71</v>
      </c>
      <c r="O2177" s="3" t="str">
        <f t="shared" si="1415"/>
        <v xml:space="preserve">6 </v>
      </c>
      <c r="P2177" s="4" t="str">
        <f t="shared" si="1416"/>
        <v>13</v>
      </c>
      <c r="Q2177" s="6" t="s">
        <v>28</v>
      </c>
      <c r="R2177" s="3" t="s">
        <v>44</v>
      </c>
      <c r="S2177" s="3" t="s">
        <v>3749</v>
      </c>
      <c r="T2177" s="4">
        <f t="shared" si="1408"/>
        <v>4252</v>
      </c>
      <c r="U2177" s="3">
        <v>77</v>
      </c>
      <c r="V2177" s="3">
        <f>VALUE(U2177)*100000</f>
        <v>7700000</v>
      </c>
    </row>
    <row r="2178" spans="1:22" customFormat="1" hidden="1">
      <c r="A2178" t="s">
        <v>66</v>
      </c>
      <c r="G2178" t="s">
        <v>32</v>
      </c>
      <c r="H2178" t="s">
        <v>2657</v>
      </c>
      <c r="I2178">
        <f>VALUE(LEFT(H2178,FIND(" ",H2178)-1))</f>
        <v>1351</v>
      </c>
      <c r="J2178" t="str">
        <f>TRIM(RIGHT(H2178,LEN(H2178)-FIND(" ",H2178)))</f>
        <v>sqft</v>
      </c>
      <c r="K2178" t="s">
        <v>28</v>
      </c>
      <c r="L2178" t="s">
        <v>42</v>
      </c>
      <c r="N2178" t="s">
        <v>25</v>
      </c>
      <c r="Q2178" t="s">
        <v>44</v>
      </c>
      <c r="R2178" t="s">
        <v>171</v>
      </c>
      <c r="S2178" t="s">
        <v>2916</v>
      </c>
      <c r="T2178" s="1">
        <f t="shared" si="1408"/>
        <v>4351</v>
      </c>
      <c r="U2178">
        <v>58.8</v>
      </c>
      <c r="V2178">
        <f>VALUE(U2178)*100000</f>
        <v>5880000</v>
      </c>
    </row>
    <row r="2179" spans="1:22" ht="15.75">
      <c r="A2179" s="3" t="s">
        <v>3750</v>
      </c>
      <c r="B2179" s="3" t="str">
        <f t="shared" ref="B2179:B2180" si="1417">PROPER(TRIM(A2179))</f>
        <v>3 Apartment For Sale In Veer Swastik Hills, Pal Surat</v>
      </c>
      <c r="C2179" s="3" t="str">
        <f t="shared" ref="C2179:C2180" si="1418">LEFT(B2179,FIND(" ",B2179)-1)</f>
        <v>3</v>
      </c>
      <c r="D2179" s="4" t="str">
        <f t="shared" ref="D2179:D2180" si="1419">MID(B2179, FIND(" ", B2179)+1, FIND("For", B2179)-FIND(" ", B2179)-1)</f>
        <v xml:space="preserve">Apartment </v>
      </c>
      <c r="E2179" s="3" t="str">
        <f t="shared" ref="E2179:E2180" si="1420">TRIM(MID(B2179, FIND("In", B2179)+3, FIND("Surat", B2179)-FIND("In", B2179)-3))</f>
        <v>Veer Swastik Hills, Pal</v>
      </c>
      <c r="F2179" s="3" t="str">
        <f t="shared" ref="F2179:F2180" si="1421">"surat"</f>
        <v>surat</v>
      </c>
      <c r="G2179" s="3" t="s">
        <v>32</v>
      </c>
      <c r="H2179" s="3" t="s">
        <v>3751</v>
      </c>
      <c r="I2179" s="9">
        <f>VALUE(LEFT(H2179,FIND(" ",H2179)-1))</f>
        <v>1825</v>
      </c>
      <c r="J2179" s="3" t="str">
        <f>TRIM(RIGHT(H2179,LEN(H2179)-FIND(" ",H2179)))</f>
        <v>sqft</v>
      </c>
      <c r="K2179" s="3" t="s">
        <v>25</v>
      </c>
      <c r="L2179" s="3" t="s">
        <v>242</v>
      </c>
      <c r="M2179" s="3" t="str">
        <f t="shared" ref="M2179:M2180" si="1422">IF(LEFT(L2179,5)="poss.","expected","ready")</f>
        <v>expected</v>
      </c>
      <c r="N2179" s="3" t="s">
        <v>42</v>
      </c>
      <c r="O2179" s="3" t="str">
        <f t="shared" ref="O2179:O2180" si="1423">IFERROR(LEFT(N2179,FIND("out of",N2179)-1),N2179)</f>
        <v xml:space="preserve">5 </v>
      </c>
      <c r="P2179" s="4" t="str">
        <f t="shared" ref="P2179:P2180" si="1424">IFERROR(RIGHT(N2179,LEN(N2179)-FIND("out of",N2179)-6),"")</f>
        <v>13</v>
      </c>
      <c r="Q2179" s="6" t="s">
        <v>28</v>
      </c>
      <c r="R2179" s="3" t="s">
        <v>44</v>
      </c>
      <c r="S2179" s="3" t="s">
        <v>3752</v>
      </c>
      <c r="T2179" s="4">
        <f t="shared" si="1408"/>
        <v>4646</v>
      </c>
      <c r="U2179" s="3">
        <v>84.8</v>
      </c>
      <c r="V2179" s="3">
        <f>VALUE(U2179)*100000</f>
        <v>8480000</v>
      </c>
    </row>
    <row r="2180" spans="1:22" ht="15.75">
      <c r="A2180" s="3" t="s">
        <v>161</v>
      </c>
      <c r="B2180" s="3" t="str">
        <f t="shared" si="1417"/>
        <v>3 Apartment For Sale In Palanpur Surat</v>
      </c>
      <c r="C2180" s="3" t="str">
        <f t="shared" si="1418"/>
        <v>3</v>
      </c>
      <c r="D2180" s="4" t="str">
        <f t="shared" si="1419"/>
        <v xml:space="preserve">Apartment </v>
      </c>
      <c r="E2180" s="3" t="str">
        <f t="shared" si="1420"/>
        <v>Palanpur</v>
      </c>
      <c r="F2180" s="3" t="str">
        <f t="shared" si="1421"/>
        <v>surat</v>
      </c>
      <c r="G2180" s="3" t="s">
        <v>23</v>
      </c>
      <c r="H2180" s="3" t="s">
        <v>111</v>
      </c>
      <c r="I2180" s="9">
        <f>VALUE(LEFT(H2180,FIND(" ",H2180)-1))</f>
        <v>950</v>
      </c>
      <c r="J2180" s="3" t="str">
        <f>TRIM(RIGHT(H2180,LEN(H2180)-FIND(" ",H2180)))</f>
        <v>sqft</v>
      </c>
      <c r="K2180" s="3" t="s">
        <v>40</v>
      </c>
      <c r="L2180" s="3" t="s">
        <v>41</v>
      </c>
      <c r="M2180" s="3" t="str">
        <f t="shared" si="1422"/>
        <v>ready</v>
      </c>
      <c r="N2180" s="3" t="s">
        <v>271</v>
      </c>
      <c r="O2180" s="3" t="str">
        <f t="shared" si="1423"/>
        <v xml:space="preserve">9 </v>
      </c>
      <c r="P2180" s="4" t="str">
        <f t="shared" si="1424"/>
        <v>13</v>
      </c>
      <c r="Q2180" s="6" t="s">
        <v>28</v>
      </c>
      <c r="R2180" s="3" t="s">
        <v>36</v>
      </c>
      <c r="S2180" s="3" t="s">
        <v>3753</v>
      </c>
      <c r="T2180" s="4">
        <f t="shared" si="1408"/>
        <v>3517</v>
      </c>
      <c r="U2180" s="3">
        <v>51</v>
      </c>
      <c r="V2180" s="3">
        <f>VALUE(U2180)*100000</f>
        <v>5100000</v>
      </c>
    </row>
    <row r="2181" spans="1:22" customFormat="1" hidden="1">
      <c r="A2181" t="s">
        <v>2051</v>
      </c>
      <c r="G2181" t="s">
        <v>23</v>
      </c>
      <c r="H2181" t="s">
        <v>1292</v>
      </c>
      <c r="I2181">
        <f>VALUE(LEFT(H2181,FIND(" ",H2181)-1))</f>
        <v>2600</v>
      </c>
      <c r="J2181" t="str">
        <f>TRIM(RIGHT(H2181,LEN(H2181)-FIND(" ",H2181)))</f>
        <v>sqft</v>
      </c>
      <c r="K2181" t="s">
        <v>25</v>
      </c>
      <c r="L2181" t="s">
        <v>87</v>
      </c>
      <c r="N2181" t="s">
        <v>662</v>
      </c>
      <c r="Q2181" t="s">
        <v>28</v>
      </c>
      <c r="R2181" t="s">
        <v>88</v>
      </c>
      <c r="T2181" s="1" t="e">
        <f t="shared" si="1408"/>
        <v>#VALUE!</v>
      </c>
      <c r="U2181">
        <v>75</v>
      </c>
      <c r="V2181">
        <f>VALUE(U2181)*100000</f>
        <v>7500000</v>
      </c>
    </row>
    <row r="2182" spans="1:22" ht="15.75">
      <c r="A2182" s="3" t="s">
        <v>2792</v>
      </c>
      <c r="B2182" s="3" t="str">
        <f>PROPER(TRIM(A2182))</f>
        <v>3 Apartment For Sale In Althan Surat</v>
      </c>
      <c r="C2182" s="3" t="str">
        <f>LEFT(B2182,FIND(" ",B2182)-1)</f>
        <v>3</v>
      </c>
      <c r="D2182" s="4" t="str">
        <f>MID(B2182, FIND(" ", B2182)+1, FIND("For", B2182)-FIND(" ", B2182)-1)</f>
        <v xml:space="preserve">Apartment </v>
      </c>
      <c r="E2182" s="3" t="str">
        <f>TRIM(MID(B2182, FIND("In", B2182)+3, FIND("Surat", B2182)-FIND("In", B2182)-3))</f>
        <v>Althan</v>
      </c>
      <c r="F2182" s="3" t="str">
        <f>"surat"</f>
        <v>surat</v>
      </c>
      <c r="G2182" s="3" t="s">
        <v>32</v>
      </c>
      <c r="H2182" s="3" t="s">
        <v>3432</v>
      </c>
      <c r="I2182" s="9">
        <f>VALUE(LEFT(H2182,FIND(" ",H2182)-1))</f>
        <v>1715</v>
      </c>
      <c r="J2182" s="3" t="str">
        <f>TRIM(RIGHT(H2182,LEN(H2182)-FIND(" ",H2182)))</f>
        <v>sqft</v>
      </c>
      <c r="K2182" s="3" t="s">
        <v>25</v>
      </c>
      <c r="L2182" s="3" t="s">
        <v>41</v>
      </c>
      <c r="M2182" s="3" t="str">
        <f>IF(LEFT(L2182,5)="poss.","expected","ready")</f>
        <v>ready</v>
      </c>
      <c r="N2182" s="3" t="s">
        <v>885</v>
      </c>
      <c r="O2182" s="3" t="str">
        <f>IFERROR(LEFT(N2182,FIND("out of",N2182)-1),N2182)</f>
        <v xml:space="preserve">2 </v>
      </c>
      <c r="P2182" s="4" t="str">
        <f>IFERROR(RIGHT(N2182,LEN(N2182)-FIND("out of",N2182)-6),"")</f>
        <v>13</v>
      </c>
      <c r="Q2182" s="6" t="s">
        <v>28</v>
      </c>
      <c r="R2182" s="3" t="s">
        <v>44</v>
      </c>
      <c r="S2182" s="3" t="s">
        <v>3754</v>
      </c>
      <c r="T2182" s="4">
        <f t="shared" si="1408"/>
        <v>4665</v>
      </c>
      <c r="U2182" s="3">
        <v>80</v>
      </c>
      <c r="V2182" s="3">
        <f>VALUE(U2182)*100000</f>
        <v>8000000</v>
      </c>
    </row>
    <row r="2183" spans="1:22" customFormat="1" hidden="1">
      <c r="A2183" t="s">
        <v>2829</v>
      </c>
      <c r="G2183" t="s">
        <v>23</v>
      </c>
      <c r="H2183" t="s">
        <v>233</v>
      </c>
      <c r="I2183">
        <f>VALUE(LEFT(H2183,FIND(" ",H2183)-1))</f>
        <v>970</v>
      </c>
      <c r="J2183" t="str">
        <f>TRIM(RIGHT(H2183,LEN(H2183)-FIND(" ",H2183)))</f>
        <v>sqft</v>
      </c>
      <c r="K2183" t="s">
        <v>28</v>
      </c>
      <c r="L2183" t="s">
        <v>41</v>
      </c>
      <c r="N2183" t="s">
        <v>25</v>
      </c>
      <c r="Q2183" t="s">
        <v>44</v>
      </c>
      <c r="R2183" t="s">
        <v>131</v>
      </c>
      <c r="S2183" t="s">
        <v>3755</v>
      </c>
      <c r="T2183" s="1">
        <f t="shared" si="1408"/>
        <v>5454</v>
      </c>
      <c r="U2183">
        <v>95.2</v>
      </c>
      <c r="V2183">
        <f>VALUE(U2183)*100000</f>
        <v>9520000</v>
      </c>
    </row>
    <row r="2184" spans="1:22" ht="15.75">
      <c r="A2184" s="3" t="s">
        <v>2470</v>
      </c>
      <c r="B2184" s="3" t="str">
        <f t="shared" ref="B2184:B2197" si="1425">PROPER(TRIM(A2184))</f>
        <v>2 Apartment For Sale In Bhimrad Surat</v>
      </c>
      <c r="C2184" s="3" t="str">
        <f t="shared" ref="C2184:C2197" si="1426">LEFT(B2184,FIND(" ",B2184)-1)</f>
        <v>2</v>
      </c>
      <c r="D2184" s="4" t="str">
        <f t="shared" ref="D2184:D2197" si="1427">MID(B2184, FIND(" ", B2184)+1, FIND("For", B2184)-FIND(" ", B2184)-1)</f>
        <v xml:space="preserve">Apartment </v>
      </c>
      <c r="E2184" s="3" t="str">
        <f t="shared" ref="E2184:E2197" si="1428">TRIM(MID(B2184, FIND("In", B2184)+3, FIND("Surat", B2184)-FIND("In", B2184)-3))</f>
        <v>Bhimrad</v>
      </c>
      <c r="F2184" s="3" t="str">
        <f t="shared" ref="F2184:F2197" si="1429">"surat"</f>
        <v>surat</v>
      </c>
      <c r="G2184" s="3" t="s">
        <v>32</v>
      </c>
      <c r="H2184" s="3" t="s">
        <v>2428</v>
      </c>
      <c r="I2184" s="9">
        <f>VALUE(LEFT(H2184,FIND(" ",H2184)-1))</f>
        <v>1295</v>
      </c>
      <c r="J2184" s="3" t="str">
        <f>TRIM(RIGHT(H2184,LEN(H2184)-FIND(" ",H2184)))</f>
        <v>sqft</v>
      </c>
      <c r="K2184" s="3" t="s">
        <v>25</v>
      </c>
      <c r="L2184" s="3" t="s">
        <v>41</v>
      </c>
      <c r="M2184" s="3" t="str">
        <f t="shared" ref="M2184:M2197" si="1430">IF(LEFT(L2184,5)="poss.","expected","ready")</f>
        <v>ready</v>
      </c>
      <c r="N2184" s="3" t="s">
        <v>633</v>
      </c>
      <c r="O2184" s="3" t="str">
        <f t="shared" ref="O2184:O2197" si="1431">IFERROR(LEFT(N2184,FIND("out of",N2184)-1),N2184)</f>
        <v xml:space="preserve">5 </v>
      </c>
      <c r="P2184" s="4" t="str">
        <f t="shared" ref="P2184:P2197" si="1432">IFERROR(RIGHT(N2184,LEN(N2184)-FIND("out of",N2184)-6),"")</f>
        <v>14</v>
      </c>
      <c r="Q2184" s="6" t="s">
        <v>28</v>
      </c>
      <c r="R2184" s="3" t="s">
        <v>36</v>
      </c>
      <c r="S2184" s="3" t="s">
        <v>3601</v>
      </c>
      <c r="T2184" s="4">
        <f t="shared" si="1408"/>
        <v>4300</v>
      </c>
      <c r="U2184" s="3">
        <v>55.7</v>
      </c>
      <c r="V2184" s="3">
        <f>VALUE(U2184)*100000</f>
        <v>5570000</v>
      </c>
    </row>
    <row r="2185" spans="1:22" ht="15.75">
      <c r="A2185" s="3" t="s">
        <v>3235</v>
      </c>
      <c r="B2185" s="3" t="str">
        <f t="shared" si="1425"/>
        <v>2 Apartment For Sale In Avadh Onica, Dumas Road Surat</v>
      </c>
      <c r="C2185" s="3" t="str">
        <f t="shared" si="1426"/>
        <v>2</v>
      </c>
      <c r="D2185" s="4" t="str">
        <f t="shared" si="1427"/>
        <v xml:space="preserve">Apartment </v>
      </c>
      <c r="E2185" s="3" t="str">
        <f t="shared" si="1428"/>
        <v>Avadh Onica, Dumas Road</v>
      </c>
      <c r="F2185" s="3" t="str">
        <f t="shared" si="1429"/>
        <v>surat</v>
      </c>
      <c r="G2185" s="3" t="s">
        <v>32</v>
      </c>
      <c r="H2185" s="3" t="s">
        <v>525</v>
      </c>
      <c r="I2185" s="9">
        <f>VALUE(LEFT(H2185,FIND(" ",H2185)-1))</f>
        <v>1400</v>
      </c>
      <c r="J2185" s="3" t="str">
        <f>TRIM(RIGHT(H2185,LEN(H2185)-FIND(" ",H2185)))</f>
        <v>sqft</v>
      </c>
      <c r="K2185" s="3" t="s">
        <v>25</v>
      </c>
      <c r="L2185" s="3" t="s">
        <v>153</v>
      </c>
      <c r="M2185" s="3" t="str">
        <f t="shared" si="1430"/>
        <v>expected</v>
      </c>
      <c r="N2185" s="3" t="s">
        <v>147</v>
      </c>
      <c r="O2185" s="3" t="str">
        <f t="shared" si="1431"/>
        <v xml:space="preserve">5 </v>
      </c>
      <c r="P2185" s="4" t="str">
        <f t="shared" si="1432"/>
        <v>12</v>
      </c>
      <c r="Q2185" s="6" t="s">
        <v>28</v>
      </c>
      <c r="R2185" s="3" t="s">
        <v>44</v>
      </c>
      <c r="S2185" s="3" t="s">
        <v>428</v>
      </c>
      <c r="T2185" s="4">
        <f t="shared" si="1408"/>
        <v>4500</v>
      </c>
      <c r="U2185" s="3">
        <v>63</v>
      </c>
      <c r="V2185" s="3">
        <f>VALUE(U2185)*100000</f>
        <v>6300000</v>
      </c>
    </row>
    <row r="2186" spans="1:22" ht="15.75">
      <c r="A2186" s="3" t="s">
        <v>2045</v>
      </c>
      <c r="B2186" s="3" t="str">
        <f t="shared" si="1425"/>
        <v>2 Apartment For Sale In Pal Surat</v>
      </c>
      <c r="C2186" s="3" t="str">
        <f t="shared" si="1426"/>
        <v>2</v>
      </c>
      <c r="D2186" s="4" t="str">
        <f t="shared" si="1427"/>
        <v xml:space="preserve">Apartment </v>
      </c>
      <c r="E2186" s="3" t="str">
        <f t="shared" si="1428"/>
        <v>Pal</v>
      </c>
      <c r="F2186" s="3" t="str">
        <f t="shared" si="1429"/>
        <v>surat</v>
      </c>
      <c r="G2186" s="3" t="s">
        <v>23</v>
      </c>
      <c r="H2186" s="3" t="s">
        <v>1453</v>
      </c>
      <c r="I2186" s="9">
        <f>VALUE(LEFT(H2186,FIND(" ",H2186)-1))</f>
        <v>770</v>
      </c>
      <c r="J2186" s="3" t="str">
        <f>TRIM(RIGHT(H2186,LEN(H2186)-FIND(" ",H2186)))</f>
        <v>sqft</v>
      </c>
      <c r="K2186" s="3" t="s">
        <v>40</v>
      </c>
      <c r="L2186" s="3" t="s">
        <v>41</v>
      </c>
      <c r="M2186" s="3" t="str">
        <f t="shared" si="1430"/>
        <v>ready</v>
      </c>
      <c r="N2186" s="3" t="s">
        <v>1261</v>
      </c>
      <c r="O2186" s="3" t="str">
        <f t="shared" si="1431"/>
        <v xml:space="preserve">11 </v>
      </c>
      <c r="P2186" s="4" t="str">
        <f t="shared" si="1432"/>
        <v>13</v>
      </c>
      <c r="Q2186" s="6" t="s">
        <v>28</v>
      </c>
      <c r="R2186" s="3" t="s">
        <v>44</v>
      </c>
      <c r="S2186" s="3" t="s">
        <v>3756</v>
      </c>
      <c r="T2186" s="4">
        <f t="shared" si="1408"/>
        <v>3858</v>
      </c>
      <c r="U2186" s="3">
        <v>51</v>
      </c>
      <c r="V2186" s="3">
        <f>VALUE(U2186)*100000</f>
        <v>5100000</v>
      </c>
    </row>
    <row r="2187" spans="1:22" ht="15.75">
      <c r="A2187" s="3" t="s">
        <v>2877</v>
      </c>
      <c r="B2187" s="3" t="str">
        <f t="shared" si="1425"/>
        <v>2 Apartment For Sale In Pramukh Amaya, Palanpur Surat</v>
      </c>
      <c r="C2187" s="3" t="str">
        <f t="shared" si="1426"/>
        <v>2</v>
      </c>
      <c r="D2187" s="4" t="str">
        <f t="shared" si="1427"/>
        <v xml:space="preserve">Apartment </v>
      </c>
      <c r="E2187" s="3" t="str">
        <f t="shared" si="1428"/>
        <v>Pramukh Amaya, Palanpur</v>
      </c>
      <c r="F2187" s="3" t="str">
        <f t="shared" si="1429"/>
        <v>surat</v>
      </c>
      <c r="G2187" s="3" t="s">
        <v>32</v>
      </c>
      <c r="H2187" s="3" t="s">
        <v>2878</v>
      </c>
      <c r="I2187" s="9">
        <f>VALUE(LEFT(H2187,FIND(" ",H2187)-1))</f>
        <v>1311</v>
      </c>
      <c r="J2187" s="3" t="str">
        <f>TRIM(RIGHT(H2187,LEN(H2187)-FIND(" ",H2187)))</f>
        <v>sqft</v>
      </c>
      <c r="K2187" s="3" t="s">
        <v>25</v>
      </c>
      <c r="L2187" s="3" t="s">
        <v>3236</v>
      </c>
      <c r="M2187" s="3" t="str">
        <f t="shared" si="1430"/>
        <v>expected</v>
      </c>
      <c r="N2187" s="3" t="s">
        <v>147</v>
      </c>
      <c r="O2187" s="3" t="str">
        <f t="shared" si="1431"/>
        <v xml:space="preserve">5 </v>
      </c>
      <c r="P2187" s="4" t="str">
        <f t="shared" si="1432"/>
        <v>12</v>
      </c>
      <c r="Q2187" s="6" t="s">
        <v>28</v>
      </c>
      <c r="R2187" s="3" t="s">
        <v>36</v>
      </c>
      <c r="S2187" s="3" t="s">
        <v>2642</v>
      </c>
      <c r="T2187" s="4">
        <f t="shared" si="1408"/>
        <v>4250</v>
      </c>
      <c r="U2187" s="3">
        <v>55.7</v>
      </c>
      <c r="V2187" s="3">
        <f>VALUE(U2187)*100000</f>
        <v>5570000</v>
      </c>
    </row>
    <row r="2188" spans="1:22" ht="15.75">
      <c r="A2188" s="3" t="s">
        <v>2676</v>
      </c>
      <c r="B2188" s="3" t="str">
        <f t="shared" si="1425"/>
        <v>2 Apartment For Sale In Vesu Surat</v>
      </c>
      <c r="C2188" s="3" t="str">
        <f t="shared" si="1426"/>
        <v>2</v>
      </c>
      <c r="D2188" s="4" t="str">
        <f t="shared" si="1427"/>
        <v xml:space="preserve">Apartment </v>
      </c>
      <c r="E2188" s="3" t="str">
        <f t="shared" si="1428"/>
        <v>Vesu</v>
      </c>
      <c r="F2188" s="3" t="str">
        <f t="shared" si="1429"/>
        <v>surat</v>
      </c>
      <c r="G2188" s="3" t="s">
        <v>23</v>
      </c>
      <c r="H2188" s="3" t="s">
        <v>67</v>
      </c>
      <c r="I2188" s="9">
        <f>VALUE(LEFT(H2188,FIND(" ",H2188)-1))</f>
        <v>720</v>
      </c>
      <c r="J2188" s="3" t="str">
        <f>TRIM(RIGHT(H2188,LEN(H2188)-FIND(" ",H2188)))</f>
        <v>sqft</v>
      </c>
      <c r="K2188" s="3" t="s">
        <v>25</v>
      </c>
      <c r="L2188" s="3" t="s">
        <v>138</v>
      </c>
      <c r="M2188" s="3" t="str">
        <f t="shared" si="1430"/>
        <v>expected</v>
      </c>
      <c r="N2188" s="3" t="s">
        <v>885</v>
      </c>
      <c r="O2188" s="3" t="str">
        <f t="shared" si="1431"/>
        <v xml:space="preserve">2 </v>
      </c>
      <c r="P2188" s="4" t="str">
        <f t="shared" si="1432"/>
        <v>13</v>
      </c>
      <c r="Q2188" s="6" t="s">
        <v>28</v>
      </c>
      <c r="R2188" s="3" t="s">
        <v>586</v>
      </c>
      <c r="S2188" s="3" t="s">
        <v>2500</v>
      </c>
      <c r="T2188" s="4">
        <f t="shared" si="1408"/>
        <v>4851</v>
      </c>
      <c r="U2188" s="3">
        <v>63.5</v>
      </c>
      <c r="V2188" s="3">
        <f>VALUE(U2188)*100000</f>
        <v>6350000</v>
      </c>
    </row>
    <row r="2189" spans="1:22" ht="15.75">
      <c r="A2189" s="3" t="s">
        <v>3757</v>
      </c>
      <c r="B2189" s="3" t="str">
        <f t="shared" si="1425"/>
        <v>3 Apartment For Sale In Varacha Surat</v>
      </c>
      <c r="C2189" s="3" t="str">
        <f t="shared" si="1426"/>
        <v>3</v>
      </c>
      <c r="D2189" s="4" t="str">
        <f t="shared" si="1427"/>
        <v xml:space="preserve">Apartment </v>
      </c>
      <c r="E2189" s="3" t="str">
        <f t="shared" si="1428"/>
        <v>Varacha</v>
      </c>
      <c r="F2189" s="3" t="str">
        <f t="shared" si="1429"/>
        <v>surat</v>
      </c>
      <c r="G2189" s="3" t="s">
        <v>32</v>
      </c>
      <c r="H2189" s="3" t="s">
        <v>3438</v>
      </c>
      <c r="I2189" s="9">
        <f>VALUE(LEFT(H2189,FIND(" ",H2189)-1))</f>
        <v>1520</v>
      </c>
      <c r="J2189" s="3" t="str">
        <f>TRIM(RIGHT(H2189,LEN(H2189)-FIND(" ",H2189)))</f>
        <v>sqft</v>
      </c>
      <c r="K2189" s="3" t="s">
        <v>40</v>
      </c>
      <c r="L2189" s="3" t="s">
        <v>41</v>
      </c>
      <c r="M2189" s="3" t="str">
        <f t="shared" si="1430"/>
        <v>ready</v>
      </c>
      <c r="N2189" s="3" t="s">
        <v>68</v>
      </c>
      <c r="O2189" s="3" t="str">
        <f t="shared" si="1431"/>
        <v xml:space="preserve">3 </v>
      </c>
      <c r="P2189" s="4" t="str">
        <f t="shared" si="1432"/>
        <v>14</v>
      </c>
      <c r="Q2189" s="6" t="s">
        <v>28</v>
      </c>
      <c r="R2189" s="3" t="s">
        <v>44</v>
      </c>
      <c r="S2189" s="3" t="s">
        <v>3633</v>
      </c>
      <c r="T2189" s="4">
        <f t="shared" si="1408"/>
        <v>4145</v>
      </c>
      <c r="U2189" s="3">
        <v>63</v>
      </c>
      <c r="V2189" s="3">
        <f>VALUE(U2189)*100000</f>
        <v>6300000</v>
      </c>
    </row>
    <row r="2190" spans="1:22" ht="15.75">
      <c r="A2190" s="3" t="s">
        <v>2230</v>
      </c>
      <c r="B2190" s="3" t="str">
        <f t="shared" si="1425"/>
        <v>3 Apartment For Sale In Godadara Surat</v>
      </c>
      <c r="C2190" s="3" t="str">
        <f t="shared" si="1426"/>
        <v>3</v>
      </c>
      <c r="D2190" s="4" t="str">
        <f t="shared" si="1427"/>
        <v xml:space="preserve">Apartment </v>
      </c>
      <c r="E2190" s="3" t="str">
        <f t="shared" si="1428"/>
        <v>Godadara</v>
      </c>
      <c r="F2190" s="3" t="str">
        <f t="shared" si="1429"/>
        <v>surat</v>
      </c>
      <c r="G2190" s="3" t="s">
        <v>32</v>
      </c>
      <c r="H2190" s="3" t="s">
        <v>2771</v>
      </c>
      <c r="I2190" s="9">
        <f>VALUE(LEFT(H2190,FIND(" ",H2190)-1))</f>
        <v>1950</v>
      </c>
      <c r="J2190" s="3" t="str">
        <f>TRIM(RIGHT(H2190,LEN(H2190)-FIND(" ",H2190)))</f>
        <v>sqft</v>
      </c>
      <c r="K2190" s="3" t="s">
        <v>40</v>
      </c>
      <c r="L2190" s="3" t="s">
        <v>41</v>
      </c>
      <c r="M2190" s="3" t="str">
        <f t="shared" si="1430"/>
        <v>ready</v>
      </c>
      <c r="N2190" s="3" t="s">
        <v>35</v>
      </c>
      <c r="O2190" s="3" t="str">
        <f t="shared" si="1431"/>
        <v xml:space="preserve">6 </v>
      </c>
      <c r="P2190" s="4" t="str">
        <f t="shared" si="1432"/>
        <v>14</v>
      </c>
      <c r="Q2190" s="6" t="s">
        <v>28</v>
      </c>
      <c r="R2190" s="3" t="s">
        <v>44</v>
      </c>
      <c r="S2190" s="3" t="s">
        <v>841</v>
      </c>
      <c r="T2190" s="4">
        <f t="shared" si="1408"/>
        <v>3641</v>
      </c>
      <c r="U2190" s="3">
        <v>71</v>
      </c>
      <c r="V2190" s="3">
        <f>VALUE(U2190)*100000</f>
        <v>7100000</v>
      </c>
    </row>
    <row r="2191" spans="1:22" ht="15.75">
      <c r="A2191" s="3" t="s">
        <v>161</v>
      </c>
      <c r="B2191" s="3" t="str">
        <f t="shared" si="1425"/>
        <v>3 Apartment For Sale In Palanpur Surat</v>
      </c>
      <c r="C2191" s="3" t="str">
        <f t="shared" si="1426"/>
        <v>3</v>
      </c>
      <c r="D2191" s="4" t="str">
        <f t="shared" si="1427"/>
        <v xml:space="preserve">Apartment </v>
      </c>
      <c r="E2191" s="3" t="str">
        <f t="shared" si="1428"/>
        <v>Palanpur</v>
      </c>
      <c r="F2191" s="3" t="str">
        <f t="shared" si="1429"/>
        <v>surat</v>
      </c>
      <c r="G2191" s="3" t="s">
        <v>32</v>
      </c>
      <c r="H2191" s="3" t="s">
        <v>1574</v>
      </c>
      <c r="I2191" s="9">
        <f>VALUE(LEFT(H2191,FIND(" ",H2191)-1))</f>
        <v>1800</v>
      </c>
      <c r="J2191" s="3" t="str">
        <f>TRIM(RIGHT(H2191,LEN(H2191)-FIND(" ",H2191)))</f>
        <v>sqft</v>
      </c>
      <c r="K2191" s="3" t="s">
        <v>25</v>
      </c>
      <c r="L2191" s="3" t="s">
        <v>41</v>
      </c>
      <c r="M2191" s="3" t="str">
        <f t="shared" si="1430"/>
        <v>ready</v>
      </c>
      <c r="N2191" s="3" t="s">
        <v>972</v>
      </c>
      <c r="O2191" s="3" t="str">
        <f t="shared" si="1431"/>
        <v xml:space="preserve">4 </v>
      </c>
      <c r="P2191" s="4" t="str">
        <f t="shared" si="1432"/>
        <v>13</v>
      </c>
      <c r="Q2191" s="6" t="s">
        <v>28</v>
      </c>
      <c r="R2191" s="3" t="s">
        <v>44</v>
      </c>
      <c r="S2191" s="3" t="s">
        <v>3758</v>
      </c>
      <c r="T2191" s="4">
        <f t="shared" si="1408"/>
        <v>4389</v>
      </c>
      <c r="U2191" s="3">
        <v>79</v>
      </c>
      <c r="V2191" s="3">
        <f>VALUE(U2191)*100000</f>
        <v>7900000</v>
      </c>
    </row>
    <row r="2192" spans="1:22" ht="15.75">
      <c r="A2192" s="3" t="s">
        <v>1086</v>
      </c>
      <c r="B2192" s="3" t="str">
        <f t="shared" si="1425"/>
        <v>3 Apartment For Sale In Adajan Surat</v>
      </c>
      <c r="C2192" s="3" t="str">
        <f t="shared" si="1426"/>
        <v>3</v>
      </c>
      <c r="D2192" s="4" t="str">
        <f t="shared" si="1427"/>
        <v xml:space="preserve">Apartment </v>
      </c>
      <c r="E2192" s="3" t="str">
        <f t="shared" si="1428"/>
        <v>Adajan</v>
      </c>
      <c r="F2192" s="3" t="str">
        <f t="shared" si="1429"/>
        <v>surat</v>
      </c>
      <c r="G2192" s="3" t="s">
        <v>32</v>
      </c>
      <c r="H2192" s="3" t="s">
        <v>1625</v>
      </c>
      <c r="I2192" s="9">
        <f>VALUE(LEFT(H2192,FIND(" ",H2192)-1))</f>
        <v>1857</v>
      </c>
      <c r="J2192" s="3" t="str">
        <f>TRIM(RIGHT(H2192,LEN(H2192)-FIND(" ",H2192)))</f>
        <v>sqft</v>
      </c>
      <c r="K2192" s="3" t="s">
        <v>40</v>
      </c>
      <c r="L2192" s="3" t="s">
        <v>41</v>
      </c>
      <c r="M2192" s="3" t="str">
        <f t="shared" si="1430"/>
        <v>ready</v>
      </c>
      <c r="N2192" s="3" t="s">
        <v>1245</v>
      </c>
      <c r="O2192" s="3" t="str">
        <f t="shared" si="1431"/>
        <v xml:space="preserve">4 </v>
      </c>
      <c r="P2192" s="4" t="str">
        <f t="shared" si="1432"/>
        <v>15</v>
      </c>
      <c r="Q2192" s="6" t="s">
        <v>28</v>
      </c>
      <c r="R2192" s="3" t="s">
        <v>44</v>
      </c>
      <c r="S2192" s="3" t="s">
        <v>3759</v>
      </c>
      <c r="T2192" s="4">
        <f t="shared" si="1408"/>
        <v>3904</v>
      </c>
      <c r="U2192" s="3">
        <v>72.5</v>
      </c>
      <c r="V2192" s="3">
        <f>VALUE(U2192)*100000</f>
        <v>7250000</v>
      </c>
    </row>
    <row r="2193" spans="1:22" customFormat="1">
      <c r="A2193" t="s">
        <v>1086</v>
      </c>
      <c r="B2193" t="str">
        <f t="shared" si="1425"/>
        <v>3 Apartment For Sale In Adajan Surat</v>
      </c>
      <c r="C2193" t="str">
        <f t="shared" si="1426"/>
        <v>3</v>
      </c>
      <c r="D2193" s="1" t="str">
        <f t="shared" si="1427"/>
        <v xml:space="preserve">Apartment </v>
      </c>
      <c r="E2193" t="str">
        <f t="shared" si="1428"/>
        <v>Adajan</v>
      </c>
      <c r="F2193" t="str">
        <f t="shared" si="1429"/>
        <v>surat</v>
      </c>
      <c r="G2193" t="s">
        <v>23</v>
      </c>
      <c r="H2193" t="s">
        <v>815</v>
      </c>
      <c r="I2193">
        <f>VALUE(LEFT(H2193,FIND(" ",H2193)-1))</f>
        <v>1500</v>
      </c>
      <c r="J2193" t="str">
        <f>TRIM(RIGHT(H2193,LEN(H2193)-FIND(" ",H2193)))</f>
        <v>sqft</v>
      </c>
      <c r="K2193" t="s">
        <v>40</v>
      </c>
      <c r="L2193" t="s">
        <v>41</v>
      </c>
      <c r="M2193" t="str">
        <f t="shared" si="1430"/>
        <v>ready</v>
      </c>
      <c r="N2193" t="s">
        <v>2200</v>
      </c>
      <c r="O2193" t="str">
        <f t="shared" si="1431"/>
        <v xml:space="preserve">12 </v>
      </c>
      <c r="P2193" s="1" t="str">
        <f t="shared" si="1432"/>
        <v>13</v>
      </c>
      <c r="Q2193" t="s">
        <v>83</v>
      </c>
      <c r="R2193" t="s">
        <v>44</v>
      </c>
      <c r="S2193" t="s">
        <v>1288</v>
      </c>
      <c r="T2193" s="1">
        <f t="shared" si="1408"/>
        <v>4049</v>
      </c>
      <c r="U2193">
        <v>95</v>
      </c>
      <c r="V2193">
        <f>VALUE(U2193)*100000</f>
        <v>9500000</v>
      </c>
    </row>
    <row r="2194" spans="1:22" ht="15.75">
      <c r="A2194" s="3" t="s">
        <v>3760</v>
      </c>
      <c r="B2194" s="3" t="str">
        <f t="shared" si="1425"/>
        <v>2 Apartment For Sale In Vitoria Heights, Jahangirabad Surat</v>
      </c>
      <c r="C2194" s="3" t="str">
        <f t="shared" si="1426"/>
        <v>2</v>
      </c>
      <c r="D2194" s="4" t="str">
        <f t="shared" si="1427"/>
        <v xml:space="preserve">Apartment </v>
      </c>
      <c r="E2194" s="3" t="str">
        <f t="shared" si="1428"/>
        <v>Vitoria Heights, Jahangirabad</v>
      </c>
      <c r="F2194" s="3" t="str">
        <f t="shared" si="1429"/>
        <v>surat</v>
      </c>
      <c r="G2194" s="3" t="s">
        <v>23</v>
      </c>
      <c r="H2194" s="3" t="s">
        <v>238</v>
      </c>
      <c r="I2194" s="9">
        <f>VALUE(LEFT(H2194,FIND(" ",H2194)-1))</f>
        <v>750</v>
      </c>
      <c r="J2194" s="3" t="str">
        <f>TRIM(RIGHT(H2194,LEN(H2194)-FIND(" ",H2194)))</f>
        <v>sqft</v>
      </c>
      <c r="K2194" s="3" t="s">
        <v>25</v>
      </c>
      <c r="L2194" s="3" t="s">
        <v>41</v>
      </c>
      <c r="M2194" s="3" t="str">
        <f t="shared" si="1430"/>
        <v>ready</v>
      </c>
      <c r="N2194" s="3" t="s">
        <v>223</v>
      </c>
      <c r="O2194" s="3" t="str">
        <f t="shared" si="1431"/>
        <v xml:space="preserve">4 </v>
      </c>
      <c r="P2194" s="4" t="str">
        <f t="shared" si="1432"/>
        <v>14</v>
      </c>
      <c r="Q2194" s="6" t="s">
        <v>83</v>
      </c>
      <c r="R2194" s="3" t="s">
        <v>36</v>
      </c>
      <c r="S2194" s="3" t="s">
        <v>3761</v>
      </c>
      <c r="T2194" s="4">
        <f t="shared" si="1408"/>
        <v>3941</v>
      </c>
      <c r="U2194" s="3">
        <v>53</v>
      </c>
      <c r="V2194" s="3">
        <f>VALUE(U2194)*100000</f>
        <v>5300000</v>
      </c>
    </row>
    <row r="2195" spans="1:22" customFormat="1">
      <c r="A2195" t="s">
        <v>2695</v>
      </c>
      <c r="B2195" t="str">
        <f t="shared" si="1425"/>
        <v>3 Apartment For Sale In Pal Surat</v>
      </c>
      <c r="C2195" t="str">
        <f t="shared" si="1426"/>
        <v>3</v>
      </c>
      <c r="D2195" s="1" t="str">
        <f t="shared" si="1427"/>
        <v xml:space="preserve">Apartment </v>
      </c>
      <c r="E2195" t="str">
        <f t="shared" si="1428"/>
        <v>Pal</v>
      </c>
      <c r="F2195" t="str">
        <f t="shared" si="1429"/>
        <v>surat</v>
      </c>
      <c r="G2195" t="s">
        <v>32</v>
      </c>
      <c r="H2195" t="s">
        <v>3762</v>
      </c>
      <c r="I2195">
        <f>VALUE(LEFT(H2195,FIND(" ",H2195)-1))</f>
        <v>2070</v>
      </c>
      <c r="J2195" t="str">
        <f>TRIM(RIGHT(H2195,LEN(H2195)-FIND(" ",H2195)))</f>
        <v>sqft</v>
      </c>
      <c r="K2195" t="s">
        <v>25</v>
      </c>
      <c r="L2195" t="s">
        <v>2356</v>
      </c>
      <c r="M2195" t="str">
        <f t="shared" si="1430"/>
        <v>expected</v>
      </c>
      <c r="N2195" t="s">
        <v>71</v>
      </c>
      <c r="O2195" t="str">
        <f t="shared" si="1431"/>
        <v xml:space="preserve">6 </v>
      </c>
      <c r="P2195" s="1" t="str">
        <f t="shared" si="1432"/>
        <v>13</v>
      </c>
      <c r="Q2195" t="s">
        <v>28</v>
      </c>
      <c r="R2195" t="s">
        <v>44</v>
      </c>
      <c r="S2195" t="s">
        <v>2646</v>
      </c>
      <c r="T2195" s="1">
        <f t="shared" si="1408"/>
        <v>4750</v>
      </c>
      <c r="U2195">
        <v>98.3</v>
      </c>
      <c r="V2195">
        <f>VALUE(U2195)*100000</f>
        <v>9830000</v>
      </c>
    </row>
    <row r="2196" spans="1:22" ht="15.75">
      <c r="A2196" s="3" t="s">
        <v>3217</v>
      </c>
      <c r="B2196" s="3" t="str">
        <f t="shared" si="1425"/>
        <v>3 Apartment For Sale In Siddhi Ellipse, Althan Surat</v>
      </c>
      <c r="C2196" s="3" t="str">
        <f t="shared" si="1426"/>
        <v>3</v>
      </c>
      <c r="D2196" s="4" t="str">
        <f t="shared" si="1427"/>
        <v xml:space="preserve">Apartment </v>
      </c>
      <c r="E2196" s="3" t="str">
        <f t="shared" si="1428"/>
        <v>Siddhi Ellipse, Althan</v>
      </c>
      <c r="F2196" s="3" t="str">
        <f t="shared" si="1429"/>
        <v>surat</v>
      </c>
      <c r="G2196" s="3" t="s">
        <v>32</v>
      </c>
      <c r="H2196" s="3" t="s">
        <v>2949</v>
      </c>
      <c r="I2196" s="9">
        <f>VALUE(LEFT(H2196,FIND(" ",H2196)-1))</f>
        <v>2100</v>
      </c>
      <c r="J2196" s="3" t="str">
        <f>TRIM(RIGHT(H2196,LEN(H2196)-FIND(" ",H2196)))</f>
        <v>sqft</v>
      </c>
      <c r="K2196" s="3" t="s">
        <v>40</v>
      </c>
      <c r="L2196" s="3" t="s">
        <v>41</v>
      </c>
      <c r="M2196" s="3" t="str">
        <f t="shared" si="1430"/>
        <v>ready</v>
      </c>
      <c r="N2196" s="3" t="s">
        <v>935</v>
      </c>
      <c r="O2196" s="3" t="str">
        <f t="shared" si="1431"/>
        <v xml:space="preserve">10 </v>
      </c>
      <c r="P2196" s="4" t="str">
        <f t="shared" si="1432"/>
        <v>12</v>
      </c>
      <c r="Q2196" s="6" t="s">
        <v>83</v>
      </c>
      <c r="R2196" s="3" t="s">
        <v>44</v>
      </c>
      <c r="S2196" s="3" t="s">
        <v>3492</v>
      </c>
      <c r="T2196" s="4">
        <f t="shared" si="1408"/>
        <v>4714</v>
      </c>
      <c r="U2196" s="3">
        <v>99</v>
      </c>
      <c r="V2196" s="3">
        <f>VALUE(U2196)*100000</f>
        <v>9900000</v>
      </c>
    </row>
    <row r="2197" spans="1:22" ht="15.75">
      <c r="A2197" s="3" t="s">
        <v>2672</v>
      </c>
      <c r="B2197" s="3" t="str">
        <f t="shared" si="1425"/>
        <v>3 Apartment For Sale In Bhimrad Surat</v>
      </c>
      <c r="C2197" s="3" t="str">
        <f t="shared" si="1426"/>
        <v>3</v>
      </c>
      <c r="D2197" s="4" t="str">
        <f t="shared" si="1427"/>
        <v xml:space="preserve">Apartment </v>
      </c>
      <c r="E2197" s="3" t="str">
        <f t="shared" si="1428"/>
        <v>Bhimrad</v>
      </c>
      <c r="F2197" s="3" t="str">
        <f t="shared" si="1429"/>
        <v>surat</v>
      </c>
      <c r="G2197" s="3" t="s">
        <v>23</v>
      </c>
      <c r="H2197" s="3" t="s">
        <v>1611</v>
      </c>
      <c r="I2197" s="9">
        <f>VALUE(LEFT(H2197,FIND(" ",H2197)-1))</f>
        <v>1020</v>
      </c>
      <c r="J2197" s="3" t="str">
        <f>TRIM(RIGHT(H2197,LEN(H2197)-FIND(" ",H2197)))</f>
        <v>sqft</v>
      </c>
      <c r="K2197" s="3" t="s">
        <v>25</v>
      </c>
      <c r="L2197" s="3" t="s">
        <v>34</v>
      </c>
      <c r="M2197" s="3" t="str">
        <f t="shared" si="1430"/>
        <v>expected</v>
      </c>
      <c r="N2197" s="3" t="s">
        <v>143</v>
      </c>
      <c r="O2197" s="3" t="str">
        <f t="shared" si="1431"/>
        <v xml:space="preserve">9 </v>
      </c>
      <c r="P2197" s="4" t="str">
        <f t="shared" si="1432"/>
        <v>14</v>
      </c>
      <c r="Q2197" s="6" t="s">
        <v>28</v>
      </c>
      <c r="R2197" s="3" t="s">
        <v>44</v>
      </c>
      <c r="S2197" s="3" t="s">
        <v>2653</v>
      </c>
      <c r="T2197" s="4">
        <f t="shared" si="1408"/>
        <v>3749</v>
      </c>
      <c r="U2197" s="3">
        <v>69.400000000000006</v>
      </c>
      <c r="V2197" s="3">
        <f>VALUE(U2197)*100000</f>
        <v>6940000.0000000009</v>
      </c>
    </row>
    <row r="2198" spans="1:22" customFormat="1" hidden="1">
      <c r="A2198" t="s">
        <v>3097</v>
      </c>
      <c r="G2198" t="s">
        <v>406</v>
      </c>
      <c r="H2198" t="s">
        <v>3763</v>
      </c>
      <c r="I2198">
        <f>VALUE(LEFT(H2198,FIND(" ",H2198)-1))</f>
        <v>2205</v>
      </c>
      <c r="J2198" t="str">
        <f>TRIM(RIGHT(H2198,LEN(H2198)-FIND(" ",H2198)))</f>
        <v>sqft</v>
      </c>
      <c r="L2198" t="s">
        <v>40</v>
      </c>
      <c r="S2198" t="s">
        <v>3764</v>
      </c>
      <c r="T2198" s="1">
        <f t="shared" si="1408"/>
        <v>2494</v>
      </c>
      <c r="U2198">
        <v>55</v>
      </c>
      <c r="V2198">
        <f>VALUE(U2198)*100000</f>
        <v>5500000</v>
      </c>
    </row>
    <row r="2199" spans="1:22" customFormat="1">
      <c r="A2199" t="s">
        <v>3765</v>
      </c>
      <c r="B2199" t="str">
        <f t="shared" ref="B2199:B2200" si="1433">PROPER(TRIM(A2199))</f>
        <v>3 Apartment For Sale In Dandi Road Surat</v>
      </c>
      <c r="C2199" t="str">
        <f t="shared" ref="C2199:C2200" si="1434">LEFT(B2199,FIND(" ",B2199)-1)</f>
        <v>3</v>
      </c>
      <c r="D2199" s="1" t="str">
        <f t="shared" ref="D2199:D2200" si="1435">MID(B2199, FIND(" ", B2199)+1, FIND("For", B2199)-FIND(" ", B2199)-1)</f>
        <v xml:space="preserve">Apartment </v>
      </c>
      <c r="E2199" t="str">
        <f t="shared" ref="E2199:E2200" si="1436">TRIM(MID(B2199, FIND("In", B2199)+3, FIND("Surat", B2199)-FIND("In", B2199)-3))</f>
        <v>Dandi Road</v>
      </c>
      <c r="F2199" t="str">
        <f t="shared" ref="F2199:F2200" si="1437">"surat"</f>
        <v>surat</v>
      </c>
      <c r="G2199" t="s">
        <v>32</v>
      </c>
      <c r="H2199" t="s">
        <v>2692</v>
      </c>
      <c r="I2199">
        <f>VALUE(LEFT(H2199,FIND(" ",H2199)-1))</f>
        <v>1750</v>
      </c>
      <c r="J2199" t="str">
        <f>TRIM(RIGHT(H2199,LEN(H2199)-FIND(" ",H2199)))</f>
        <v>sqft</v>
      </c>
      <c r="K2199" t="s">
        <v>25</v>
      </c>
      <c r="L2199" t="s">
        <v>2636</v>
      </c>
      <c r="M2199" t="str">
        <f t="shared" ref="M2199:M2200" si="1438">IF(LEFT(L2199,5)="poss.","expected","ready")</f>
        <v>expected</v>
      </c>
      <c r="N2199" t="s">
        <v>972</v>
      </c>
      <c r="O2199" t="str">
        <f t="shared" ref="O2199:O2200" si="1439">IFERROR(LEFT(N2199,FIND("out of",N2199)-1),N2199)</f>
        <v xml:space="preserve">4 </v>
      </c>
      <c r="P2199" s="1" t="str">
        <f t="shared" ref="P2199:P2200" si="1440">IFERROR(RIGHT(N2199,LEN(N2199)-FIND("out of",N2199)-6),"")</f>
        <v>13</v>
      </c>
      <c r="Q2199" t="s">
        <v>28</v>
      </c>
      <c r="R2199" t="s">
        <v>44</v>
      </c>
      <c r="S2199" t="s">
        <v>65</v>
      </c>
      <c r="T2199" s="1">
        <f t="shared" si="1408"/>
        <v>3751</v>
      </c>
      <c r="U2199">
        <v>65.599999999999994</v>
      </c>
      <c r="V2199">
        <f>VALUE(U2199)*100000</f>
        <v>6559999.9999999991</v>
      </c>
    </row>
    <row r="2200" spans="1:22" ht="15.75">
      <c r="A2200" s="3" t="s">
        <v>1086</v>
      </c>
      <c r="B2200" s="3" t="str">
        <f t="shared" si="1433"/>
        <v>3 Apartment For Sale In Adajan Surat</v>
      </c>
      <c r="C2200" s="3" t="str">
        <f t="shared" si="1434"/>
        <v>3</v>
      </c>
      <c r="D2200" s="4" t="str">
        <f t="shared" si="1435"/>
        <v xml:space="preserve">Apartment </v>
      </c>
      <c r="E2200" s="3" t="str">
        <f t="shared" si="1436"/>
        <v>Adajan</v>
      </c>
      <c r="F2200" s="3" t="str">
        <f t="shared" si="1437"/>
        <v>surat</v>
      </c>
      <c r="G2200" s="3" t="s">
        <v>23</v>
      </c>
      <c r="H2200" s="3" t="s">
        <v>333</v>
      </c>
      <c r="I2200" s="9">
        <f>VALUE(LEFT(H2200,FIND(" ",H2200)-1))</f>
        <v>1100</v>
      </c>
      <c r="J2200" s="3" t="str">
        <f>TRIM(RIGHT(H2200,LEN(H2200)-FIND(" ",H2200)))</f>
        <v>sqft</v>
      </c>
      <c r="K2200" s="3" t="s">
        <v>40</v>
      </c>
      <c r="L2200" s="3" t="s">
        <v>41</v>
      </c>
      <c r="M2200" s="3" t="str">
        <f t="shared" si="1438"/>
        <v>ready</v>
      </c>
      <c r="N2200" s="3" t="s">
        <v>959</v>
      </c>
      <c r="O2200" s="3" t="str">
        <f t="shared" si="1439"/>
        <v xml:space="preserve">6 </v>
      </c>
      <c r="P2200" s="4" t="str">
        <f t="shared" si="1440"/>
        <v>9</v>
      </c>
      <c r="Q2200" s="6" t="s">
        <v>43</v>
      </c>
      <c r="R2200" s="3" t="s">
        <v>44</v>
      </c>
      <c r="S2200" s="3" t="s">
        <v>3766</v>
      </c>
      <c r="T2200" s="4">
        <f t="shared" si="1408"/>
        <v>4587</v>
      </c>
      <c r="U2200" s="3">
        <v>75</v>
      </c>
      <c r="V2200" s="3">
        <f>VALUE(U2200)*100000</f>
        <v>7500000</v>
      </c>
    </row>
    <row r="2201" spans="1:22" customFormat="1" hidden="1">
      <c r="A2201" t="s">
        <v>3689</v>
      </c>
      <c r="G2201" t="s">
        <v>168</v>
      </c>
      <c r="H2201" t="s">
        <v>3767</v>
      </c>
      <c r="I2201">
        <f>VALUE(LEFT(H2201,FIND(" ",H2201)-1))</f>
        <v>837</v>
      </c>
      <c r="J2201" t="str">
        <f>TRIM(RIGHT(H2201,LEN(H2201)-FIND(" ",H2201)))</f>
        <v>sqft</v>
      </c>
      <c r="K2201" t="s">
        <v>1461</v>
      </c>
      <c r="L2201" t="s">
        <v>139</v>
      </c>
      <c r="N2201" t="s">
        <v>40</v>
      </c>
      <c r="Q2201" t="s">
        <v>566</v>
      </c>
      <c r="S2201" t="s">
        <v>3768</v>
      </c>
      <c r="T2201" s="1">
        <f t="shared" si="1408"/>
        <v>7288</v>
      </c>
      <c r="U2201">
        <v>61</v>
      </c>
      <c r="V2201">
        <f>VALUE(U2201)*100000</f>
        <v>6100000</v>
      </c>
    </row>
    <row r="2202" spans="1:22" customFormat="1" hidden="1">
      <c r="A2202" t="s">
        <v>3769</v>
      </c>
      <c r="G2202" t="s">
        <v>23</v>
      </c>
      <c r="H2202" t="s">
        <v>261</v>
      </c>
      <c r="I2202">
        <f>VALUE(LEFT(H2202,FIND(" ",H2202)-1))</f>
        <v>1200</v>
      </c>
      <c r="J2202" t="str">
        <f>TRIM(RIGHT(H2202,LEN(H2202)-FIND(" ",H2202)))</f>
        <v>sqft</v>
      </c>
      <c r="K2202" t="s">
        <v>40</v>
      </c>
      <c r="L2202" t="s">
        <v>41</v>
      </c>
      <c r="N2202" t="s">
        <v>128</v>
      </c>
      <c r="Q2202" t="s">
        <v>83</v>
      </c>
      <c r="R2202" t="s">
        <v>44</v>
      </c>
      <c r="T2202" s="1" t="e">
        <f t="shared" si="1408"/>
        <v>#VALUE!</v>
      </c>
      <c r="U2202">
        <v>86.5</v>
      </c>
      <c r="V2202">
        <f>VALUE(U2202)*100000</f>
        <v>8650000</v>
      </c>
    </row>
    <row r="2203" spans="1:22" ht="15.75">
      <c r="A2203" s="3" t="s">
        <v>2695</v>
      </c>
      <c r="B2203" s="3" t="str">
        <f t="shared" ref="B2203:B2208" si="1441">PROPER(TRIM(A2203))</f>
        <v>3 Apartment For Sale In Pal Surat</v>
      </c>
      <c r="C2203" s="3" t="str">
        <f t="shared" ref="C2203:C2208" si="1442">LEFT(B2203,FIND(" ",B2203)-1)</f>
        <v>3</v>
      </c>
      <c r="D2203" s="4" t="str">
        <f t="shared" ref="D2203:D2208" si="1443">MID(B2203, FIND(" ", B2203)+1, FIND("For", B2203)-FIND(" ", B2203)-1)</f>
        <v xml:space="preserve">Apartment </v>
      </c>
      <c r="E2203" s="3" t="str">
        <f t="shared" ref="E2203:E2208" si="1444">TRIM(MID(B2203, FIND("In", B2203)+3, FIND("Surat", B2203)-FIND("In", B2203)-3))</f>
        <v>Pal</v>
      </c>
      <c r="F2203" s="3" t="str">
        <f t="shared" ref="F2203:F2208" si="1445">"surat"</f>
        <v>surat</v>
      </c>
      <c r="G2203" s="3" t="s">
        <v>32</v>
      </c>
      <c r="H2203" s="3" t="s">
        <v>3770</v>
      </c>
      <c r="I2203" s="9">
        <f>VALUE(LEFT(H2203,FIND(" ",H2203)-1))</f>
        <v>1668</v>
      </c>
      <c r="J2203" s="3" t="str">
        <f>TRIM(RIGHT(H2203,LEN(H2203)-FIND(" ",H2203)))</f>
        <v>sqft</v>
      </c>
      <c r="K2203" s="3" t="s">
        <v>40</v>
      </c>
      <c r="L2203" s="3" t="s">
        <v>41</v>
      </c>
      <c r="M2203" s="3" t="str">
        <f t="shared" ref="M2203:M2208" si="1446">IF(LEFT(L2203,5)="poss.","expected","ready")</f>
        <v>ready</v>
      </c>
      <c r="N2203" s="3" t="s">
        <v>42</v>
      </c>
      <c r="O2203" s="3" t="str">
        <f t="shared" ref="O2203:O2208" si="1447">IFERROR(LEFT(N2203,FIND("out of",N2203)-1),N2203)</f>
        <v xml:space="preserve">5 </v>
      </c>
      <c r="P2203" s="4" t="str">
        <f t="shared" ref="P2203:P2208" si="1448">IFERROR(RIGHT(N2203,LEN(N2203)-FIND("out of",N2203)-6),"")</f>
        <v>13</v>
      </c>
      <c r="Q2203" s="6" t="s">
        <v>83</v>
      </c>
      <c r="R2203" s="3" t="s">
        <v>44</v>
      </c>
      <c r="S2203" s="3" t="s">
        <v>3771</v>
      </c>
      <c r="T2203" s="4">
        <f t="shared" si="1408"/>
        <v>4496</v>
      </c>
      <c r="U2203" s="3">
        <v>75</v>
      </c>
      <c r="V2203" s="3">
        <f>VALUE(U2203)*100000</f>
        <v>7500000</v>
      </c>
    </row>
    <row r="2204" spans="1:22" ht="15.75">
      <c r="A2204" s="3" t="s">
        <v>133</v>
      </c>
      <c r="B2204" s="3" t="str">
        <f t="shared" si="1441"/>
        <v>2 Apartment For Sale In Palanpur Surat</v>
      </c>
      <c r="C2204" s="3" t="str">
        <f t="shared" si="1442"/>
        <v>2</v>
      </c>
      <c r="D2204" s="4" t="str">
        <f t="shared" si="1443"/>
        <v xml:space="preserve">Apartment </v>
      </c>
      <c r="E2204" s="3" t="str">
        <f t="shared" si="1444"/>
        <v>Palanpur</v>
      </c>
      <c r="F2204" s="3" t="str">
        <f t="shared" si="1445"/>
        <v>surat</v>
      </c>
      <c r="G2204" s="3" t="s">
        <v>32</v>
      </c>
      <c r="H2204" s="3" t="s">
        <v>805</v>
      </c>
      <c r="I2204" s="9">
        <f>VALUE(LEFT(H2204,FIND(" ",H2204)-1))</f>
        <v>1203</v>
      </c>
      <c r="J2204" s="3" t="str">
        <f>TRIM(RIGHT(H2204,LEN(H2204)-FIND(" ",H2204)))</f>
        <v>sqft</v>
      </c>
      <c r="K2204" s="3" t="s">
        <v>25</v>
      </c>
      <c r="L2204" s="3" t="s">
        <v>41</v>
      </c>
      <c r="M2204" s="3" t="str">
        <f t="shared" si="1446"/>
        <v>ready</v>
      </c>
      <c r="N2204" s="3" t="s">
        <v>71</v>
      </c>
      <c r="O2204" s="3" t="str">
        <f t="shared" si="1447"/>
        <v xml:space="preserve">6 </v>
      </c>
      <c r="P2204" s="4" t="str">
        <f t="shared" si="1448"/>
        <v>13</v>
      </c>
      <c r="Q2204" s="6" t="s">
        <v>28</v>
      </c>
      <c r="R2204" s="3" t="s">
        <v>36</v>
      </c>
      <c r="S2204" s="3" t="s">
        <v>1622</v>
      </c>
      <c r="T2204" s="4">
        <f t="shared" si="1408"/>
        <v>4364</v>
      </c>
      <c r="U2204" s="3">
        <v>52.5</v>
      </c>
      <c r="V2204" s="3">
        <f>VALUE(U2204)*100000</f>
        <v>5250000</v>
      </c>
    </row>
    <row r="2205" spans="1:22" ht="15.75">
      <c r="A2205" s="3" t="s">
        <v>3772</v>
      </c>
      <c r="B2205" s="3" t="str">
        <f t="shared" si="1441"/>
        <v>2 Apartment For Sale In Swapna Shrusti Surat</v>
      </c>
      <c r="C2205" s="3" t="str">
        <f t="shared" si="1442"/>
        <v>2</v>
      </c>
      <c r="D2205" s="4" t="str">
        <f t="shared" si="1443"/>
        <v xml:space="preserve">Apartment </v>
      </c>
      <c r="E2205" s="3" t="str">
        <f t="shared" si="1444"/>
        <v>Swapna Shrusti</v>
      </c>
      <c r="F2205" s="3" t="str">
        <f t="shared" si="1445"/>
        <v>surat</v>
      </c>
      <c r="G2205" s="3" t="s">
        <v>23</v>
      </c>
      <c r="H2205" s="3" t="s">
        <v>238</v>
      </c>
      <c r="I2205" s="9">
        <f>VALUE(LEFT(H2205,FIND(" ",H2205)-1))</f>
        <v>750</v>
      </c>
      <c r="J2205" s="3" t="str">
        <f>TRIM(RIGHT(H2205,LEN(H2205)-FIND(" ",H2205)))</f>
        <v>sqft</v>
      </c>
      <c r="K2205" s="3" t="s">
        <v>25</v>
      </c>
      <c r="L2205" s="3" t="s">
        <v>41</v>
      </c>
      <c r="M2205" s="3" t="str">
        <f t="shared" si="1446"/>
        <v>ready</v>
      </c>
      <c r="N2205" s="3" t="s">
        <v>71</v>
      </c>
      <c r="O2205" s="3" t="str">
        <f t="shared" si="1447"/>
        <v xml:space="preserve">6 </v>
      </c>
      <c r="P2205" s="4" t="str">
        <f t="shared" si="1448"/>
        <v>13</v>
      </c>
      <c r="Q2205" s="6" t="s">
        <v>28</v>
      </c>
      <c r="R2205" s="3" t="s">
        <v>88</v>
      </c>
      <c r="S2205" s="3" t="s">
        <v>3773</v>
      </c>
      <c r="T2205" s="4">
        <f t="shared" si="1408"/>
        <v>4804</v>
      </c>
      <c r="U2205" s="3">
        <v>62.5</v>
      </c>
      <c r="V2205" s="3">
        <f>VALUE(U2205)*100000</f>
        <v>6250000</v>
      </c>
    </row>
    <row r="2206" spans="1:22" ht="15.75">
      <c r="A2206" s="3" t="s">
        <v>3774</v>
      </c>
      <c r="B2206" s="3" t="str">
        <f t="shared" si="1441"/>
        <v>2 Apartment For Sale In Sun Sarvam, Vesu Surat</v>
      </c>
      <c r="C2206" s="3" t="str">
        <f t="shared" si="1442"/>
        <v>2</v>
      </c>
      <c r="D2206" s="4" t="str">
        <f t="shared" si="1443"/>
        <v xml:space="preserve">Apartment </v>
      </c>
      <c r="E2206" s="3" t="str">
        <f t="shared" si="1444"/>
        <v>Sun Sarvam, Vesu</v>
      </c>
      <c r="F2206" s="3" t="str">
        <f t="shared" si="1445"/>
        <v>surat</v>
      </c>
      <c r="G2206" s="3" t="s">
        <v>32</v>
      </c>
      <c r="H2206" s="3" t="s">
        <v>2523</v>
      </c>
      <c r="I2206" s="9">
        <f>VALUE(LEFT(H2206,FIND(" ",H2206)-1))</f>
        <v>1385</v>
      </c>
      <c r="J2206" s="3" t="str">
        <f>TRIM(RIGHT(H2206,LEN(H2206)-FIND(" ",H2206)))</f>
        <v>sqft</v>
      </c>
      <c r="K2206" s="3" t="s">
        <v>25</v>
      </c>
      <c r="L2206" s="3" t="s">
        <v>2326</v>
      </c>
      <c r="M2206" s="3" t="str">
        <f t="shared" si="1446"/>
        <v>expected</v>
      </c>
      <c r="N2206" s="3" t="s">
        <v>116</v>
      </c>
      <c r="O2206" s="3" t="str">
        <f t="shared" si="1447"/>
        <v xml:space="preserve">1 </v>
      </c>
      <c r="P2206" s="4" t="str">
        <f t="shared" si="1448"/>
        <v>7</v>
      </c>
      <c r="Q2206" s="6" t="s">
        <v>28</v>
      </c>
      <c r="R2206" s="3" t="s">
        <v>586</v>
      </c>
      <c r="S2206" s="3" t="s">
        <v>3590</v>
      </c>
      <c r="T2206" s="4">
        <f t="shared" si="1408"/>
        <v>4751</v>
      </c>
      <c r="U2206" s="3">
        <v>65.8</v>
      </c>
      <c r="V2206" s="3">
        <f>VALUE(U2206)*100000</f>
        <v>6580000</v>
      </c>
    </row>
    <row r="2207" spans="1:22" customFormat="1">
      <c r="A2207" t="s">
        <v>3775</v>
      </c>
      <c r="B2207" t="str">
        <f t="shared" si="1441"/>
        <v>3 Apartment For Sale In Shiv Samarth Ii, Pal Surat</v>
      </c>
      <c r="C2207" t="str">
        <f t="shared" si="1442"/>
        <v>3</v>
      </c>
      <c r="D2207" s="1" t="str">
        <f t="shared" si="1443"/>
        <v xml:space="preserve">Apartment </v>
      </c>
      <c r="E2207" t="str">
        <f t="shared" si="1444"/>
        <v>Shiv Samarth Ii, Pal</v>
      </c>
      <c r="F2207" t="str">
        <f t="shared" si="1445"/>
        <v>surat</v>
      </c>
      <c r="G2207" t="s">
        <v>32</v>
      </c>
      <c r="H2207" t="s">
        <v>3776</v>
      </c>
      <c r="I2207">
        <f>VALUE(LEFT(H2207,FIND(" ",H2207)-1))</f>
        <v>1802</v>
      </c>
      <c r="J2207" t="str">
        <f>TRIM(RIGHT(H2207,LEN(H2207)-FIND(" ",H2207)))</f>
        <v>sqft</v>
      </c>
      <c r="K2207" t="s">
        <v>25</v>
      </c>
      <c r="L2207" t="s">
        <v>26</v>
      </c>
      <c r="M2207" t="str">
        <f t="shared" si="1446"/>
        <v>expected</v>
      </c>
      <c r="N2207" t="s">
        <v>806</v>
      </c>
      <c r="O2207" t="str">
        <f t="shared" si="1447"/>
        <v xml:space="preserve">6 </v>
      </c>
      <c r="P2207" s="1" t="str">
        <f t="shared" si="1448"/>
        <v>12</v>
      </c>
      <c r="Q2207" t="s">
        <v>28</v>
      </c>
      <c r="R2207" t="s">
        <v>44</v>
      </c>
      <c r="S2207" t="s">
        <v>3777</v>
      </c>
      <c r="T2207" s="1">
        <f t="shared" si="1408"/>
        <v>3552</v>
      </c>
      <c r="U2207">
        <v>64</v>
      </c>
      <c r="V2207">
        <f>VALUE(U2207)*100000</f>
        <v>6400000</v>
      </c>
    </row>
    <row r="2208" spans="1:22" ht="15.75">
      <c r="A2208" s="3" t="s">
        <v>31</v>
      </c>
      <c r="B2208" s="3" t="str">
        <f t="shared" si="1441"/>
        <v>2 Apartment For Sale In Althan Surat</v>
      </c>
      <c r="C2208" s="3" t="str">
        <f t="shared" si="1442"/>
        <v>2</v>
      </c>
      <c r="D2208" s="4" t="str">
        <f t="shared" si="1443"/>
        <v xml:space="preserve">Apartment </v>
      </c>
      <c r="E2208" s="3" t="str">
        <f t="shared" si="1444"/>
        <v>Althan</v>
      </c>
      <c r="F2208" s="3" t="str">
        <f t="shared" si="1445"/>
        <v>surat</v>
      </c>
      <c r="G2208" s="3" t="s">
        <v>32</v>
      </c>
      <c r="H2208" s="3" t="s">
        <v>877</v>
      </c>
      <c r="I2208" s="9">
        <f>VALUE(LEFT(H2208,FIND(" ",H2208)-1))</f>
        <v>1275</v>
      </c>
      <c r="J2208" s="3" t="str">
        <f>TRIM(RIGHT(H2208,LEN(H2208)-FIND(" ",H2208)))</f>
        <v>sqft</v>
      </c>
      <c r="K2208" s="3" t="s">
        <v>25</v>
      </c>
      <c r="L2208" s="3" t="s">
        <v>3236</v>
      </c>
      <c r="M2208" s="3" t="str">
        <f t="shared" si="1446"/>
        <v>expected</v>
      </c>
      <c r="N2208" s="3" t="s">
        <v>1580</v>
      </c>
      <c r="O2208" s="3" t="str">
        <f t="shared" si="1447"/>
        <v xml:space="preserve">4 </v>
      </c>
      <c r="P2208" s="4" t="str">
        <f t="shared" si="1448"/>
        <v>12</v>
      </c>
      <c r="Q2208" s="6" t="s">
        <v>28</v>
      </c>
      <c r="R2208" s="3" t="s">
        <v>44</v>
      </c>
      <c r="S2208" s="3" t="s">
        <v>2373</v>
      </c>
      <c r="T2208" s="4">
        <f t="shared" si="1408"/>
        <v>3991</v>
      </c>
      <c r="U2208" s="3">
        <v>50.9</v>
      </c>
      <c r="V2208" s="3">
        <f>VALUE(U2208)*100000</f>
        <v>5090000</v>
      </c>
    </row>
    <row r="2209" spans="1:22" customFormat="1" hidden="1">
      <c r="A2209" t="s">
        <v>3778</v>
      </c>
      <c r="G2209" t="s">
        <v>23</v>
      </c>
      <c r="H2209" t="s">
        <v>3779</v>
      </c>
      <c r="I2209">
        <f>VALUE(LEFT(H2209,FIND(" ",H2209)-1))</f>
        <v>1179</v>
      </c>
      <c r="J2209" t="str">
        <f>TRIM(RIGHT(H2209,LEN(H2209)-FIND(" ",H2209)))</f>
        <v>sqft</v>
      </c>
      <c r="K2209" t="s">
        <v>40</v>
      </c>
      <c r="L2209" t="s">
        <v>41</v>
      </c>
      <c r="N2209" t="s">
        <v>694</v>
      </c>
      <c r="Q2209" t="s">
        <v>28</v>
      </c>
      <c r="R2209" t="s">
        <v>44</v>
      </c>
      <c r="S2209" t="s">
        <v>3780</v>
      </c>
      <c r="T2209" s="1">
        <f t="shared" si="1408"/>
        <v>4666</v>
      </c>
      <c r="U2209" t="s">
        <v>2690</v>
      </c>
      <c r="V2209" t="e">
        <f>VALUE(U2209)*100000</f>
        <v>#VALUE!</v>
      </c>
    </row>
    <row r="2210" spans="1:22" ht="15.75">
      <c r="A2210" s="3" t="s">
        <v>2967</v>
      </c>
      <c r="B2210" s="3" t="str">
        <f t="shared" ref="B2210:B2211" si="1449">PROPER(TRIM(A2210))</f>
        <v>2 Apartment For Sale In Rajhans Synfonia, Vesu Surat</v>
      </c>
      <c r="C2210" s="3" t="str">
        <f t="shared" ref="C2210:C2211" si="1450">LEFT(B2210,FIND(" ",B2210)-1)</f>
        <v>2</v>
      </c>
      <c r="D2210" s="4" t="str">
        <f t="shared" ref="D2210:D2211" si="1451">MID(B2210, FIND(" ", B2210)+1, FIND("For", B2210)-FIND(" ", B2210)-1)</f>
        <v xml:space="preserve">Apartment </v>
      </c>
      <c r="E2210" s="3" t="str">
        <f t="shared" ref="E2210:E2211" si="1452">TRIM(MID(B2210, FIND("In", B2210)+3, FIND("Surat", B2210)-FIND("In", B2210)-3))</f>
        <v>Rajhans Synfonia, Vesu</v>
      </c>
      <c r="F2210" s="3" t="str">
        <f t="shared" ref="F2210:F2211" si="1453">"surat"</f>
        <v>surat</v>
      </c>
      <c r="G2210" s="3" t="s">
        <v>32</v>
      </c>
      <c r="H2210" s="3" t="s">
        <v>661</v>
      </c>
      <c r="I2210" s="9">
        <f>VALUE(LEFT(H2210,FIND(" ",H2210)-1))</f>
        <v>1360</v>
      </c>
      <c r="J2210" s="3" t="str">
        <f>TRIM(RIGHT(H2210,LEN(H2210)-FIND(" ",H2210)))</f>
        <v>sqft</v>
      </c>
      <c r="K2210" s="3" t="s">
        <v>40</v>
      </c>
      <c r="L2210" s="3" t="s">
        <v>41</v>
      </c>
      <c r="M2210" s="3" t="str">
        <f t="shared" ref="M2210:M2211" si="1454">IF(LEFT(L2210,5)="poss.","expected","ready")</f>
        <v>ready</v>
      </c>
      <c r="N2210" s="3" t="s">
        <v>806</v>
      </c>
      <c r="O2210" s="3" t="str">
        <f t="shared" ref="O2210:O2211" si="1455">IFERROR(LEFT(N2210,FIND("out of",N2210)-1),N2210)</f>
        <v xml:space="preserve">6 </v>
      </c>
      <c r="P2210" s="4" t="str">
        <f t="shared" ref="P2210:P2211" si="1456">IFERROR(RIGHT(N2210,LEN(N2210)-FIND("out of",N2210)-6),"")</f>
        <v>12</v>
      </c>
      <c r="Q2210" s="6" t="s">
        <v>83</v>
      </c>
      <c r="R2210" s="3" t="s">
        <v>44</v>
      </c>
      <c r="S2210" s="3" t="s">
        <v>359</v>
      </c>
      <c r="T2210" s="4">
        <f t="shared" si="1408"/>
        <v>5000</v>
      </c>
      <c r="U2210" s="3">
        <v>68</v>
      </c>
      <c r="V2210" s="3">
        <f>VALUE(U2210)*100000</f>
        <v>6800000</v>
      </c>
    </row>
    <row r="2211" spans="1:22" ht="15.75">
      <c r="A2211" s="3" t="s">
        <v>3781</v>
      </c>
      <c r="B2211" s="3" t="str">
        <f t="shared" si="1449"/>
        <v>3 Apartment For Sale In Veer Swastik Heights, Pal Surat</v>
      </c>
      <c r="C2211" s="3" t="str">
        <f t="shared" si="1450"/>
        <v>3</v>
      </c>
      <c r="D2211" s="4" t="str">
        <f t="shared" si="1451"/>
        <v xml:space="preserve">Apartment </v>
      </c>
      <c r="E2211" s="3" t="str">
        <f t="shared" si="1452"/>
        <v>Veer Swastik Heights, Pal</v>
      </c>
      <c r="F2211" s="3" t="str">
        <f t="shared" si="1453"/>
        <v>surat</v>
      </c>
      <c r="G2211" s="3" t="s">
        <v>23</v>
      </c>
      <c r="H2211" s="3" t="s">
        <v>3459</v>
      </c>
      <c r="I2211" s="9">
        <f>VALUE(LEFT(H2211,FIND(" ",H2211)-1))</f>
        <v>933</v>
      </c>
      <c r="J2211" s="3" t="str">
        <f>TRIM(RIGHT(H2211,LEN(H2211)-FIND(" ",H2211)))</f>
        <v>sqft</v>
      </c>
      <c r="K2211" s="3" t="s">
        <v>25</v>
      </c>
      <c r="L2211" s="3" t="s">
        <v>41</v>
      </c>
      <c r="M2211" s="3" t="str">
        <f t="shared" si="1454"/>
        <v>ready</v>
      </c>
      <c r="N2211" s="3" t="s">
        <v>42</v>
      </c>
      <c r="O2211" s="3" t="str">
        <f t="shared" si="1455"/>
        <v xml:space="preserve">5 </v>
      </c>
      <c r="P2211" s="4" t="str">
        <f t="shared" si="1456"/>
        <v>13</v>
      </c>
      <c r="Q2211" s="6" t="s">
        <v>28</v>
      </c>
      <c r="R2211" s="3" t="s">
        <v>44</v>
      </c>
      <c r="S2211" s="3" t="s">
        <v>3618</v>
      </c>
      <c r="T2211" s="4">
        <f t="shared" si="1408"/>
        <v>4661</v>
      </c>
      <c r="U2211" s="3">
        <v>79</v>
      </c>
      <c r="V2211" s="3">
        <f>VALUE(U2211)*100000</f>
        <v>7900000</v>
      </c>
    </row>
    <row r="2212" spans="1:22" customFormat="1" hidden="1">
      <c r="A2212" t="s">
        <v>3782</v>
      </c>
      <c r="G2212" t="s">
        <v>23</v>
      </c>
      <c r="H2212" t="s">
        <v>2692</v>
      </c>
      <c r="I2212">
        <f>VALUE(LEFT(H2212,FIND(" ",H2212)-1))</f>
        <v>1750</v>
      </c>
      <c r="J2212" t="str">
        <f>TRIM(RIGHT(H2212,LEN(H2212)-FIND(" ",H2212)))</f>
        <v>sqft</v>
      </c>
      <c r="K2212" t="s">
        <v>40</v>
      </c>
      <c r="L2212" t="s">
        <v>41</v>
      </c>
      <c r="N2212" t="s">
        <v>935</v>
      </c>
      <c r="Q2212" t="s">
        <v>83</v>
      </c>
      <c r="R2212" t="s">
        <v>44</v>
      </c>
      <c r="T2212" s="1" t="e">
        <f t="shared" si="1408"/>
        <v>#VALUE!</v>
      </c>
      <c r="U2212" t="s">
        <v>2690</v>
      </c>
      <c r="V2212" t="e">
        <f>VALUE(U2212)*100000</f>
        <v>#VALUE!</v>
      </c>
    </row>
    <row r="2213" spans="1:22" customFormat="1" hidden="1">
      <c r="A2213" t="s">
        <v>3783</v>
      </c>
      <c r="G2213" t="s">
        <v>32</v>
      </c>
      <c r="H2213" t="s">
        <v>2878</v>
      </c>
      <c r="I2213">
        <f>VALUE(LEFT(H2213,FIND(" ",H2213)-1))</f>
        <v>1311</v>
      </c>
      <c r="J2213" t="str">
        <f>TRIM(RIGHT(H2213,LEN(H2213)-FIND(" ",H2213)))</f>
        <v>sqft</v>
      </c>
      <c r="K2213" t="s">
        <v>28</v>
      </c>
      <c r="L2213" t="s">
        <v>217</v>
      </c>
      <c r="N2213" t="s">
        <v>25</v>
      </c>
      <c r="Q2213" t="s">
        <v>3784</v>
      </c>
      <c r="R2213">
        <v>2</v>
      </c>
      <c r="S2213" t="s">
        <v>392</v>
      </c>
      <c r="T2213" s="1">
        <f t="shared" si="1408"/>
        <v>4251</v>
      </c>
      <c r="U2213">
        <v>55.7</v>
      </c>
      <c r="V2213">
        <f>VALUE(U2213)*100000</f>
        <v>5570000</v>
      </c>
    </row>
    <row r="2214" spans="1:22" customFormat="1">
      <c r="A2214" t="s">
        <v>3785</v>
      </c>
      <c r="B2214" t="str">
        <f t="shared" ref="B2214:B2217" si="1457">PROPER(TRIM(A2214))</f>
        <v>2 Apartment For Sale In Veer Arihanta Surat</v>
      </c>
      <c r="C2214" t="str">
        <f t="shared" ref="C2214:C2217" si="1458">LEFT(B2214,FIND(" ",B2214)-1)</f>
        <v>2</v>
      </c>
      <c r="D2214" s="1" t="str">
        <f t="shared" ref="D2214:D2217" si="1459">MID(B2214, FIND(" ", B2214)+1, FIND("For", B2214)-FIND(" ", B2214)-1)</f>
        <v xml:space="preserve">Apartment </v>
      </c>
      <c r="E2214" t="str">
        <f t="shared" ref="E2214:E2217" si="1460">TRIM(MID(B2214, FIND("In", B2214)+3, FIND("Surat", B2214)-FIND("In", B2214)-3))</f>
        <v>Veer Arihanta</v>
      </c>
      <c r="F2214" t="str">
        <f t="shared" ref="F2214:F2217" si="1461">"surat"</f>
        <v>surat</v>
      </c>
      <c r="G2214" t="s">
        <v>23</v>
      </c>
      <c r="H2214" t="s">
        <v>3786</v>
      </c>
      <c r="I2214">
        <f>VALUE(LEFT(H2214,FIND(" ",H2214)-1))</f>
        <v>759</v>
      </c>
      <c r="J2214" t="str">
        <f>TRIM(RIGHT(H2214,LEN(H2214)-FIND(" ",H2214)))</f>
        <v>sqft</v>
      </c>
      <c r="K2214" t="s">
        <v>40</v>
      </c>
      <c r="L2214" t="s">
        <v>3787</v>
      </c>
      <c r="M2214" t="str">
        <f t="shared" ref="M2214:M2217" si="1462">IF(LEFT(L2214,5)="poss.","expected","ready")</f>
        <v>expected</v>
      </c>
      <c r="N2214" t="s">
        <v>818</v>
      </c>
      <c r="O2214" t="str">
        <f t="shared" ref="O2214:O2217" si="1463">IFERROR(LEFT(N2214,FIND("out of",N2214)-1),N2214)</f>
        <v xml:space="preserve">8 </v>
      </c>
      <c r="P2214" s="1" t="str">
        <f t="shared" ref="P2214:P2217" si="1464">IFERROR(RIGHT(N2214,LEN(N2214)-FIND("out of",N2214)-6),"")</f>
        <v>13</v>
      </c>
      <c r="Q2214" t="s">
        <v>28</v>
      </c>
      <c r="R2214" t="s">
        <v>44</v>
      </c>
      <c r="S2214" t="s">
        <v>2828</v>
      </c>
      <c r="T2214" s="1">
        <f t="shared" si="1408"/>
        <v>5430</v>
      </c>
      <c r="U2214">
        <v>74.900000000000006</v>
      </c>
      <c r="V2214">
        <f>VALUE(U2214)*100000</f>
        <v>7490000.0000000009</v>
      </c>
    </row>
    <row r="2215" spans="1:22" ht="15.75">
      <c r="A2215" s="3" t="s">
        <v>161</v>
      </c>
      <c r="B2215" s="3" t="str">
        <f t="shared" si="1457"/>
        <v>3 Apartment For Sale In Palanpur Surat</v>
      </c>
      <c r="C2215" s="3" t="str">
        <f t="shared" si="1458"/>
        <v>3</v>
      </c>
      <c r="D2215" s="4" t="str">
        <f t="shared" si="1459"/>
        <v xml:space="preserve">Apartment </v>
      </c>
      <c r="E2215" s="3" t="str">
        <f t="shared" si="1460"/>
        <v>Palanpur</v>
      </c>
      <c r="F2215" s="3" t="str">
        <f t="shared" si="1461"/>
        <v>surat</v>
      </c>
      <c r="G2215" s="3" t="s">
        <v>32</v>
      </c>
      <c r="H2215" s="3" t="s">
        <v>3788</v>
      </c>
      <c r="I2215" s="9">
        <f>VALUE(LEFT(H2215,FIND(" ",H2215)-1))</f>
        <v>1847</v>
      </c>
      <c r="J2215" s="3" t="str">
        <f>TRIM(RIGHT(H2215,LEN(H2215)-FIND(" ",H2215)))</f>
        <v>sqft</v>
      </c>
      <c r="K2215" s="3" t="s">
        <v>25</v>
      </c>
      <c r="L2215" s="3" t="s">
        <v>55</v>
      </c>
      <c r="M2215" s="3" t="str">
        <f t="shared" si="1462"/>
        <v>expected</v>
      </c>
      <c r="N2215" s="3" t="s">
        <v>480</v>
      </c>
      <c r="O2215" s="3" t="str">
        <f t="shared" si="1463"/>
        <v xml:space="preserve">8 </v>
      </c>
      <c r="P2215" s="4" t="str">
        <f t="shared" si="1464"/>
        <v>14</v>
      </c>
      <c r="Q2215" s="6" t="s">
        <v>28</v>
      </c>
      <c r="R2215" s="3" t="s">
        <v>44</v>
      </c>
      <c r="S2215" s="3" t="s">
        <v>3789</v>
      </c>
      <c r="T2215" s="4">
        <f t="shared" si="1408"/>
        <v>4293</v>
      </c>
      <c r="U2215" s="3">
        <v>79.3</v>
      </c>
      <c r="V2215" s="3">
        <f>VALUE(U2215)*100000</f>
        <v>7930000</v>
      </c>
    </row>
    <row r="2216" spans="1:22" ht="15.75">
      <c r="A2216" s="3" t="s">
        <v>3235</v>
      </c>
      <c r="B2216" s="3" t="str">
        <f t="shared" si="1457"/>
        <v>2 Apartment For Sale In Avadh Onica, Dumas Road Surat</v>
      </c>
      <c r="C2216" s="3" t="str">
        <f t="shared" si="1458"/>
        <v>2</v>
      </c>
      <c r="D2216" s="4" t="str">
        <f t="shared" si="1459"/>
        <v xml:space="preserve">Apartment </v>
      </c>
      <c r="E2216" s="3" t="str">
        <f t="shared" si="1460"/>
        <v>Avadh Onica, Dumas Road</v>
      </c>
      <c r="F2216" s="3" t="str">
        <f t="shared" si="1461"/>
        <v>surat</v>
      </c>
      <c r="G2216" s="3" t="s">
        <v>32</v>
      </c>
      <c r="H2216" s="3" t="s">
        <v>525</v>
      </c>
      <c r="I2216" s="9">
        <f>VALUE(LEFT(H2216,FIND(" ",H2216)-1))</f>
        <v>1400</v>
      </c>
      <c r="J2216" s="3" t="str">
        <f>TRIM(RIGHT(H2216,LEN(H2216)-FIND(" ",H2216)))</f>
        <v>sqft</v>
      </c>
      <c r="K2216" s="3" t="s">
        <v>25</v>
      </c>
      <c r="L2216" s="3" t="s">
        <v>2349</v>
      </c>
      <c r="M2216" s="3" t="str">
        <f t="shared" si="1462"/>
        <v>expected</v>
      </c>
      <c r="N2216" s="3" t="s">
        <v>42</v>
      </c>
      <c r="O2216" s="3" t="str">
        <f t="shared" si="1463"/>
        <v xml:space="preserve">5 </v>
      </c>
      <c r="P2216" s="4" t="str">
        <f t="shared" si="1464"/>
        <v>13</v>
      </c>
      <c r="Q2216" s="6" t="s">
        <v>28</v>
      </c>
      <c r="R2216" s="3" t="s">
        <v>44</v>
      </c>
      <c r="S2216" s="3" t="s">
        <v>428</v>
      </c>
      <c r="T2216" s="4">
        <f t="shared" si="1408"/>
        <v>4500</v>
      </c>
      <c r="U2216" s="3">
        <v>63</v>
      </c>
      <c r="V2216" s="3">
        <f>VALUE(U2216)*100000</f>
        <v>6300000</v>
      </c>
    </row>
    <row r="2217" spans="1:22" ht="15.75">
      <c r="A2217" s="3" t="s">
        <v>3672</v>
      </c>
      <c r="B2217" s="3" t="str">
        <f t="shared" si="1457"/>
        <v>2 Apartment For Sale In Dumas Road Surat</v>
      </c>
      <c r="C2217" s="3" t="str">
        <f t="shared" si="1458"/>
        <v>2</v>
      </c>
      <c r="D2217" s="4" t="str">
        <f t="shared" si="1459"/>
        <v xml:space="preserve">Apartment </v>
      </c>
      <c r="E2217" s="3" t="str">
        <f t="shared" si="1460"/>
        <v>Dumas Road</v>
      </c>
      <c r="F2217" s="3" t="str">
        <f t="shared" si="1461"/>
        <v>surat</v>
      </c>
      <c r="G2217" s="3" t="s">
        <v>32</v>
      </c>
      <c r="H2217" s="3" t="s">
        <v>525</v>
      </c>
      <c r="I2217" s="9">
        <f>VALUE(LEFT(H2217,FIND(" ",H2217)-1))</f>
        <v>1400</v>
      </c>
      <c r="J2217" s="3" t="str">
        <f>TRIM(RIGHT(H2217,LEN(H2217)-FIND(" ",H2217)))</f>
        <v>sqft</v>
      </c>
      <c r="K2217" s="3" t="s">
        <v>25</v>
      </c>
      <c r="L2217" s="3" t="s">
        <v>2356</v>
      </c>
      <c r="M2217" s="3" t="str">
        <f t="shared" si="1462"/>
        <v>expected</v>
      </c>
      <c r="N2217" s="3" t="s">
        <v>806</v>
      </c>
      <c r="O2217" s="3" t="str">
        <f t="shared" si="1463"/>
        <v xml:space="preserve">6 </v>
      </c>
      <c r="P2217" s="4" t="str">
        <f t="shared" si="1464"/>
        <v>12</v>
      </c>
      <c r="Q2217" s="6" t="s">
        <v>28</v>
      </c>
      <c r="R2217" s="3" t="s">
        <v>36</v>
      </c>
      <c r="S2217" s="3" t="s">
        <v>428</v>
      </c>
      <c r="T2217" s="4">
        <f t="shared" si="1408"/>
        <v>4500</v>
      </c>
      <c r="U2217" s="3">
        <v>63</v>
      </c>
      <c r="V2217" s="3">
        <f>VALUE(U2217)*100000</f>
        <v>6300000</v>
      </c>
    </row>
    <row r="2218" spans="1:22" customFormat="1" hidden="1">
      <c r="A2218" t="s">
        <v>3700</v>
      </c>
      <c r="G2218" t="s">
        <v>168</v>
      </c>
      <c r="H2218" t="s">
        <v>399</v>
      </c>
      <c r="I2218">
        <f>VALUE(LEFT(H2218,FIND(" ",H2218)-1))</f>
        <v>1080</v>
      </c>
      <c r="J2218" t="str">
        <f>TRIM(RIGHT(H2218,LEN(H2218)-FIND(" ",H2218)))</f>
        <v>sqft</v>
      </c>
      <c r="K2218" t="s">
        <v>170</v>
      </c>
      <c r="L2218" t="s">
        <v>139</v>
      </c>
      <c r="N2218" t="s">
        <v>40</v>
      </c>
      <c r="Q2218">
        <v>2</v>
      </c>
      <c r="R2218" t="s">
        <v>3790</v>
      </c>
      <c r="S2218" t="s">
        <v>3791</v>
      </c>
      <c r="T2218" s="1">
        <f t="shared" si="1408"/>
        <v>9074</v>
      </c>
      <c r="U2218">
        <v>98</v>
      </c>
      <c r="V2218">
        <f>VALUE(U2218)*100000</f>
        <v>9800000</v>
      </c>
    </row>
    <row r="2219" spans="1:22" customFormat="1" hidden="1">
      <c r="A2219" t="s">
        <v>2655</v>
      </c>
      <c r="G2219" t="s">
        <v>23</v>
      </c>
      <c r="H2219" t="s">
        <v>3506</v>
      </c>
      <c r="I2219">
        <f>VALUE(LEFT(H2219,FIND(" ",H2219)-1))</f>
        <v>1638</v>
      </c>
      <c r="J2219" t="str">
        <f>TRIM(RIGHT(H2219,LEN(H2219)-FIND(" ",H2219)))</f>
        <v>sqft</v>
      </c>
      <c r="K2219" t="s">
        <v>28</v>
      </c>
      <c r="L2219" t="s">
        <v>153</v>
      </c>
      <c r="N2219" t="s">
        <v>25</v>
      </c>
      <c r="Q2219" t="s">
        <v>44</v>
      </c>
      <c r="R2219" t="s">
        <v>131</v>
      </c>
      <c r="T2219" s="1" t="e">
        <f t="shared" si="1408"/>
        <v>#VALUE!</v>
      </c>
      <c r="U2219">
        <v>53.5</v>
      </c>
      <c r="V2219">
        <f>VALUE(U2219)*100000</f>
        <v>5350000</v>
      </c>
    </row>
    <row r="2220" spans="1:22" ht="15.75">
      <c r="A2220" s="3" t="s">
        <v>3792</v>
      </c>
      <c r="B2220" s="3" t="str">
        <f t="shared" ref="B2220:B2223" si="1465">PROPER(TRIM(A2220))</f>
        <v>2 Apartment For Sale In Shilalekh Imperia, Pal Surat</v>
      </c>
      <c r="C2220" s="3" t="str">
        <f t="shared" ref="C2220:C2223" si="1466">LEFT(B2220,FIND(" ",B2220)-1)</f>
        <v>2</v>
      </c>
      <c r="D2220" s="4" t="str">
        <f t="shared" ref="D2220:D2223" si="1467">MID(B2220, FIND(" ", B2220)+1, FIND("For", B2220)-FIND(" ", B2220)-1)</f>
        <v xml:space="preserve">Apartment </v>
      </c>
      <c r="E2220" s="3" t="str">
        <f t="shared" ref="E2220:E2223" si="1468">TRIM(MID(B2220, FIND("In", B2220)+3, FIND("Surat", B2220)-FIND("In", B2220)-3))</f>
        <v>Shilalekh Imperia, Pal</v>
      </c>
      <c r="F2220" s="3" t="str">
        <f t="shared" ref="F2220:F2223" si="1469">"surat"</f>
        <v>surat</v>
      </c>
      <c r="G2220" s="3" t="s">
        <v>32</v>
      </c>
      <c r="H2220" s="3" t="s">
        <v>2929</v>
      </c>
      <c r="I2220" s="9">
        <f>VALUE(LEFT(H2220,FIND(" ",H2220)-1))</f>
        <v>1283</v>
      </c>
      <c r="J2220" s="3" t="str">
        <f>TRIM(RIGHT(H2220,LEN(H2220)-FIND(" ",H2220)))</f>
        <v>sqft</v>
      </c>
      <c r="K2220" s="3" t="s">
        <v>25</v>
      </c>
      <c r="L2220" s="3" t="s">
        <v>153</v>
      </c>
      <c r="M2220" s="3" t="str">
        <f t="shared" ref="M2220:M2223" si="1470">IF(LEFT(L2220,5)="poss.","expected","ready")</f>
        <v>expected</v>
      </c>
      <c r="N2220" s="3" t="s">
        <v>71</v>
      </c>
      <c r="O2220" s="3" t="str">
        <f t="shared" ref="O2220:O2223" si="1471">IFERROR(LEFT(N2220,FIND("out of",N2220)-1),N2220)</f>
        <v xml:space="preserve">6 </v>
      </c>
      <c r="P2220" s="4" t="str">
        <f t="shared" ref="P2220:P2223" si="1472">IFERROR(RIGHT(N2220,LEN(N2220)-FIND("out of",N2220)-6),"")</f>
        <v>13</v>
      </c>
      <c r="Q2220" s="6" t="s">
        <v>28</v>
      </c>
      <c r="R2220" s="3" t="s">
        <v>36</v>
      </c>
      <c r="S2220" s="3" t="s">
        <v>3680</v>
      </c>
      <c r="T2220" s="4">
        <f t="shared" si="1408"/>
        <v>4551</v>
      </c>
      <c r="U2220" s="3">
        <v>58.4</v>
      </c>
      <c r="V2220" s="3">
        <f>VALUE(U2220)*100000</f>
        <v>5840000</v>
      </c>
    </row>
    <row r="2221" spans="1:22" ht="15.75">
      <c r="A2221" s="3" t="s">
        <v>2725</v>
      </c>
      <c r="B2221" s="3" t="str">
        <f t="shared" si="1465"/>
        <v>3 Apartment For Sale In Vesu Surat</v>
      </c>
      <c r="C2221" s="3" t="str">
        <f t="shared" si="1466"/>
        <v>3</v>
      </c>
      <c r="D2221" s="4" t="str">
        <f t="shared" si="1467"/>
        <v xml:space="preserve">Apartment </v>
      </c>
      <c r="E2221" s="3" t="str">
        <f t="shared" si="1468"/>
        <v>Vesu</v>
      </c>
      <c r="F2221" s="3" t="str">
        <f t="shared" si="1469"/>
        <v>surat</v>
      </c>
      <c r="G2221" s="3" t="s">
        <v>32</v>
      </c>
      <c r="H2221" s="3" t="s">
        <v>2777</v>
      </c>
      <c r="I2221" s="9">
        <f>VALUE(LEFT(H2221,FIND(" ",H2221)-1))</f>
        <v>1775</v>
      </c>
      <c r="J2221" s="3" t="str">
        <f>TRIM(RIGHT(H2221,LEN(H2221)-FIND(" ",H2221)))</f>
        <v>sqft</v>
      </c>
      <c r="K2221" s="3" t="s">
        <v>25</v>
      </c>
      <c r="L2221" s="3" t="s">
        <v>41</v>
      </c>
      <c r="M2221" s="3" t="str">
        <f t="shared" si="1470"/>
        <v>ready</v>
      </c>
      <c r="N2221" s="3" t="s">
        <v>195</v>
      </c>
      <c r="O2221" s="3" t="str">
        <f t="shared" si="1471"/>
        <v xml:space="preserve">10 </v>
      </c>
      <c r="P2221" s="4" t="str">
        <f t="shared" si="1472"/>
        <v>14</v>
      </c>
      <c r="Q2221" s="6" t="s">
        <v>28</v>
      </c>
      <c r="R2221" s="3" t="s">
        <v>36</v>
      </c>
      <c r="S2221" s="3" t="s">
        <v>3793</v>
      </c>
      <c r="T2221" s="4">
        <f t="shared" si="1408"/>
        <v>5127</v>
      </c>
      <c r="U2221" s="3">
        <v>91</v>
      </c>
      <c r="V2221" s="3">
        <f>VALUE(U2221)*100000</f>
        <v>9100000</v>
      </c>
    </row>
    <row r="2222" spans="1:22" ht="15.75">
      <c r="A2222" s="3" t="s">
        <v>2695</v>
      </c>
      <c r="B2222" s="3" t="str">
        <f t="shared" si="1465"/>
        <v>3 Apartment For Sale In Pal Surat</v>
      </c>
      <c r="C2222" s="3" t="str">
        <f t="shared" si="1466"/>
        <v>3</v>
      </c>
      <c r="D2222" s="4" t="str">
        <f t="shared" si="1467"/>
        <v xml:space="preserve">Apartment </v>
      </c>
      <c r="E2222" s="3" t="str">
        <f t="shared" si="1468"/>
        <v>Pal</v>
      </c>
      <c r="F2222" s="3" t="str">
        <f t="shared" si="1469"/>
        <v>surat</v>
      </c>
      <c r="G2222" s="3" t="s">
        <v>23</v>
      </c>
      <c r="H2222" s="3" t="s">
        <v>111</v>
      </c>
      <c r="I2222" s="9">
        <f>VALUE(LEFT(H2222,FIND(" ",H2222)-1))</f>
        <v>950</v>
      </c>
      <c r="J2222" s="3" t="str">
        <f>TRIM(RIGHT(H2222,LEN(H2222)-FIND(" ",H2222)))</f>
        <v>sqft</v>
      </c>
      <c r="K2222" s="3" t="s">
        <v>25</v>
      </c>
      <c r="L2222" s="3" t="s">
        <v>217</v>
      </c>
      <c r="M2222" s="3" t="str">
        <f t="shared" si="1470"/>
        <v>expected</v>
      </c>
      <c r="N2222" s="3" t="s">
        <v>223</v>
      </c>
      <c r="O2222" s="3" t="str">
        <f t="shared" si="1471"/>
        <v xml:space="preserve">4 </v>
      </c>
      <c r="P2222" s="4" t="str">
        <f t="shared" si="1472"/>
        <v>14</v>
      </c>
      <c r="Q2222" s="6" t="s">
        <v>28</v>
      </c>
      <c r="R2222" s="3" t="s">
        <v>44</v>
      </c>
      <c r="S2222" s="3" t="s">
        <v>2241</v>
      </c>
      <c r="T2222" s="4">
        <f t="shared" si="1408"/>
        <v>3999</v>
      </c>
      <c r="U2222" s="3">
        <v>66</v>
      </c>
      <c r="V2222" s="3">
        <f>VALUE(U2222)*100000</f>
        <v>6600000</v>
      </c>
    </row>
    <row r="2223" spans="1:22" ht="15.75">
      <c r="A2223" s="3" t="s">
        <v>197</v>
      </c>
      <c r="B2223" s="3" t="str">
        <f t="shared" si="1465"/>
        <v>3 Apartment For Sale In Jahangir Pura Surat</v>
      </c>
      <c r="C2223" s="3" t="str">
        <f t="shared" si="1466"/>
        <v>3</v>
      </c>
      <c r="D2223" s="4" t="str">
        <f t="shared" si="1467"/>
        <v xml:space="preserve">Apartment </v>
      </c>
      <c r="E2223" s="3" t="str">
        <f t="shared" si="1468"/>
        <v>Jahangir Pura</v>
      </c>
      <c r="F2223" s="3" t="str">
        <f t="shared" si="1469"/>
        <v>surat</v>
      </c>
      <c r="G2223" s="3" t="s">
        <v>23</v>
      </c>
      <c r="H2223" s="3" t="s">
        <v>3794</v>
      </c>
      <c r="I2223" s="9">
        <f>VALUE(LEFT(H2223,FIND(" ",H2223)-1))</f>
        <v>942</v>
      </c>
      <c r="J2223" s="3" t="str">
        <f>TRIM(RIGHT(H2223,LEN(H2223)-FIND(" ",H2223)))</f>
        <v>sqft</v>
      </c>
      <c r="K2223" s="3" t="s">
        <v>25</v>
      </c>
      <c r="L2223" s="3" t="s">
        <v>2314</v>
      </c>
      <c r="M2223" s="3" t="str">
        <f t="shared" si="1470"/>
        <v>expected</v>
      </c>
      <c r="N2223" s="3" t="s">
        <v>2431</v>
      </c>
      <c r="O2223" s="3" t="str">
        <f t="shared" si="1471"/>
        <v xml:space="preserve">Lower Basement </v>
      </c>
      <c r="P2223" s="4" t="str">
        <f t="shared" si="1472"/>
        <v>14</v>
      </c>
      <c r="Q2223" s="6" t="s">
        <v>28</v>
      </c>
      <c r="R2223" s="3" t="s">
        <v>44</v>
      </c>
      <c r="S2223" s="3" t="s">
        <v>219</v>
      </c>
      <c r="T2223" s="4">
        <f t="shared" si="1408"/>
        <v>3451</v>
      </c>
      <c r="U2223" s="3">
        <v>59.2</v>
      </c>
      <c r="V2223" s="3">
        <f>VALUE(U2223)*100000</f>
        <v>5920000</v>
      </c>
    </row>
    <row r="2224" spans="1:22" customFormat="1" hidden="1">
      <c r="A2224" t="s">
        <v>200</v>
      </c>
      <c r="G2224" t="s">
        <v>32</v>
      </c>
      <c r="H2224" t="s">
        <v>3150</v>
      </c>
      <c r="I2224">
        <f>VALUE(LEFT(H2224,FIND(" ",H2224)-1))</f>
        <v>1751</v>
      </c>
      <c r="J2224" t="str">
        <f>TRIM(RIGHT(H2224,LEN(H2224)-FIND(" ",H2224)))</f>
        <v>sqft</v>
      </c>
      <c r="K2224" t="s">
        <v>28</v>
      </c>
      <c r="L2224" t="s">
        <v>818</v>
      </c>
      <c r="N2224" t="s">
        <v>25</v>
      </c>
      <c r="Q2224" t="s">
        <v>44</v>
      </c>
      <c r="R2224" t="s">
        <v>382</v>
      </c>
      <c r="S2224" t="s">
        <v>2916</v>
      </c>
      <c r="T2224" s="1">
        <f t="shared" si="1408"/>
        <v>4351</v>
      </c>
      <c r="U2224">
        <v>76.2</v>
      </c>
      <c r="V2224">
        <f>VALUE(U2224)*100000</f>
        <v>7620000</v>
      </c>
    </row>
    <row r="2225" spans="1:22" ht="15.75">
      <c r="A2225" s="3" t="s">
        <v>3795</v>
      </c>
      <c r="B2225" s="3" t="str">
        <f t="shared" ref="B2225:B2226" si="1473">PROPER(TRIM(A2225))</f>
        <v>2 Apartment For Sale In Rameswaram Ivaan, Palanpur Surat</v>
      </c>
      <c r="C2225" s="3" t="str">
        <f t="shared" ref="C2225:C2226" si="1474">LEFT(B2225,FIND(" ",B2225)-1)</f>
        <v>2</v>
      </c>
      <c r="D2225" s="4" t="str">
        <f t="shared" ref="D2225:D2226" si="1475">MID(B2225, FIND(" ", B2225)+1, FIND("For", B2225)-FIND(" ", B2225)-1)</f>
        <v xml:space="preserve">Apartment </v>
      </c>
      <c r="E2225" s="3" t="str">
        <f t="shared" ref="E2225:E2226" si="1476">TRIM(MID(B2225, FIND("In", B2225)+3, FIND("Surat", B2225)-FIND("In", B2225)-3))</f>
        <v>Rameswaram Ivaan, Palanpur</v>
      </c>
      <c r="F2225" s="3" t="str">
        <f t="shared" ref="F2225:F2226" si="1477">"surat"</f>
        <v>surat</v>
      </c>
      <c r="G2225" s="3" t="s">
        <v>32</v>
      </c>
      <c r="H2225" s="3" t="s">
        <v>2526</v>
      </c>
      <c r="I2225" s="9">
        <f>VALUE(LEFT(H2225,FIND(" ",H2225)-1))</f>
        <v>1315</v>
      </c>
      <c r="J2225" s="3" t="str">
        <f>TRIM(RIGHT(H2225,LEN(H2225)-FIND(" ",H2225)))</f>
        <v>sqft</v>
      </c>
      <c r="K2225" s="3" t="s">
        <v>25</v>
      </c>
      <c r="L2225" s="3" t="s">
        <v>2326</v>
      </c>
      <c r="M2225" s="3" t="str">
        <f t="shared" ref="M2225:M2226" si="1478">IF(LEFT(L2225,5)="poss.","expected","ready")</f>
        <v>expected</v>
      </c>
      <c r="N2225" s="3" t="s">
        <v>71</v>
      </c>
      <c r="O2225" s="3" t="str">
        <f t="shared" ref="O2225:O2226" si="1479">IFERROR(LEFT(N2225,FIND("out of",N2225)-1),N2225)</f>
        <v xml:space="preserve">6 </v>
      </c>
      <c r="P2225" s="4" t="str">
        <f t="shared" ref="P2225:P2226" si="1480">IFERROR(RIGHT(N2225,LEN(N2225)-FIND("out of",N2225)-6),"")</f>
        <v>13</v>
      </c>
      <c r="Q2225" s="6" t="s">
        <v>28</v>
      </c>
      <c r="R2225" s="3" t="s">
        <v>44</v>
      </c>
      <c r="S2225" s="3" t="s">
        <v>2373</v>
      </c>
      <c r="T2225" s="4">
        <f t="shared" si="1408"/>
        <v>3991</v>
      </c>
      <c r="U2225" s="3">
        <v>52.5</v>
      </c>
      <c r="V2225" s="3">
        <f>VALUE(U2225)*100000</f>
        <v>5250000</v>
      </c>
    </row>
    <row r="2226" spans="1:22" ht="15.75">
      <c r="A2226" s="3" t="s">
        <v>3068</v>
      </c>
      <c r="B2226" s="3" t="str">
        <f t="shared" si="1473"/>
        <v>3 Apartment For Sale In Nakshatra Galaxia, Palanpur Surat</v>
      </c>
      <c r="C2226" s="3" t="str">
        <f t="shared" si="1474"/>
        <v>3</v>
      </c>
      <c r="D2226" s="4" t="str">
        <f t="shared" si="1475"/>
        <v xml:space="preserve">Apartment </v>
      </c>
      <c r="E2226" s="3" t="str">
        <f t="shared" si="1476"/>
        <v>Nakshatra Galaxia, Palanpur</v>
      </c>
      <c r="F2226" s="3" t="str">
        <f t="shared" si="1477"/>
        <v>surat</v>
      </c>
      <c r="G2226" s="3" t="s">
        <v>23</v>
      </c>
      <c r="H2226" s="3" t="s">
        <v>333</v>
      </c>
      <c r="I2226" s="9">
        <f>VALUE(LEFT(H2226,FIND(" ",H2226)-1))</f>
        <v>1100</v>
      </c>
      <c r="J2226" s="3" t="str">
        <f>TRIM(RIGHT(H2226,LEN(H2226)-FIND(" ",H2226)))</f>
        <v>sqft</v>
      </c>
      <c r="K2226" s="3" t="s">
        <v>40</v>
      </c>
      <c r="L2226" s="3" t="s">
        <v>41</v>
      </c>
      <c r="M2226" s="3" t="str">
        <f t="shared" si="1478"/>
        <v>ready</v>
      </c>
      <c r="N2226" s="3" t="s">
        <v>3796</v>
      </c>
      <c r="O2226" s="3" t="str">
        <f t="shared" si="1479"/>
        <v xml:space="preserve">12 </v>
      </c>
      <c r="P2226" s="4" t="str">
        <f t="shared" si="1480"/>
        <v>15</v>
      </c>
      <c r="Q2226" s="6" t="s">
        <v>28</v>
      </c>
      <c r="R2226" s="3" t="s">
        <v>36</v>
      </c>
      <c r="S2226" s="3" t="s">
        <v>3797</v>
      </c>
      <c r="T2226" s="4">
        <f t="shared" si="1408"/>
        <v>3766</v>
      </c>
      <c r="U2226" s="3">
        <v>65</v>
      </c>
      <c r="V2226" s="3">
        <f>VALUE(U2226)*100000</f>
        <v>6500000</v>
      </c>
    </row>
    <row r="2227" spans="1:22" customFormat="1" hidden="1">
      <c r="A2227" t="s">
        <v>2661</v>
      </c>
      <c r="G2227" t="s">
        <v>23</v>
      </c>
      <c r="H2227" t="s">
        <v>3244</v>
      </c>
      <c r="I2227">
        <f>VALUE(LEFT(H2227,FIND(" ",H2227)-1))</f>
        <v>2500</v>
      </c>
      <c r="J2227" t="str">
        <f>TRIM(RIGHT(H2227,LEN(H2227)-FIND(" ",H2227)))</f>
        <v>sqft</v>
      </c>
      <c r="K2227" t="s">
        <v>28</v>
      </c>
      <c r="L2227" t="s">
        <v>138</v>
      </c>
      <c r="N2227" t="s">
        <v>25</v>
      </c>
      <c r="Q2227" t="s">
        <v>88</v>
      </c>
      <c r="R2227" t="s">
        <v>131</v>
      </c>
      <c r="T2227" s="1" t="e">
        <f t="shared" si="1408"/>
        <v>#VALUE!</v>
      </c>
      <c r="U2227">
        <v>85.5</v>
      </c>
      <c r="V2227">
        <f>VALUE(U2227)*100000</f>
        <v>8550000</v>
      </c>
    </row>
    <row r="2228" spans="1:22" ht="15.75">
      <c r="A2228" s="3" t="s">
        <v>2725</v>
      </c>
      <c r="B2228" s="3" t="str">
        <f>PROPER(TRIM(A2228))</f>
        <v>3 Apartment For Sale In Vesu Surat</v>
      </c>
      <c r="C2228" s="3" t="str">
        <f>LEFT(B2228,FIND(" ",B2228)-1)</f>
        <v>3</v>
      </c>
      <c r="D2228" s="4" t="str">
        <f>MID(B2228, FIND(" ", B2228)+1, FIND("For", B2228)-FIND(" ", B2228)-1)</f>
        <v xml:space="preserve">Apartment </v>
      </c>
      <c r="E2228" s="3" t="str">
        <f>TRIM(MID(B2228, FIND("In", B2228)+3, FIND("Surat", B2228)-FIND("In", B2228)-3))</f>
        <v>Vesu</v>
      </c>
      <c r="F2228" s="3" t="str">
        <f>"surat"</f>
        <v>surat</v>
      </c>
      <c r="G2228" s="3" t="s">
        <v>32</v>
      </c>
      <c r="H2228" s="3" t="s">
        <v>3432</v>
      </c>
      <c r="I2228" s="9">
        <f>VALUE(LEFT(H2228,FIND(" ",H2228)-1))</f>
        <v>1715</v>
      </c>
      <c r="J2228" s="3" t="str">
        <f>TRIM(RIGHT(H2228,LEN(H2228)-FIND(" ",H2228)))</f>
        <v>sqft</v>
      </c>
      <c r="K2228" s="3" t="s">
        <v>25</v>
      </c>
      <c r="L2228" s="3" t="s">
        <v>26</v>
      </c>
      <c r="M2228" s="3" t="str">
        <f>IF(LEFT(L2228,5)="poss.","expected","ready")</f>
        <v>expected</v>
      </c>
      <c r="N2228" s="3" t="s">
        <v>1314</v>
      </c>
      <c r="O2228" s="3" t="str">
        <f>IFERROR(LEFT(N2228,FIND("out of",N2228)-1),N2228)</f>
        <v xml:space="preserve">10 </v>
      </c>
      <c r="P2228" s="4" t="str">
        <f>IFERROR(RIGHT(N2228,LEN(N2228)-FIND("out of",N2228)-6),"")</f>
        <v>13</v>
      </c>
      <c r="Q2228" s="6" t="s">
        <v>28</v>
      </c>
      <c r="R2228" s="3" t="s">
        <v>44</v>
      </c>
      <c r="S2228" s="3" t="s">
        <v>3798</v>
      </c>
      <c r="T2228" s="4">
        <f t="shared" si="1408"/>
        <v>4781</v>
      </c>
      <c r="U2228" s="3">
        <v>82</v>
      </c>
      <c r="V2228" s="3">
        <f>VALUE(U2228)*100000</f>
        <v>8200000</v>
      </c>
    </row>
    <row r="2229" spans="1:22" customFormat="1" hidden="1">
      <c r="A2229" t="s">
        <v>200</v>
      </c>
      <c r="G2229" t="s">
        <v>23</v>
      </c>
      <c r="H2229" t="s">
        <v>3799</v>
      </c>
      <c r="I2229">
        <f>VALUE(LEFT(H2229,FIND(" ",H2229)-1))</f>
        <v>885</v>
      </c>
      <c r="J2229" t="str">
        <f>TRIM(RIGHT(H2229,LEN(H2229)-FIND(" ",H2229)))</f>
        <v>sqft</v>
      </c>
      <c r="K2229" t="s">
        <v>28</v>
      </c>
      <c r="L2229" t="s">
        <v>41</v>
      </c>
      <c r="N2229" t="s">
        <v>25</v>
      </c>
      <c r="Q2229" t="s">
        <v>44</v>
      </c>
      <c r="R2229" t="s">
        <v>171</v>
      </c>
      <c r="S2229" t="s">
        <v>3601</v>
      </c>
      <c r="T2229" s="1">
        <f t="shared" si="1408"/>
        <v>4300</v>
      </c>
      <c r="U2229">
        <v>65.400000000000006</v>
      </c>
      <c r="V2229">
        <f>VALUE(U2229)*100000</f>
        <v>6540000.0000000009</v>
      </c>
    </row>
    <row r="2230" spans="1:22" ht="15.75">
      <c r="A2230" s="3" t="s">
        <v>2695</v>
      </c>
      <c r="B2230" s="3" t="str">
        <f t="shared" ref="B2230:B2231" si="1481">PROPER(TRIM(A2230))</f>
        <v>3 Apartment For Sale In Pal Surat</v>
      </c>
      <c r="C2230" s="3" t="str">
        <f t="shared" ref="C2230:C2231" si="1482">LEFT(B2230,FIND(" ",B2230)-1)</f>
        <v>3</v>
      </c>
      <c r="D2230" s="4" t="str">
        <f t="shared" ref="D2230:D2231" si="1483">MID(B2230, FIND(" ", B2230)+1, FIND("For", B2230)-FIND(" ", B2230)-1)</f>
        <v xml:space="preserve">Apartment </v>
      </c>
      <c r="E2230" s="3" t="str">
        <f t="shared" ref="E2230:E2231" si="1484">TRIM(MID(B2230, FIND("In", B2230)+3, FIND("Surat", B2230)-FIND("In", B2230)-3))</f>
        <v>Pal</v>
      </c>
      <c r="F2230" s="3" t="str">
        <f t="shared" ref="F2230:F2231" si="1485">"surat"</f>
        <v>surat</v>
      </c>
      <c r="G2230" s="3" t="s">
        <v>32</v>
      </c>
      <c r="H2230" s="3" t="s">
        <v>3714</v>
      </c>
      <c r="I2230" s="9">
        <f>VALUE(LEFT(H2230,FIND(" ",H2230)-1))</f>
        <v>1745</v>
      </c>
      <c r="J2230" s="3" t="str">
        <f>TRIM(RIGHT(H2230,LEN(H2230)-FIND(" ",H2230)))</f>
        <v>sqft</v>
      </c>
      <c r="K2230" s="3" t="s">
        <v>25</v>
      </c>
      <c r="L2230" s="3" t="s">
        <v>217</v>
      </c>
      <c r="M2230" s="3" t="str">
        <f t="shared" ref="M2230:M2231" si="1486">IF(LEFT(L2230,5)="poss.","expected","ready")</f>
        <v>expected</v>
      </c>
      <c r="N2230" s="3" t="s">
        <v>633</v>
      </c>
      <c r="O2230" s="3" t="str">
        <f t="shared" ref="O2230:O2231" si="1487">IFERROR(LEFT(N2230,FIND("out of",N2230)-1),N2230)</f>
        <v xml:space="preserve">5 </v>
      </c>
      <c r="P2230" s="4" t="str">
        <f t="shared" ref="P2230:P2231" si="1488">IFERROR(RIGHT(N2230,LEN(N2230)-FIND("out of",N2230)-6),"")</f>
        <v>14</v>
      </c>
      <c r="Q2230" s="6" t="s">
        <v>28</v>
      </c>
      <c r="R2230" s="3" t="s">
        <v>36</v>
      </c>
      <c r="S2230" s="3" t="s">
        <v>2916</v>
      </c>
      <c r="T2230" s="4">
        <f t="shared" si="1408"/>
        <v>4351</v>
      </c>
      <c r="U2230" s="3">
        <v>75.900000000000006</v>
      </c>
      <c r="V2230" s="3">
        <f>VALUE(U2230)*100000</f>
        <v>7590000.0000000009</v>
      </c>
    </row>
    <row r="2231" spans="1:22" ht="15.75">
      <c r="A2231" s="3" t="s">
        <v>3148</v>
      </c>
      <c r="B2231" s="3" t="str">
        <f t="shared" si="1481"/>
        <v>3 Apartment For Sale In Avadh Carolina, Dumas Road Surat</v>
      </c>
      <c r="C2231" s="3" t="str">
        <f t="shared" si="1482"/>
        <v>3</v>
      </c>
      <c r="D2231" s="4" t="str">
        <f t="shared" si="1483"/>
        <v xml:space="preserve">Apartment </v>
      </c>
      <c r="E2231" s="3" t="str">
        <f t="shared" si="1484"/>
        <v>Avadh Carolina, Dumas Road</v>
      </c>
      <c r="F2231" s="3" t="str">
        <f t="shared" si="1485"/>
        <v>surat</v>
      </c>
      <c r="G2231" s="3" t="s">
        <v>32</v>
      </c>
      <c r="H2231" s="3" t="s">
        <v>3800</v>
      </c>
      <c r="I2231" s="9">
        <f>VALUE(LEFT(H2231,FIND(" ",H2231)-1))</f>
        <v>1840</v>
      </c>
      <c r="J2231" s="3" t="str">
        <f>TRIM(RIGHT(H2231,LEN(H2231)-FIND(" ",H2231)))</f>
        <v>sqft</v>
      </c>
      <c r="K2231" s="3" t="s">
        <v>40</v>
      </c>
      <c r="L2231" s="3" t="s">
        <v>41</v>
      </c>
      <c r="M2231" s="3" t="str">
        <f t="shared" si="1486"/>
        <v>ready</v>
      </c>
      <c r="N2231" s="3" t="s">
        <v>2398</v>
      </c>
      <c r="O2231" s="3" t="str">
        <f t="shared" si="1487"/>
        <v xml:space="preserve">9 </v>
      </c>
      <c r="P2231" s="4" t="str">
        <f t="shared" si="1488"/>
        <v>12</v>
      </c>
      <c r="Q2231" s="6" t="s">
        <v>28</v>
      </c>
      <c r="R2231" s="3" t="s">
        <v>44</v>
      </c>
      <c r="S2231" s="3" t="s">
        <v>3801</v>
      </c>
      <c r="T2231" s="4">
        <f t="shared" si="1408"/>
        <v>4511</v>
      </c>
      <c r="U2231" s="3">
        <v>83</v>
      </c>
      <c r="V2231" s="3">
        <f>VALUE(U2231)*100000</f>
        <v>8300000</v>
      </c>
    </row>
    <row r="2232" spans="1:22" customFormat="1" hidden="1">
      <c r="A2232" t="s">
        <v>270</v>
      </c>
      <c r="G2232" t="s">
        <v>23</v>
      </c>
      <c r="H2232" t="s">
        <v>3802</v>
      </c>
      <c r="I2232">
        <f>VALUE(LEFT(H2232,FIND(" ",H2232)-1))</f>
        <v>922</v>
      </c>
      <c r="J2232" t="str">
        <f>TRIM(RIGHT(H2232,LEN(H2232)-FIND(" ",H2232)))</f>
        <v>sqft</v>
      </c>
      <c r="K2232" t="s">
        <v>25</v>
      </c>
      <c r="L2232" t="s">
        <v>41</v>
      </c>
      <c r="N2232" t="s">
        <v>165</v>
      </c>
      <c r="Q2232" t="s">
        <v>28</v>
      </c>
      <c r="R2232" t="s">
        <v>36</v>
      </c>
      <c r="S2232" t="s">
        <v>3803</v>
      </c>
      <c r="T2232" s="1">
        <f t="shared" si="1408"/>
        <v>3301</v>
      </c>
      <c r="U2232">
        <v>55.3</v>
      </c>
      <c r="V2232">
        <f>VALUE(U2232)*100000</f>
        <v>5530000</v>
      </c>
    </row>
    <row r="2233" spans="1:22" customFormat="1" hidden="1">
      <c r="A2233" t="s">
        <v>3804</v>
      </c>
      <c r="G2233" t="s">
        <v>32</v>
      </c>
      <c r="H2233" t="s">
        <v>3805</v>
      </c>
      <c r="I2233">
        <f>VALUE(LEFT(H2233,FIND(" ",H2233)-1))</f>
        <v>1902</v>
      </c>
      <c r="J2233" t="str">
        <f>TRIM(RIGHT(H2233,LEN(H2233)-FIND(" ",H2233)))</f>
        <v>sqft</v>
      </c>
      <c r="K2233" t="s">
        <v>25</v>
      </c>
      <c r="L2233" t="s">
        <v>41</v>
      </c>
      <c r="N2233" t="s">
        <v>27</v>
      </c>
      <c r="Q2233" t="s">
        <v>28</v>
      </c>
      <c r="R2233" t="s">
        <v>36</v>
      </c>
      <c r="S2233" t="s">
        <v>3806</v>
      </c>
      <c r="T2233" s="1">
        <f t="shared" si="1408"/>
        <v>5100</v>
      </c>
      <c r="U2233">
        <v>97</v>
      </c>
      <c r="V2233">
        <f>VALUE(U2233)*100000</f>
        <v>9700000</v>
      </c>
    </row>
    <row r="2234" spans="1:22" customFormat="1" hidden="1">
      <c r="A2234" t="s">
        <v>347</v>
      </c>
      <c r="G2234" t="s">
        <v>32</v>
      </c>
      <c r="H2234" t="s">
        <v>1351</v>
      </c>
      <c r="I2234">
        <f>VALUE(LEFT(H2234,FIND(" ",H2234)-1))</f>
        <v>413</v>
      </c>
      <c r="J2234" t="str">
        <f>TRIM(RIGHT(H2234,LEN(H2234)-FIND(" ",H2234)))</f>
        <v>sqft</v>
      </c>
      <c r="K2234" t="s">
        <v>40</v>
      </c>
      <c r="L2234" t="s">
        <v>41</v>
      </c>
      <c r="N2234" t="s">
        <v>318</v>
      </c>
      <c r="Q2234" t="s">
        <v>721</v>
      </c>
      <c r="S2234" t="s">
        <v>3807</v>
      </c>
      <c r="T2234" s="1">
        <f t="shared" si="1408"/>
        <v>15496</v>
      </c>
      <c r="U2234">
        <v>64</v>
      </c>
      <c r="V2234">
        <f>VALUE(U2234)*100000</f>
        <v>6400000</v>
      </c>
    </row>
    <row r="2235" spans="1:22" customFormat="1" hidden="1">
      <c r="A2235" t="s">
        <v>3808</v>
      </c>
      <c r="G2235" t="s">
        <v>32</v>
      </c>
      <c r="H2235" t="s">
        <v>63</v>
      </c>
      <c r="I2235">
        <f>VALUE(LEFT(H2235,FIND(" ",H2235)-1))</f>
        <v>1180</v>
      </c>
      <c r="J2235" t="str">
        <f>TRIM(RIGHT(H2235,LEN(H2235)-FIND(" ",H2235)))</f>
        <v>sqft</v>
      </c>
      <c r="K2235" t="s">
        <v>40</v>
      </c>
      <c r="L2235" t="s">
        <v>41</v>
      </c>
      <c r="N2235" t="s">
        <v>42</v>
      </c>
      <c r="Q2235" t="s">
        <v>83</v>
      </c>
      <c r="R2235" t="s">
        <v>171</v>
      </c>
      <c r="S2235" t="s">
        <v>3809</v>
      </c>
      <c r="T2235" s="1">
        <f t="shared" si="1408"/>
        <v>5508</v>
      </c>
      <c r="U2235">
        <v>65</v>
      </c>
      <c r="V2235">
        <f>VALUE(U2235)*100000</f>
        <v>6500000</v>
      </c>
    </row>
    <row r="2236" spans="1:22" customFormat="1" hidden="1">
      <c r="A2236" t="s">
        <v>3810</v>
      </c>
      <c r="G2236" t="s">
        <v>32</v>
      </c>
      <c r="H2236" t="s">
        <v>1625</v>
      </c>
      <c r="I2236">
        <f>VALUE(LEFT(H2236,FIND(" ",H2236)-1))</f>
        <v>1857</v>
      </c>
      <c r="J2236" t="str">
        <f>TRIM(RIGHT(H2236,LEN(H2236)-FIND(" ",H2236)))</f>
        <v>sqft</v>
      </c>
      <c r="K2236" t="s">
        <v>40</v>
      </c>
      <c r="L2236" t="s">
        <v>41</v>
      </c>
      <c r="N2236" t="s">
        <v>633</v>
      </c>
      <c r="Q2236" t="s">
        <v>28</v>
      </c>
      <c r="R2236" t="s">
        <v>44</v>
      </c>
      <c r="S2236" t="s">
        <v>3811</v>
      </c>
      <c r="T2236" s="1">
        <f t="shared" si="1408"/>
        <v>4066</v>
      </c>
      <c r="U2236">
        <v>75.5</v>
      </c>
      <c r="V2236">
        <f>VALUE(U2236)*100000</f>
        <v>7550000</v>
      </c>
    </row>
    <row r="2237" spans="1:22" ht="15.75">
      <c r="A2237" s="3" t="s">
        <v>2230</v>
      </c>
      <c r="B2237" s="3" t="str">
        <f>PROPER(TRIM(A2237))</f>
        <v>3 Apartment For Sale In Godadara Surat</v>
      </c>
      <c r="C2237" s="3" t="str">
        <f>LEFT(B2237,FIND(" ",B2237)-1)</f>
        <v>3</v>
      </c>
      <c r="D2237" s="4" t="str">
        <f>MID(B2237, FIND(" ", B2237)+1, FIND("For", B2237)-FIND(" ", B2237)-1)</f>
        <v xml:space="preserve">Apartment </v>
      </c>
      <c r="E2237" s="3" t="str">
        <f>TRIM(MID(B2237, FIND("In", B2237)+3, FIND("Surat", B2237)-FIND("In", B2237)-3))</f>
        <v>Godadara</v>
      </c>
      <c r="F2237" s="3" t="str">
        <f>"surat"</f>
        <v>surat</v>
      </c>
      <c r="G2237" s="3" t="s">
        <v>32</v>
      </c>
      <c r="H2237" s="3" t="s">
        <v>815</v>
      </c>
      <c r="I2237" s="9">
        <f>VALUE(LEFT(H2237,FIND(" ",H2237)-1))</f>
        <v>1500</v>
      </c>
      <c r="J2237" s="3" t="str">
        <f>TRIM(RIGHT(H2237,LEN(H2237)-FIND(" ",H2237)))</f>
        <v>sqft</v>
      </c>
      <c r="K2237" s="3" t="s">
        <v>40</v>
      </c>
      <c r="L2237" s="3" t="s">
        <v>41</v>
      </c>
      <c r="M2237" s="3" t="str">
        <f>IF(LEFT(L2237,5)="poss.","expected","ready")</f>
        <v>ready</v>
      </c>
      <c r="N2237" s="3" t="s">
        <v>480</v>
      </c>
      <c r="O2237" s="3" t="str">
        <f>IFERROR(LEFT(N2237,FIND("out of",N2237)-1),N2237)</f>
        <v xml:space="preserve">8 </v>
      </c>
      <c r="P2237" s="4" t="str">
        <f>IFERROR(RIGHT(N2237,LEN(N2237)-FIND("out of",N2237)-6),"")</f>
        <v>14</v>
      </c>
      <c r="Q2237" s="6" t="s">
        <v>28</v>
      </c>
      <c r="R2237" s="3" t="s">
        <v>44</v>
      </c>
      <c r="S2237" s="3" t="s">
        <v>1007</v>
      </c>
      <c r="T2237" s="4">
        <f t="shared" ref="T2237:T2300" si="1489">VALUE(SUBSTITUTE(SUBSTITUTE(S2237,"â‚¹",""),"per sqft",""))</f>
        <v>3667</v>
      </c>
      <c r="U2237" s="3">
        <v>55</v>
      </c>
      <c r="V2237" s="3">
        <f>VALUE(U2237)*100000</f>
        <v>5500000</v>
      </c>
    </row>
    <row r="2238" spans="1:22" customFormat="1" hidden="1">
      <c r="A2238" t="s">
        <v>2829</v>
      </c>
      <c r="G2238" t="s">
        <v>32</v>
      </c>
      <c r="H2238" t="s">
        <v>2771</v>
      </c>
      <c r="I2238">
        <f>VALUE(LEFT(H2238,FIND(" ",H2238)-1))</f>
        <v>1950</v>
      </c>
      <c r="J2238" t="str">
        <f>TRIM(RIGHT(H2238,LEN(H2238)-FIND(" ",H2238)))</f>
        <v>sqft</v>
      </c>
      <c r="K2238" t="s">
        <v>25</v>
      </c>
      <c r="L2238" t="s">
        <v>41</v>
      </c>
      <c r="N2238" t="s">
        <v>147</v>
      </c>
      <c r="Q2238" t="s">
        <v>28</v>
      </c>
      <c r="R2238" t="s">
        <v>44</v>
      </c>
      <c r="S2238" t="s">
        <v>3812</v>
      </c>
      <c r="T2238" s="1">
        <f t="shared" si="1489"/>
        <v>4308</v>
      </c>
      <c r="U2238">
        <v>84</v>
      </c>
      <c r="V2238">
        <f>VALUE(U2238)*100000</f>
        <v>8400000</v>
      </c>
    </row>
    <row r="2239" spans="1:22" customFormat="1" hidden="1">
      <c r="A2239" t="s">
        <v>3813</v>
      </c>
      <c r="G2239" t="s">
        <v>32</v>
      </c>
      <c r="H2239" t="s">
        <v>817</v>
      </c>
      <c r="I2239">
        <f>VALUE(LEFT(H2239,FIND(" ",H2239)-1))</f>
        <v>1251</v>
      </c>
      <c r="J2239" t="str">
        <f>TRIM(RIGHT(H2239,LEN(H2239)-FIND(" ",H2239)))</f>
        <v>sqft</v>
      </c>
      <c r="K2239" t="s">
        <v>40</v>
      </c>
      <c r="L2239" t="s">
        <v>41</v>
      </c>
      <c r="N2239" t="s">
        <v>42</v>
      </c>
      <c r="Q2239" t="s">
        <v>43</v>
      </c>
      <c r="R2239" t="s">
        <v>36</v>
      </c>
      <c r="S2239" t="s">
        <v>888</v>
      </c>
      <c r="T2239" s="1">
        <f t="shared" si="1489"/>
        <v>4556</v>
      </c>
      <c r="U2239">
        <v>57</v>
      </c>
      <c r="V2239">
        <f>VALUE(U2239)*100000</f>
        <v>5700000</v>
      </c>
    </row>
    <row r="2240" spans="1:22" customFormat="1" hidden="1">
      <c r="A2240" t="s">
        <v>253</v>
      </c>
      <c r="G2240" t="s">
        <v>23</v>
      </c>
      <c r="H2240" t="s">
        <v>67</v>
      </c>
      <c r="I2240">
        <f>VALUE(LEFT(H2240,FIND(" ",H2240)-1))</f>
        <v>720</v>
      </c>
      <c r="J2240" t="str">
        <f>TRIM(RIGHT(H2240,LEN(H2240)-FIND(" ",H2240)))</f>
        <v>sqft</v>
      </c>
      <c r="K2240" t="s">
        <v>40</v>
      </c>
      <c r="L2240" t="s">
        <v>41</v>
      </c>
      <c r="N2240" t="s">
        <v>2398</v>
      </c>
      <c r="Q2240" t="s">
        <v>83</v>
      </c>
      <c r="R2240" t="s">
        <v>44</v>
      </c>
      <c r="S2240" t="s">
        <v>3812</v>
      </c>
      <c r="T2240" s="1">
        <f t="shared" si="1489"/>
        <v>4308</v>
      </c>
      <c r="U2240">
        <v>56</v>
      </c>
      <c r="V2240">
        <f>VALUE(U2240)*100000</f>
        <v>5600000</v>
      </c>
    </row>
    <row r="2241" spans="1:22" ht="15.75">
      <c r="A2241" s="3" t="s">
        <v>3068</v>
      </c>
      <c r="B2241" s="3" t="str">
        <f>PROPER(TRIM(A2241))</f>
        <v>3 Apartment For Sale In Nakshatra Galaxia, Palanpur Surat</v>
      </c>
      <c r="C2241" s="3" t="str">
        <f>LEFT(B2241,FIND(" ",B2241)-1)</f>
        <v>3</v>
      </c>
      <c r="D2241" s="4" t="str">
        <f>MID(B2241, FIND(" ", B2241)+1, FIND("For", B2241)-FIND(" ", B2241)-1)</f>
        <v xml:space="preserve">Apartment </v>
      </c>
      <c r="E2241" s="3" t="str">
        <f>TRIM(MID(B2241, FIND("In", B2241)+3, FIND("Surat", B2241)-FIND("In", B2241)-3))</f>
        <v>Nakshatra Galaxia, Palanpur</v>
      </c>
      <c r="F2241" s="3" t="str">
        <f>"surat"</f>
        <v>surat</v>
      </c>
      <c r="G2241" s="3" t="s">
        <v>32</v>
      </c>
      <c r="H2241" s="3" t="s">
        <v>1625</v>
      </c>
      <c r="I2241" s="9">
        <f>VALUE(LEFT(H2241,FIND(" ",H2241)-1))</f>
        <v>1857</v>
      </c>
      <c r="J2241" s="3" t="str">
        <f>TRIM(RIGHT(H2241,LEN(H2241)-FIND(" ",H2241)))</f>
        <v>sqft</v>
      </c>
      <c r="K2241" s="3" t="s">
        <v>25</v>
      </c>
      <c r="L2241" s="3" t="s">
        <v>217</v>
      </c>
      <c r="M2241" s="3" t="str">
        <f>IF(LEFT(L2241,5)="poss.","expected","ready")</f>
        <v>expected</v>
      </c>
      <c r="N2241" s="3" t="s">
        <v>1314</v>
      </c>
      <c r="O2241" s="3" t="str">
        <f>IFERROR(LEFT(N2241,FIND("out of",N2241)-1),N2241)</f>
        <v xml:space="preserve">10 </v>
      </c>
      <c r="P2241" s="4" t="str">
        <f>IFERROR(RIGHT(N2241,LEN(N2241)-FIND("out of",N2241)-6),"")</f>
        <v>13</v>
      </c>
      <c r="Q2241" s="6" t="s">
        <v>28</v>
      </c>
      <c r="R2241" s="3" t="s">
        <v>44</v>
      </c>
      <c r="S2241" s="3" t="s">
        <v>45</v>
      </c>
      <c r="T2241" s="4">
        <f t="shared" si="1489"/>
        <v>3800</v>
      </c>
      <c r="U2241" s="3">
        <v>70.599999999999994</v>
      </c>
      <c r="V2241" s="3">
        <f>VALUE(U2241)*100000</f>
        <v>7059999.9999999991</v>
      </c>
    </row>
    <row r="2242" spans="1:22" customFormat="1" hidden="1">
      <c r="A2242" t="s">
        <v>2829</v>
      </c>
      <c r="G2242" t="s">
        <v>32</v>
      </c>
      <c r="H2242" t="s">
        <v>3391</v>
      </c>
      <c r="I2242">
        <f>VALUE(LEFT(H2242,FIND(" ",H2242)-1))</f>
        <v>1850</v>
      </c>
      <c r="J2242" t="str">
        <f>TRIM(RIGHT(H2242,LEN(H2242)-FIND(" ",H2242)))</f>
        <v>sqft</v>
      </c>
      <c r="K2242" t="s">
        <v>25</v>
      </c>
      <c r="L2242" t="s">
        <v>2356</v>
      </c>
      <c r="N2242" t="s">
        <v>165</v>
      </c>
      <c r="Q2242" t="s">
        <v>28</v>
      </c>
      <c r="R2242" t="s">
        <v>44</v>
      </c>
      <c r="S2242" t="s">
        <v>3814</v>
      </c>
      <c r="T2242" s="1">
        <f t="shared" si="1489"/>
        <v>4651</v>
      </c>
      <c r="U2242">
        <v>86</v>
      </c>
      <c r="V2242">
        <f>VALUE(U2242)*100000</f>
        <v>8600000</v>
      </c>
    </row>
    <row r="2243" spans="1:22" customFormat="1" hidden="1">
      <c r="A2243" t="s">
        <v>3815</v>
      </c>
      <c r="G2243" t="s">
        <v>32</v>
      </c>
      <c r="H2243" t="s">
        <v>3391</v>
      </c>
      <c r="I2243">
        <f>VALUE(LEFT(H2243,FIND(" ",H2243)-1))</f>
        <v>1850</v>
      </c>
      <c r="J2243" t="str">
        <f>TRIM(RIGHT(H2243,LEN(H2243)-FIND(" ",H2243)))</f>
        <v>sqft</v>
      </c>
      <c r="K2243" t="s">
        <v>40</v>
      </c>
      <c r="L2243" t="s">
        <v>41</v>
      </c>
      <c r="N2243" t="s">
        <v>108</v>
      </c>
      <c r="Q2243" t="s">
        <v>83</v>
      </c>
      <c r="R2243" t="s">
        <v>44</v>
      </c>
      <c r="S2243" t="s">
        <v>3816</v>
      </c>
      <c r="T2243" s="1">
        <f t="shared" si="1489"/>
        <v>5027</v>
      </c>
      <c r="U2243">
        <v>93</v>
      </c>
      <c r="V2243">
        <f>VALUE(U2243)*100000</f>
        <v>9300000</v>
      </c>
    </row>
    <row r="2244" spans="1:22" customFormat="1">
      <c r="A2244" t="s">
        <v>3817</v>
      </c>
      <c r="B2244" t="str">
        <f>PROPER(TRIM(A2244))</f>
        <v>3 Apartment For Sale In Dumas Road Surat</v>
      </c>
      <c r="C2244" t="str">
        <f>LEFT(B2244,FIND(" ",B2244)-1)</f>
        <v>3</v>
      </c>
      <c r="D2244" s="1" t="str">
        <f>MID(B2244, FIND(" ", B2244)+1, FIND("For", B2244)-FIND(" ", B2244)-1)</f>
        <v xml:space="preserve">Apartment </v>
      </c>
      <c r="E2244" t="str">
        <f>TRIM(MID(B2244, FIND("In", B2244)+3, FIND("Surat", B2244)-FIND("In", B2244)-3))</f>
        <v>Dumas Road</v>
      </c>
      <c r="F2244" t="str">
        <f>"surat"</f>
        <v>surat</v>
      </c>
      <c r="G2244" t="s">
        <v>32</v>
      </c>
      <c r="H2244" t="s">
        <v>3818</v>
      </c>
      <c r="I2244">
        <f>VALUE(LEFT(H2244,FIND(" ",H2244)-1))</f>
        <v>2164</v>
      </c>
      <c r="J2244" t="str">
        <f>TRIM(RIGHT(H2244,LEN(H2244)-FIND(" ",H2244)))</f>
        <v>sqft</v>
      </c>
      <c r="K2244" t="s">
        <v>25</v>
      </c>
      <c r="L2244" t="s">
        <v>55</v>
      </c>
      <c r="M2244" t="str">
        <f>IF(LEFT(L2244,5)="poss.","expected","ready")</f>
        <v>expected</v>
      </c>
      <c r="N2244" t="s">
        <v>665</v>
      </c>
      <c r="O2244" t="str">
        <f>IFERROR(LEFT(N2244,FIND("out of",N2244)-1),N2244)</f>
        <v xml:space="preserve">7 </v>
      </c>
      <c r="P2244" s="1" t="str">
        <f>IFERROR(RIGHT(N2244,LEN(N2244)-FIND("out of",N2244)-6),"")</f>
        <v>12</v>
      </c>
      <c r="Q2244" t="s">
        <v>28</v>
      </c>
      <c r="R2244" t="s">
        <v>44</v>
      </c>
      <c r="S2244" t="s">
        <v>2848</v>
      </c>
      <c r="T2244" s="1">
        <f t="shared" si="1489"/>
        <v>4321</v>
      </c>
      <c r="U2244">
        <v>93.5</v>
      </c>
      <c r="V2244">
        <f>VALUE(U2244)*100000</f>
        <v>9350000</v>
      </c>
    </row>
    <row r="2245" spans="1:22" customFormat="1" hidden="1">
      <c r="A2245" t="s">
        <v>3819</v>
      </c>
      <c r="G2245" t="s">
        <v>32</v>
      </c>
      <c r="H2245" t="s">
        <v>1122</v>
      </c>
      <c r="I2245">
        <f>VALUE(LEFT(H2245,FIND(" ",H2245)-1))</f>
        <v>106</v>
      </c>
      <c r="J2245" t="str">
        <f>TRIM(RIGHT(H2245,LEN(H2245)-FIND(" ",H2245)))</f>
        <v>sqyrd</v>
      </c>
      <c r="K2245" t="s">
        <v>28</v>
      </c>
      <c r="L2245" t="s">
        <v>41</v>
      </c>
      <c r="N2245" t="s">
        <v>40</v>
      </c>
      <c r="Q2245" t="s">
        <v>44</v>
      </c>
      <c r="R2245" t="s">
        <v>382</v>
      </c>
      <c r="S2245" t="s">
        <v>3820</v>
      </c>
      <c r="T2245" s="1">
        <f t="shared" si="1489"/>
        <v>8910</v>
      </c>
      <c r="U2245">
        <v>85</v>
      </c>
      <c r="V2245">
        <f>VALUE(U2245)*100000</f>
        <v>8500000</v>
      </c>
    </row>
    <row r="2246" spans="1:22" customFormat="1" hidden="1">
      <c r="A2246" t="s">
        <v>879</v>
      </c>
      <c r="G2246" t="s">
        <v>168</v>
      </c>
      <c r="H2246" t="s">
        <v>554</v>
      </c>
      <c r="I2246">
        <f>VALUE(LEFT(H2246,FIND(" ",H2246)-1))</f>
        <v>900</v>
      </c>
      <c r="J2246" t="str">
        <f>TRIM(RIGHT(H2246,LEN(H2246)-FIND(" ",H2246)))</f>
        <v>sqft</v>
      </c>
      <c r="K2246">
        <v>5</v>
      </c>
      <c r="L2246" t="s">
        <v>139</v>
      </c>
      <c r="N2246" t="s">
        <v>40</v>
      </c>
      <c r="Q2246">
        <v>2</v>
      </c>
      <c r="R2246" t="s">
        <v>1934</v>
      </c>
      <c r="S2246" t="s">
        <v>3821</v>
      </c>
      <c r="T2246" s="1">
        <f t="shared" si="1489"/>
        <v>7444</v>
      </c>
      <c r="U2246">
        <v>67</v>
      </c>
      <c r="V2246">
        <f>VALUE(U2246)*100000</f>
        <v>6700000</v>
      </c>
    </row>
    <row r="2247" spans="1:22" customFormat="1" hidden="1">
      <c r="A2247" t="s">
        <v>3822</v>
      </c>
      <c r="G2247" t="s">
        <v>32</v>
      </c>
      <c r="H2247" t="s">
        <v>3823</v>
      </c>
      <c r="I2247">
        <f>VALUE(LEFT(H2247,FIND(" ",H2247)-1))</f>
        <v>1522</v>
      </c>
      <c r="J2247" t="str">
        <f>TRIM(RIGHT(H2247,LEN(H2247)-FIND(" ",H2247)))</f>
        <v>sqft</v>
      </c>
      <c r="K2247" t="s">
        <v>25</v>
      </c>
      <c r="L2247" t="s">
        <v>41</v>
      </c>
      <c r="N2247" t="s">
        <v>42</v>
      </c>
      <c r="Q2247" t="s">
        <v>28</v>
      </c>
      <c r="R2247" t="s">
        <v>44</v>
      </c>
      <c r="S2247" t="s">
        <v>3824</v>
      </c>
      <c r="T2247" s="1">
        <f t="shared" si="1489"/>
        <v>4001</v>
      </c>
      <c r="U2247">
        <v>60.9</v>
      </c>
      <c r="V2247">
        <f>VALUE(U2247)*100000</f>
        <v>6090000</v>
      </c>
    </row>
    <row r="2248" spans="1:22" customFormat="1" hidden="1">
      <c r="A2248" t="s">
        <v>3825</v>
      </c>
      <c r="G2248" t="s">
        <v>32</v>
      </c>
      <c r="H2248" t="s">
        <v>3826</v>
      </c>
      <c r="I2248">
        <f>VALUE(LEFT(H2248,FIND(" ",H2248)-1))</f>
        <v>1299</v>
      </c>
      <c r="J2248" t="str">
        <f>TRIM(RIGHT(H2248,LEN(H2248)-FIND(" ",H2248)))</f>
        <v>sqft</v>
      </c>
      <c r="K2248" t="s">
        <v>40</v>
      </c>
      <c r="L2248" t="s">
        <v>41</v>
      </c>
      <c r="N2248" t="s">
        <v>617</v>
      </c>
      <c r="Q2248" t="s">
        <v>43</v>
      </c>
      <c r="R2248" t="s">
        <v>44</v>
      </c>
      <c r="S2248" t="s">
        <v>3827</v>
      </c>
      <c r="T2248" s="1">
        <f t="shared" si="1489"/>
        <v>4311</v>
      </c>
      <c r="U2248">
        <v>56</v>
      </c>
      <c r="V2248">
        <f>VALUE(U2248)*100000</f>
        <v>5600000</v>
      </c>
    </row>
    <row r="2249" spans="1:22" customFormat="1" hidden="1">
      <c r="A2249" t="s">
        <v>2239</v>
      </c>
      <c r="G2249" t="s">
        <v>23</v>
      </c>
      <c r="H2249" t="s">
        <v>3828</v>
      </c>
      <c r="I2249">
        <f>VALUE(LEFT(H2249,FIND(" ",H2249)-1))</f>
        <v>830</v>
      </c>
      <c r="J2249" t="str">
        <f>TRIM(RIGHT(H2249,LEN(H2249)-FIND(" ",H2249)))</f>
        <v>sqft</v>
      </c>
      <c r="K2249" t="s">
        <v>40</v>
      </c>
      <c r="L2249" t="s">
        <v>41</v>
      </c>
      <c r="N2249" t="s">
        <v>781</v>
      </c>
      <c r="Q2249" t="s">
        <v>43</v>
      </c>
      <c r="R2249" t="s">
        <v>44</v>
      </c>
      <c r="T2249" s="1" t="e">
        <f t="shared" si="1489"/>
        <v>#VALUE!</v>
      </c>
      <c r="U2249">
        <v>55</v>
      </c>
      <c r="V2249">
        <f>VALUE(U2249)*100000</f>
        <v>5500000</v>
      </c>
    </row>
    <row r="2250" spans="1:22" ht="15.75">
      <c r="A2250" s="3" t="s">
        <v>3539</v>
      </c>
      <c r="B2250" s="3" t="str">
        <f>PROPER(TRIM(A2250))</f>
        <v>3 Apartment For Sale In Anand Mahal Road Surat</v>
      </c>
      <c r="C2250" s="3" t="str">
        <f>LEFT(B2250,FIND(" ",B2250)-1)</f>
        <v>3</v>
      </c>
      <c r="D2250" s="4" t="str">
        <f>MID(B2250, FIND(" ", B2250)+1, FIND("For", B2250)-FIND(" ", B2250)-1)</f>
        <v xml:space="preserve">Apartment </v>
      </c>
      <c r="E2250" s="3" t="str">
        <f>TRIM(MID(B2250, FIND("In", B2250)+3, FIND("Surat", B2250)-FIND("In", B2250)-3))</f>
        <v>Anand Mahal Road</v>
      </c>
      <c r="F2250" s="3" t="str">
        <f>"surat"</f>
        <v>surat</v>
      </c>
      <c r="G2250" s="3" t="s">
        <v>32</v>
      </c>
      <c r="H2250" s="3" t="s">
        <v>3391</v>
      </c>
      <c r="I2250" s="9">
        <f>VALUE(LEFT(H2250,FIND(" ",H2250)-1))</f>
        <v>1850</v>
      </c>
      <c r="J2250" s="3" t="str">
        <f>TRIM(RIGHT(H2250,LEN(H2250)-FIND(" ",H2250)))</f>
        <v>sqft</v>
      </c>
      <c r="K2250" s="3" t="s">
        <v>40</v>
      </c>
      <c r="L2250" s="3" t="s">
        <v>41</v>
      </c>
      <c r="M2250" s="3" t="str">
        <f>IF(LEFT(L2250,5)="poss.","expected","ready")</f>
        <v>ready</v>
      </c>
      <c r="N2250" s="3" t="s">
        <v>116</v>
      </c>
      <c r="O2250" s="3" t="str">
        <f>IFERROR(LEFT(N2250,FIND("out of",N2250)-1),N2250)</f>
        <v xml:space="preserve">1 </v>
      </c>
      <c r="P2250" s="4" t="str">
        <f>IFERROR(RIGHT(N2250,LEN(N2250)-FIND("out of",N2250)-6),"")</f>
        <v>7</v>
      </c>
      <c r="Q2250" s="6" t="s">
        <v>83</v>
      </c>
      <c r="R2250" s="3" t="s">
        <v>44</v>
      </c>
      <c r="S2250" s="3" t="s">
        <v>2229</v>
      </c>
      <c r="T2250" s="4">
        <f t="shared" si="1489"/>
        <v>3784</v>
      </c>
      <c r="U2250" s="3">
        <v>70</v>
      </c>
      <c r="V2250" s="3">
        <f>VALUE(U2250)*100000</f>
        <v>7000000</v>
      </c>
    </row>
    <row r="2251" spans="1:22" customFormat="1" hidden="1">
      <c r="A2251" t="s">
        <v>200</v>
      </c>
      <c r="G2251" t="s">
        <v>32</v>
      </c>
      <c r="H2251" t="s">
        <v>3829</v>
      </c>
      <c r="I2251">
        <f>VALUE(LEFT(H2251,FIND(" ",H2251)-1))</f>
        <v>2255</v>
      </c>
      <c r="J2251" t="str">
        <f>TRIM(RIGHT(H2251,LEN(H2251)-FIND(" ",H2251)))</f>
        <v>sqft</v>
      </c>
      <c r="K2251" t="s">
        <v>25</v>
      </c>
      <c r="L2251" t="s">
        <v>41</v>
      </c>
      <c r="N2251" t="s">
        <v>71</v>
      </c>
      <c r="Q2251" t="s">
        <v>28</v>
      </c>
      <c r="R2251" t="s">
        <v>36</v>
      </c>
      <c r="S2251" t="s">
        <v>3830</v>
      </c>
      <c r="T2251" s="1">
        <f t="shared" si="1489"/>
        <v>3459</v>
      </c>
      <c r="U2251">
        <v>78</v>
      </c>
      <c r="V2251">
        <f>VALUE(U2251)*100000</f>
        <v>7800000</v>
      </c>
    </row>
    <row r="2252" spans="1:22" customFormat="1" hidden="1">
      <c r="A2252" t="s">
        <v>2805</v>
      </c>
      <c r="G2252" t="s">
        <v>23</v>
      </c>
      <c r="H2252" t="s">
        <v>3831</v>
      </c>
      <c r="I2252">
        <f>VALUE(LEFT(H2252,FIND(" ",H2252)-1))</f>
        <v>867</v>
      </c>
      <c r="J2252" t="str">
        <f>TRIM(RIGHT(H2252,LEN(H2252)-FIND(" ",H2252)))</f>
        <v>sqft</v>
      </c>
      <c r="K2252" t="s">
        <v>25</v>
      </c>
      <c r="L2252" t="s">
        <v>41</v>
      </c>
      <c r="N2252" t="s">
        <v>165</v>
      </c>
      <c r="Q2252" t="s">
        <v>28</v>
      </c>
      <c r="R2252" t="s">
        <v>88</v>
      </c>
      <c r="S2252" t="s">
        <v>3832</v>
      </c>
      <c r="T2252" s="1">
        <f t="shared" si="1489"/>
        <v>4822</v>
      </c>
      <c r="U2252">
        <v>76</v>
      </c>
      <c r="V2252">
        <f>VALUE(U2252)*100000</f>
        <v>7600000</v>
      </c>
    </row>
    <row r="2253" spans="1:22" customFormat="1" hidden="1">
      <c r="A2253" t="s">
        <v>3833</v>
      </c>
      <c r="G2253" t="s">
        <v>32</v>
      </c>
      <c r="H2253" t="s">
        <v>3834</v>
      </c>
      <c r="I2253">
        <f>VALUE(LEFT(H2253,FIND(" ",H2253)-1))</f>
        <v>2060</v>
      </c>
      <c r="J2253" t="str">
        <f>TRIM(RIGHT(H2253,LEN(H2253)-FIND(" ",H2253)))</f>
        <v>sqft</v>
      </c>
      <c r="K2253" t="s">
        <v>25</v>
      </c>
      <c r="L2253" t="s">
        <v>2326</v>
      </c>
      <c r="N2253" t="s">
        <v>648</v>
      </c>
      <c r="Q2253" t="s">
        <v>28</v>
      </c>
      <c r="R2253" t="s">
        <v>44</v>
      </c>
      <c r="S2253" t="s">
        <v>3835</v>
      </c>
      <c r="T2253" s="1">
        <f t="shared" si="1489"/>
        <v>4440</v>
      </c>
      <c r="U2253">
        <v>91.5</v>
      </c>
      <c r="V2253">
        <f>VALUE(U2253)*100000</f>
        <v>9150000</v>
      </c>
    </row>
    <row r="2254" spans="1:22" customFormat="1" hidden="1">
      <c r="A2254" t="s">
        <v>2928</v>
      </c>
      <c r="G2254" t="s">
        <v>32</v>
      </c>
      <c r="H2254" t="s">
        <v>2929</v>
      </c>
      <c r="I2254">
        <f>VALUE(LEFT(H2254,FIND(" ",H2254)-1))</f>
        <v>1283</v>
      </c>
      <c r="J2254" t="str">
        <f>TRIM(RIGHT(H2254,LEN(H2254)-FIND(" ",H2254)))</f>
        <v>sqft</v>
      </c>
      <c r="K2254" t="s">
        <v>40</v>
      </c>
      <c r="L2254" t="s">
        <v>41</v>
      </c>
      <c r="N2254" t="s">
        <v>438</v>
      </c>
      <c r="Q2254" t="s">
        <v>83</v>
      </c>
      <c r="R2254" t="s">
        <v>36</v>
      </c>
      <c r="S2254" t="s">
        <v>3836</v>
      </c>
      <c r="T2254" s="1">
        <f t="shared" si="1489"/>
        <v>5066</v>
      </c>
      <c r="U2254">
        <v>65</v>
      </c>
      <c r="V2254">
        <f>VALUE(U2254)*100000</f>
        <v>6500000</v>
      </c>
    </row>
    <row r="2255" spans="1:22" customFormat="1" hidden="1">
      <c r="A2255" t="s">
        <v>3395</v>
      </c>
      <c r="G2255" t="s">
        <v>32</v>
      </c>
      <c r="H2255" t="s">
        <v>2937</v>
      </c>
      <c r="I2255">
        <f>VALUE(LEFT(H2255,FIND(" ",H2255)-1))</f>
        <v>1620</v>
      </c>
      <c r="J2255" t="str">
        <f>TRIM(RIGHT(H2255,LEN(H2255)-FIND(" ",H2255)))</f>
        <v>sqft</v>
      </c>
      <c r="K2255" t="s">
        <v>25</v>
      </c>
      <c r="L2255" t="s">
        <v>41</v>
      </c>
      <c r="N2255" t="s">
        <v>1789</v>
      </c>
      <c r="Q2255" t="s">
        <v>28</v>
      </c>
      <c r="R2255" t="s">
        <v>44</v>
      </c>
      <c r="S2255" t="s">
        <v>3837</v>
      </c>
      <c r="T2255" s="1">
        <f t="shared" si="1489"/>
        <v>3580</v>
      </c>
      <c r="U2255">
        <v>58</v>
      </c>
      <c r="V2255">
        <f>VALUE(U2255)*100000</f>
        <v>5800000</v>
      </c>
    </row>
    <row r="2256" spans="1:22" ht="15.75">
      <c r="A2256" s="3" t="s">
        <v>31</v>
      </c>
      <c r="B2256" s="3" t="str">
        <f>PROPER(TRIM(A2256))</f>
        <v>2 Apartment For Sale In Althan Surat</v>
      </c>
      <c r="C2256" s="3" t="str">
        <f>LEFT(B2256,FIND(" ",B2256)-1)</f>
        <v>2</v>
      </c>
      <c r="D2256" s="4" t="str">
        <f>MID(B2256, FIND(" ", B2256)+1, FIND("For", B2256)-FIND(" ", B2256)-1)</f>
        <v xml:space="preserve">Apartment </v>
      </c>
      <c r="E2256" s="3" t="str">
        <f>TRIM(MID(B2256, FIND("In", B2256)+3, FIND("Surat", B2256)-FIND("In", B2256)-3))</f>
        <v>Althan</v>
      </c>
      <c r="F2256" s="3" t="str">
        <f>"surat"</f>
        <v>surat</v>
      </c>
      <c r="G2256" s="3" t="s">
        <v>32</v>
      </c>
      <c r="H2256" s="3" t="s">
        <v>877</v>
      </c>
      <c r="I2256" s="9">
        <f>VALUE(LEFT(H2256,FIND(" ",H2256)-1))</f>
        <v>1275</v>
      </c>
      <c r="J2256" s="3" t="str">
        <f>TRIM(RIGHT(H2256,LEN(H2256)-FIND(" ",H2256)))</f>
        <v>sqft</v>
      </c>
      <c r="K2256" s="3" t="s">
        <v>25</v>
      </c>
      <c r="L2256" s="3" t="s">
        <v>3236</v>
      </c>
      <c r="M2256" s="3" t="str">
        <f>IF(LEFT(L2256,5)="poss.","expected","ready")</f>
        <v>expected</v>
      </c>
      <c r="N2256" s="3" t="s">
        <v>147</v>
      </c>
      <c r="O2256" s="3" t="str">
        <f>IFERROR(LEFT(N2256,FIND("out of",N2256)-1),N2256)</f>
        <v xml:space="preserve">5 </v>
      </c>
      <c r="P2256" s="4" t="str">
        <f>IFERROR(RIGHT(N2256,LEN(N2256)-FIND("out of",N2256)-6),"")</f>
        <v>12</v>
      </c>
      <c r="Q2256" s="6" t="s">
        <v>28</v>
      </c>
      <c r="R2256" s="3" t="s">
        <v>44</v>
      </c>
      <c r="S2256" s="3" t="s">
        <v>2373</v>
      </c>
      <c r="T2256" s="4">
        <f t="shared" si="1489"/>
        <v>3991</v>
      </c>
      <c r="U2256" s="3">
        <v>50.9</v>
      </c>
      <c r="V2256" s="3">
        <f>VALUE(U2256)*100000</f>
        <v>5090000</v>
      </c>
    </row>
    <row r="2257" spans="1:22" customFormat="1" hidden="1">
      <c r="A2257" t="s">
        <v>3778</v>
      </c>
      <c r="G2257" t="s">
        <v>23</v>
      </c>
      <c r="H2257" t="s">
        <v>3779</v>
      </c>
      <c r="I2257">
        <f>VALUE(LEFT(H2257,FIND(" ",H2257)-1))</f>
        <v>1179</v>
      </c>
      <c r="J2257" t="str">
        <f>TRIM(RIGHT(H2257,LEN(H2257)-FIND(" ",H2257)))</f>
        <v>sqft</v>
      </c>
      <c r="K2257" t="s">
        <v>40</v>
      </c>
      <c r="L2257" t="s">
        <v>41</v>
      </c>
      <c r="N2257" t="s">
        <v>781</v>
      </c>
      <c r="Q2257" t="s">
        <v>28</v>
      </c>
      <c r="R2257" t="s">
        <v>44</v>
      </c>
      <c r="S2257" t="s">
        <v>3838</v>
      </c>
      <c r="T2257" s="1">
        <f t="shared" si="1489"/>
        <v>4620</v>
      </c>
      <c r="U2257">
        <v>99</v>
      </c>
      <c r="V2257">
        <f>VALUE(U2257)*100000</f>
        <v>9900000</v>
      </c>
    </row>
    <row r="2258" spans="1:22" customFormat="1" hidden="1">
      <c r="A2258" t="s">
        <v>3839</v>
      </c>
      <c r="G2258" t="s">
        <v>32</v>
      </c>
      <c r="H2258" t="s">
        <v>3354</v>
      </c>
      <c r="I2258">
        <f>VALUE(LEFT(H2258,FIND(" ",H2258)-1))</f>
        <v>1609</v>
      </c>
      <c r="J2258" t="str">
        <f>TRIM(RIGHT(H2258,LEN(H2258)-FIND(" ",H2258)))</f>
        <v>sqft</v>
      </c>
      <c r="K2258" t="s">
        <v>40</v>
      </c>
      <c r="L2258" t="s">
        <v>41</v>
      </c>
      <c r="N2258" t="s">
        <v>82</v>
      </c>
      <c r="Q2258" t="s">
        <v>43</v>
      </c>
      <c r="R2258" t="s">
        <v>44</v>
      </c>
      <c r="S2258" t="s">
        <v>3840</v>
      </c>
      <c r="T2258" s="1">
        <f t="shared" si="1489"/>
        <v>3543</v>
      </c>
      <c r="U2258">
        <v>57</v>
      </c>
      <c r="V2258">
        <f>VALUE(U2258)*100000</f>
        <v>5700000</v>
      </c>
    </row>
    <row r="2259" spans="1:22" ht="15.75">
      <c r="A2259" s="3" t="s">
        <v>3841</v>
      </c>
      <c r="B2259" s="3" t="str">
        <f>PROPER(TRIM(A2259))</f>
        <v>4 Apartment For Sale In Blue Bells, Jahangir Pura Surat</v>
      </c>
      <c r="C2259" s="3" t="str">
        <f>LEFT(B2259,FIND(" ",B2259)-1)</f>
        <v>4</v>
      </c>
      <c r="D2259" s="4" t="str">
        <f>MID(B2259, FIND(" ", B2259)+1, FIND("For", B2259)-FIND(" ", B2259)-1)</f>
        <v xml:space="preserve">Apartment </v>
      </c>
      <c r="E2259" s="3" t="str">
        <f>TRIM(MID(B2259, FIND("In", B2259)+3, FIND("Surat", B2259)-FIND("In", B2259)-3))</f>
        <v>Blue Bells, Jahangir Pura</v>
      </c>
      <c r="F2259" s="3" t="str">
        <f>"surat"</f>
        <v>surat</v>
      </c>
      <c r="G2259" s="3" t="s">
        <v>23</v>
      </c>
      <c r="H2259" s="3" t="s">
        <v>3842</v>
      </c>
      <c r="I2259" s="9">
        <f>VALUE(LEFT(H2259,FIND(" ",H2259)-1))</f>
        <v>1495</v>
      </c>
      <c r="J2259" s="3" t="str">
        <f>TRIM(RIGHT(H2259,LEN(H2259)-FIND(" ",H2259)))</f>
        <v>sqft</v>
      </c>
      <c r="K2259" s="3" t="s">
        <v>40</v>
      </c>
      <c r="L2259" s="3" t="s">
        <v>41</v>
      </c>
      <c r="M2259" s="3" t="str">
        <f>IF(LEFT(L2259,5)="poss.","expected","ready")</f>
        <v>ready</v>
      </c>
      <c r="N2259" s="3" t="s">
        <v>165</v>
      </c>
      <c r="O2259" s="3" t="str">
        <f>IFERROR(LEFT(N2259,FIND("out of",N2259)-1),N2259)</f>
        <v xml:space="preserve">7 </v>
      </c>
      <c r="P2259" s="4" t="str">
        <f>IFERROR(RIGHT(N2259,LEN(N2259)-FIND("out of",N2259)-6),"")</f>
        <v>13</v>
      </c>
      <c r="Q2259" s="6" t="s">
        <v>28</v>
      </c>
      <c r="R2259" s="3" t="s">
        <v>44</v>
      </c>
      <c r="S2259" s="3" t="s">
        <v>2492</v>
      </c>
      <c r="T2259" s="4">
        <f t="shared" si="1489"/>
        <v>3696</v>
      </c>
      <c r="U2259" s="3">
        <v>85</v>
      </c>
      <c r="V2259" s="3">
        <f>VALUE(U2259)*100000</f>
        <v>8500000</v>
      </c>
    </row>
    <row r="2260" spans="1:22" customFormat="1" hidden="1">
      <c r="A2260" t="s">
        <v>3843</v>
      </c>
      <c r="G2260" t="s">
        <v>32</v>
      </c>
      <c r="H2260" t="s">
        <v>3656</v>
      </c>
      <c r="I2260">
        <f>VALUE(LEFT(H2260,FIND(" ",H2260)-1))</f>
        <v>1811</v>
      </c>
      <c r="J2260" t="str">
        <f>TRIM(RIGHT(H2260,LEN(H2260)-FIND(" ",H2260)))</f>
        <v>sqft</v>
      </c>
      <c r="K2260" t="s">
        <v>25</v>
      </c>
      <c r="L2260" t="s">
        <v>41</v>
      </c>
      <c r="N2260" t="s">
        <v>35</v>
      </c>
      <c r="Q2260" t="s">
        <v>28</v>
      </c>
      <c r="R2260" t="s">
        <v>154</v>
      </c>
      <c r="S2260" t="s">
        <v>3844</v>
      </c>
      <c r="T2260" s="1">
        <f t="shared" si="1489"/>
        <v>3589</v>
      </c>
      <c r="U2260">
        <v>65</v>
      </c>
      <c r="V2260">
        <f>VALUE(U2260)*100000</f>
        <v>6500000</v>
      </c>
    </row>
    <row r="2261" spans="1:22" customFormat="1" hidden="1">
      <c r="A2261" t="s">
        <v>3845</v>
      </c>
      <c r="G2261" t="s">
        <v>23</v>
      </c>
      <c r="H2261" t="s">
        <v>50</v>
      </c>
      <c r="I2261">
        <f>VALUE(LEFT(H2261,FIND(" ",H2261)-1))</f>
        <v>1250</v>
      </c>
      <c r="J2261" t="str">
        <f>TRIM(RIGHT(H2261,LEN(H2261)-FIND(" ",H2261)))</f>
        <v>sqft</v>
      </c>
      <c r="K2261" t="s">
        <v>40</v>
      </c>
      <c r="L2261" t="s">
        <v>41</v>
      </c>
      <c r="N2261" t="s">
        <v>781</v>
      </c>
      <c r="Q2261" t="s">
        <v>28</v>
      </c>
      <c r="R2261" t="s">
        <v>44</v>
      </c>
      <c r="S2261" t="s">
        <v>3846</v>
      </c>
      <c r="T2261" s="1">
        <f t="shared" si="1489"/>
        <v>4869</v>
      </c>
      <c r="U2261">
        <v>95</v>
      </c>
      <c r="V2261">
        <f>VALUE(U2261)*100000</f>
        <v>9500000</v>
      </c>
    </row>
    <row r="2262" spans="1:22" customFormat="1" hidden="1">
      <c r="A2262" t="s">
        <v>3847</v>
      </c>
      <c r="G2262" t="s">
        <v>32</v>
      </c>
      <c r="H2262" t="s">
        <v>3656</v>
      </c>
      <c r="I2262">
        <f>VALUE(LEFT(H2262,FIND(" ",H2262)-1))</f>
        <v>1811</v>
      </c>
      <c r="J2262" t="str">
        <f>TRIM(RIGHT(H2262,LEN(H2262)-FIND(" ",H2262)))</f>
        <v>sqft</v>
      </c>
      <c r="K2262" t="s">
        <v>28</v>
      </c>
      <c r="L2262" t="s">
        <v>217</v>
      </c>
      <c r="N2262" t="s">
        <v>25</v>
      </c>
      <c r="Q2262" t="s">
        <v>3784</v>
      </c>
      <c r="R2262">
        <v>3</v>
      </c>
      <c r="S2262" t="s">
        <v>392</v>
      </c>
      <c r="T2262" s="1">
        <f t="shared" si="1489"/>
        <v>4251</v>
      </c>
      <c r="U2262">
        <v>77</v>
      </c>
      <c r="V2262">
        <f>VALUE(U2262)*100000</f>
        <v>7700000</v>
      </c>
    </row>
    <row r="2263" spans="1:22" customFormat="1" hidden="1">
      <c r="A2263" t="s">
        <v>3847</v>
      </c>
      <c r="G2263" t="s">
        <v>32</v>
      </c>
      <c r="H2263" t="s">
        <v>3290</v>
      </c>
      <c r="I2263">
        <f>VALUE(LEFT(H2263,FIND(" ",H2263)-1))</f>
        <v>2111</v>
      </c>
      <c r="J2263" t="str">
        <f>TRIM(RIGHT(H2263,LEN(H2263)-FIND(" ",H2263)))</f>
        <v>sqft</v>
      </c>
      <c r="K2263" t="s">
        <v>28</v>
      </c>
      <c r="L2263" t="s">
        <v>217</v>
      </c>
      <c r="N2263" t="s">
        <v>25</v>
      </c>
      <c r="Q2263" t="s">
        <v>3784</v>
      </c>
      <c r="R2263">
        <v>3</v>
      </c>
      <c r="S2263" t="s">
        <v>392</v>
      </c>
      <c r="T2263" s="1">
        <f t="shared" si="1489"/>
        <v>4251</v>
      </c>
      <c r="U2263">
        <v>89.7</v>
      </c>
      <c r="V2263">
        <f>VALUE(U2263)*100000</f>
        <v>8970000</v>
      </c>
    </row>
    <row r="2264" spans="1:22" customFormat="1">
      <c r="A2264" t="s">
        <v>2695</v>
      </c>
      <c r="B2264" t="str">
        <f t="shared" ref="B2264:B2266" si="1490">PROPER(TRIM(A2264))</f>
        <v>3 Apartment For Sale In Pal Surat</v>
      </c>
      <c r="C2264" t="str">
        <f t="shared" ref="C2264:C2266" si="1491">LEFT(B2264,FIND(" ",B2264)-1)</f>
        <v>3</v>
      </c>
      <c r="D2264" s="1" t="str">
        <f t="shared" ref="D2264:D2266" si="1492">MID(B2264, FIND(" ", B2264)+1, FIND("For", B2264)-FIND(" ", B2264)-1)</f>
        <v xml:space="preserve">Apartment </v>
      </c>
      <c r="E2264" t="str">
        <f t="shared" ref="E2264:E2266" si="1493">TRIM(MID(B2264, FIND("In", B2264)+3, FIND("Surat", B2264)-FIND("In", B2264)-3))</f>
        <v>Pal</v>
      </c>
      <c r="F2264" t="str">
        <f t="shared" ref="F2264:F2266" si="1494">"surat"</f>
        <v>surat</v>
      </c>
      <c r="G2264" t="s">
        <v>23</v>
      </c>
      <c r="H2264" t="s">
        <v>391</v>
      </c>
      <c r="I2264">
        <f>VALUE(LEFT(H2264,FIND(" ",H2264)-1))</f>
        <v>1035</v>
      </c>
      <c r="J2264" t="str">
        <f>TRIM(RIGHT(H2264,LEN(H2264)-FIND(" ",H2264)))</f>
        <v>sqft</v>
      </c>
      <c r="K2264" t="s">
        <v>25</v>
      </c>
      <c r="L2264" t="s">
        <v>2349</v>
      </c>
      <c r="M2264" t="str">
        <f t="shared" ref="M2264:M2266" si="1495">IF(LEFT(L2264,5)="poss.","expected","ready")</f>
        <v>expected</v>
      </c>
      <c r="N2264" t="s">
        <v>143</v>
      </c>
      <c r="O2264" t="str">
        <f t="shared" ref="O2264:O2266" si="1496">IFERROR(LEFT(N2264,FIND("out of",N2264)-1),N2264)</f>
        <v xml:space="preserve">9 </v>
      </c>
      <c r="P2264" s="1" t="str">
        <f t="shared" ref="P2264:P2266" si="1497">IFERROR(RIGHT(N2264,LEN(N2264)-FIND("out of",N2264)-6),"")</f>
        <v>14</v>
      </c>
      <c r="Q2264" t="s">
        <v>28</v>
      </c>
      <c r="R2264" t="s">
        <v>44</v>
      </c>
      <c r="S2264" t="s">
        <v>3644</v>
      </c>
      <c r="T2264" s="1">
        <f t="shared" si="1489"/>
        <v>4600</v>
      </c>
      <c r="U2264">
        <v>86.5</v>
      </c>
      <c r="V2264">
        <f>VALUE(U2264)*100000</f>
        <v>8650000</v>
      </c>
    </row>
    <row r="2265" spans="1:22" ht="15.75">
      <c r="A2265" s="3" t="s">
        <v>126</v>
      </c>
      <c r="B2265" s="3" t="str">
        <f t="shared" si="1490"/>
        <v>3 Apartment For Sale In Jahangirabad Surat</v>
      </c>
      <c r="C2265" s="3" t="str">
        <f t="shared" si="1491"/>
        <v>3</v>
      </c>
      <c r="D2265" s="4" t="str">
        <f t="shared" si="1492"/>
        <v xml:space="preserve">Apartment </v>
      </c>
      <c r="E2265" s="3" t="str">
        <f t="shared" si="1493"/>
        <v>Jahangirabad</v>
      </c>
      <c r="F2265" s="3" t="str">
        <f t="shared" si="1494"/>
        <v>surat</v>
      </c>
      <c r="G2265" s="3" t="s">
        <v>32</v>
      </c>
      <c r="H2265" s="3" t="s">
        <v>1574</v>
      </c>
      <c r="I2265" s="9">
        <f>VALUE(LEFT(H2265,FIND(" ",H2265)-1))</f>
        <v>1800</v>
      </c>
      <c r="J2265" s="3" t="str">
        <f>TRIM(RIGHT(H2265,LEN(H2265)-FIND(" ",H2265)))</f>
        <v>sqft</v>
      </c>
      <c r="K2265" s="3" t="s">
        <v>25</v>
      </c>
      <c r="L2265" s="3" t="s">
        <v>2318</v>
      </c>
      <c r="M2265" s="3" t="str">
        <f t="shared" si="1495"/>
        <v>expected</v>
      </c>
      <c r="N2265" s="3" t="s">
        <v>35</v>
      </c>
      <c r="O2265" s="3" t="str">
        <f t="shared" si="1496"/>
        <v xml:space="preserve">6 </v>
      </c>
      <c r="P2265" s="4" t="str">
        <f t="shared" si="1497"/>
        <v>14</v>
      </c>
      <c r="Q2265" s="6" t="s">
        <v>28</v>
      </c>
      <c r="R2265" s="3" t="s">
        <v>44</v>
      </c>
      <c r="S2265" s="3" t="s">
        <v>2463</v>
      </c>
      <c r="T2265" s="4">
        <f t="shared" si="1489"/>
        <v>3300</v>
      </c>
      <c r="U2265" s="3">
        <v>59.4</v>
      </c>
      <c r="V2265" s="3">
        <f>VALUE(U2265)*100000</f>
        <v>5940000</v>
      </c>
    </row>
    <row r="2266" spans="1:22" ht="15.75">
      <c r="A2266" s="3" t="s">
        <v>3672</v>
      </c>
      <c r="B2266" s="3" t="str">
        <f t="shared" si="1490"/>
        <v>2 Apartment For Sale In Dumas Road Surat</v>
      </c>
      <c r="C2266" s="3" t="str">
        <f t="shared" si="1491"/>
        <v>2</v>
      </c>
      <c r="D2266" s="4" t="str">
        <f t="shared" si="1492"/>
        <v xml:space="preserve">Apartment </v>
      </c>
      <c r="E2266" s="3" t="str">
        <f t="shared" si="1493"/>
        <v>Dumas Road</v>
      </c>
      <c r="F2266" s="3" t="str">
        <f t="shared" si="1494"/>
        <v>surat</v>
      </c>
      <c r="G2266" s="3" t="s">
        <v>32</v>
      </c>
      <c r="H2266" s="3" t="s">
        <v>3848</v>
      </c>
      <c r="I2266" s="9">
        <f>VALUE(LEFT(H2266,FIND(" ",H2266)-1))</f>
        <v>1345</v>
      </c>
      <c r="J2266" s="3" t="str">
        <f>TRIM(RIGHT(H2266,LEN(H2266)-FIND(" ",H2266)))</f>
        <v>sqft</v>
      </c>
      <c r="K2266" s="3" t="s">
        <v>25</v>
      </c>
      <c r="L2266" s="3" t="s">
        <v>2356</v>
      </c>
      <c r="M2266" s="3" t="str">
        <f t="shared" si="1495"/>
        <v>expected</v>
      </c>
      <c r="N2266" s="3" t="s">
        <v>806</v>
      </c>
      <c r="O2266" s="3" t="str">
        <f t="shared" si="1496"/>
        <v xml:space="preserve">6 </v>
      </c>
      <c r="P2266" s="4" t="str">
        <f t="shared" si="1497"/>
        <v>12</v>
      </c>
      <c r="Q2266" s="6" t="s">
        <v>28</v>
      </c>
      <c r="R2266" s="3" t="s">
        <v>36</v>
      </c>
      <c r="S2266" s="3" t="s">
        <v>428</v>
      </c>
      <c r="T2266" s="4">
        <f t="shared" si="1489"/>
        <v>4500</v>
      </c>
      <c r="U2266" s="3">
        <v>60.5</v>
      </c>
      <c r="V2266" s="3">
        <f>VALUE(U2266)*100000</f>
        <v>6050000</v>
      </c>
    </row>
    <row r="2267" spans="1:22" customFormat="1" hidden="1">
      <c r="A2267" t="s">
        <v>3689</v>
      </c>
      <c r="G2267" t="s">
        <v>168</v>
      </c>
      <c r="H2267" t="s">
        <v>554</v>
      </c>
      <c r="I2267">
        <f>VALUE(LEFT(H2267,FIND(" ",H2267)-1))</f>
        <v>900</v>
      </c>
      <c r="J2267" t="str">
        <f>TRIM(RIGHT(H2267,LEN(H2267)-FIND(" ",H2267)))</f>
        <v>sqft</v>
      </c>
      <c r="K2267" t="s">
        <v>170</v>
      </c>
      <c r="L2267" t="s">
        <v>139</v>
      </c>
      <c r="N2267" t="s">
        <v>40</v>
      </c>
      <c r="Q2267">
        <v>2</v>
      </c>
      <c r="R2267" t="s">
        <v>1928</v>
      </c>
      <c r="S2267" t="s">
        <v>3849</v>
      </c>
      <c r="T2267" s="1">
        <f t="shared" si="1489"/>
        <v>10556</v>
      </c>
      <c r="U2267">
        <v>95</v>
      </c>
      <c r="V2267">
        <f>VALUE(U2267)*100000</f>
        <v>9500000</v>
      </c>
    </row>
    <row r="2268" spans="1:22" customFormat="1" hidden="1">
      <c r="A2268" t="s">
        <v>2655</v>
      </c>
      <c r="G2268" t="s">
        <v>23</v>
      </c>
      <c r="H2268" t="s">
        <v>3438</v>
      </c>
      <c r="I2268">
        <f>VALUE(LEFT(H2268,FIND(" ",H2268)-1))</f>
        <v>1520</v>
      </c>
      <c r="J2268" t="str">
        <f>TRIM(RIGHT(H2268,LEN(H2268)-FIND(" ",H2268)))</f>
        <v>sqft</v>
      </c>
      <c r="K2268" t="s">
        <v>28</v>
      </c>
      <c r="L2268" t="s">
        <v>747</v>
      </c>
      <c r="N2268" t="s">
        <v>25</v>
      </c>
      <c r="Q2268" t="s">
        <v>44</v>
      </c>
      <c r="R2268" t="s">
        <v>382</v>
      </c>
      <c r="T2268" s="1" t="e">
        <f t="shared" si="1489"/>
        <v>#VALUE!</v>
      </c>
      <c r="U2268">
        <v>58</v>
      </c>
      <c r="V2268">
        <f>VALUE(U2268)*100000</f>
        <v>5800000</v>
      </c>
    </row>
    <row r="2269" spans="1:22" customFormat="1" hidden="1">
      <c r="A2269" t="s">
        <v>3850</v>
      </c>
      <c r="G2269" t="s">
        <v>32</v>
      </c>
      <c r="H2269" t="s">
        <v>3851</v>
      </c>
      <c r="I2269">
        <f>VALUE(LEFT(H2269,FIND(" ",H2269)-1))</f>
        <v>1881</v>
      </c>
      <c r="J2269" t="str">
        <f>TRIM(RIGHT(H2269,LEN(H2269)-FIND(" ",H2269)))</f>
        <v>sqft</v>
      </c>
      <c r="K2269" t="s">
        <v>25</v>
      </c>
      <c r="L2269" t="s">
        <v>153</v>
      </c>
      <c r="N2269" t="s">
        <v>165</v>
      </c>
      <c r="Q2269" t="s">
        <v>28</v>
      </c>
      <c r="R2269" t="s">
        <v>36</v>
      </c>
      <c r="S2269" t="s">
        <v>3852</v>
      </c>
      <c r="T2269" s="1">
        <f t="shared" si="1489"/>
        <v>4575</v>
      </c>
      <c r="U2269">
        <v>86.1</v>
      </c>
      <c r="V2269">
        <f>VALUE(U2269)*100000</f>
        <v>8610000</v>
      </c>
    </row>
    <row r="2270" spans="1:22" customFormat="1" hidden="1">
      <c r="A2270" t="s">
        <v>3853</v>
      </c>
      <c r="G2270" t="s">
        <v>32</v>
      </c>
      <c r="H2270" t="s">
        <v>2666</v>
      </c>
      <c r="I2270">
        <f>VALUE(LEFT(H2270,FIND(" ",H2270)-1))</f>
        <v>1755</v>
      </c>
      <c r="J2270" t="str">
        <f>TRIM(RIGHT(H2270,LEN(H2270)-FIND(" ",H2270)))</f>
        <v>sqft</v>
      </c>
      <c r="K2270" t="s">
        <v>40</v>
      </c>
      <c r="L2270" t="s">
        <v>41</v>
      </c>
      <c r="N2270" t="s">
        <v>108</v>
      </c>
      <c r="Q2270" t="s">
        <v>28</v>
      </c>
      <c r="R2270" t="s">
        <v>44</v>
      </c>
      <c r="S2270" t="s">
        <v>3854</v>
      </c>
      <c r="T2270" s="1">
        <f t="shared" si="1489"/>
        <v>5698</v>
      </c>
      <c r="U2270">
        <v>100</v>
      </c>
      <c r="V2270">
        <f>VALUE(U2270)*100000</f>
        <v>10000000</v>
      </c>
    </row>
    <row r="2271" spans="1:22" ht="15.75">
      <c r="A2271" s="3" t="s">
        <v>2695</v>
      </c>
      <c r="B2271" s="3" t="str">
        <f t="shared" ref="B2271:B2272" si="1498">PROPER(TRIM(A2271))</f>
        <v>3 Apartment For Sale In Pal Surat</v>
      </c>
      <c r="C2271" s="3" t="str">
        <f t="shared" ref="C2271:C2272" si="1499">LEFT(B2271,FIND(" ",B2271)-1)</f>
        <v>3</v>
      </c>
      <c r="D2271" s="4" t="str">
        <f t="shared" ref="D2271:D2272" si="1500">MID(B2271, FIND(" ", B2271)+1, FIND("For", B2271)-FIND(" ", B2271)-1)</f>
        <v xml:space="preserve">Apartment </v>
      </c>
      <c r="E2271" s="3" t="str">
        <f t="shared" ref="E2271:E2272" si="1501">TRIM(MID(B2271, FIND("In", B2271)+3, FIND("Surat", B2271)-FIND("In", B2271)-3))</f>
        <v>Pal</v>
      </c>
      <c r="F2271" s="3" t="str">
        <f t="shared" ref="F2271:F2272" si="1502">"surat"</f>
        <v>surat</v>
      </c>
      <c r="G2271" s="3" t="s">
        <v>23</v>
      </c>
      <c r="H2271" s="3" t="s">
        <v>111</v>
      </c>
      <c r="I2271" s="9">
        <f>VALUE(LEFT(H2271,FIND(" ",H2271)-1))</f>
        <v>950</v>
      </c>
      <c r="J2271" s="3" t="str">
        <f>TRIM(RIGHT(H2271,LEN(H2271)-FIND(" ",H2271)))</f>
        <v>sqft</v>
      </c>
      <c r="K2271" s="3" t="s">
        <v>25</v>
      </c>
      <c r="L2271" s="3" t="s">
        <v>217</v>
      </c>
      <c r="M2271" s="3" t="str">
        <f t="shared" ref="M2271:M2272" si="1503">IF(LEFT(L2271,5)="poss.","expected","ready")</f>
        <v>expected</v>
      </c>
      <c r="N2271" s="3" t="s">
        <v>223</v>
      </c>
      <c r="O2271" s="3" t="str">
        <f t="shared" ref="O2271:O2272" si="1504">IFERROR(LEFT(N2271,FIND("out of",N2271)-1),N2271)</f>
        <v xml:space="preserve">4 </v>
      </c>
      <c r="P2271" s="4" t="str">
        <f t="shared" ref="P2271:P2272" si="1505">IFERROR(RIGHT(N2271,LEN(N2271)-FIND("out of",N2271)-6),"")</f>
        <v>14</v>
      </c>
      <c r="Q2271" s="6" t="s">
        <v>28</v>
      </c>
      <c r="R2271" s="3" t="s">
        <v>44</v>
      </c>
      <c r="S2271" s="3" t="s">
        <v>2241</v>
      </c>
      <c r="T2271" s="4">
        <f t="shared" si="1489"/>
        <v>3999</v>
      </c>
      <c r="U2271" s="3">
        <v>61.7</v>
      </c>
      <c r="V2271" s="3">
        <f>VALUE(U2271)*100000</f>
        <v>6170000</v>
      </c>
    </row>
    <row r="2272" spans="1:22" ht="15.75">
      <c r="A2272" s="3" t="s">
        <v>126</v>
      </c>
      <c r="B2272" s="3" t="str">
        <f t="shared" si="1498"/>
        <v>3 Apartment For Sale In Jahangirabad Surat</v>
      </c>
      <c r="C2272" s="3" t="str">
        <f t="shared" si="1499"/>
        <v>3</v>
      </c>
      <c r="D2272" s="4" t="str">
        <f t="shared" si="1500"/>
        <v xml:space="preserve">Apartment </v>
      </c>
      <c r="E2272" s="3" t="str">
        <f t="shared" si="1501"/>
        <v>Jahangirabad</v>
      </c>
      <c r="F2272" s="3" t="str">
        <f t="shared" si="1502"/>
        <v>surat</v>
      </c>
      <c r="G2272" s="3" t="s">
        <v>23</v>
      </c>
      <c r="H2272" s="3" t="s">
        <v>1682</v>
      </c>
      <c r="I2272" s="9">
        <f>VALUE(LEFT(H2272,FIND(" ",H2272)-1))</f>
        <v>1021</v>
      </c>
      <c r="J2272" s="3" t="str">
        <f>TRIM(RIGHT(H2272,LEN(H2272)-FIND(" ",H2272)))</f>
        <v>sqft</v>
      </c>
      <c r="K2272" s="3" t="s">
        <v>25</v>
      </c>
      <c r="L2272" s="3" t="s">
        <v>2312</v>
      </c>
      <c r="M2272" s="3" t="str">
        <f t="shared" si="1503"/>
        <v>expected</v>
      </c>
      <c r="N2272" s="3" t="s">
        <v>92</v>
      </c>
      <c r="O2272" s="3" t="str">
        <f t="shared" si="1504"/>
        <v xml:space="preserve">3 </v>
      </c>
      <c r="P2272" s="4" t="str">
        <f t="shared" si="1505"/>
        <v>3</v>
      </c>
      <c r="Q2272" s="6" t="s">
        <v>28</v>
      </c>
      <c r="R2272" s="3" t="s">
        <v>44</v>
      </c>
      <c r="S2272" s="3" t="s">
        <v>45</v>
      </c>
      <c r="T2272" s="4">
        <f t="shared" si="1489"/>
        <v>3800</v>
      </c>
      <c r="U2272" s="3">
        <v>70.599999999999994</v>
      </c>
      <c r="V2272" s="3">
        <f>VALUE(U2272)*100000</f>
        <v>7059999.9999999991</v>
      </c>
    </row>
    <row r="2273" spans="1:22" customFormat="1" hidden="1">
      <c r="A2273" t="s">
        <v>2829</v>
      </c>
      <c r="G2273" t="s">
        <v>32</v>
      </c>
      <c r="H2273" t="s">
        <v>198</v>
      </c>
      <c r="I2273">
        <f>VALUE(LEFT(H2273,FIND(" ",H2273)-1))</f>
        <v>1900</v>
      </c>
      <c r="J2273" t="str">
        <f>TRIM(RIGHT(H2273,LEN(H2273)-FIND(" ",H2273)))</f>
        <v>sqft</v>
      </c>
      <c r="K2273" t="s">
        <v>28</v>
      </c>
      <c r="L2273" t="s">
        <v>165</v>
      </c>
      <c r="N2273" t="s">
        <v>25</v>
      </c>
      <c r="Q2273" t="s">
        <v>44</v>
      </c>
      <c r="R2273" t="s">
        <v>382</v>
      </c>
      <c r="S2273" t="s">
        <v>2700</v>
      </c>
      <c r="T2273" s="1">
        <f t="shared" si="1489"/>
        <v>4550</v>
      </c>
      <c r="U2273">
        <v>86.5</v>
      </c>
      <c r="V2273">
        <f>VALUE(U2273)*100000</f>
        <v>8650000</v>
      </c>
    </row>
    <row r="2274" spans="1:22" ht="15.75">
      <c r="A2274" s="3" t="s">
        <v>3855</v>
      </c>
      <c r="B2274" s="3" t="str">
        <f t="shared" ref="B2274:B2275" si="1506">PROPER(TRIM(A2274))</f>
        <v>3 Apartment For Sale In Madhav Opulence, Pal Surat</v>
      </c>
      <c r="C2274" s="3" t="str">
        <f t="shared" ref="C2274:C2275" si="1507">LEFT(B2274,FIND(" ",B2274)-1)</f>
        <v>3</v>
      </c>
      <c r="D2274" s="4" t="str">
        <f t="shared" ref="D2274:D2275" si="1508">MID(B2274, FIND(" ", B2274)+1, FIND("For", B2274)-FIND(" ", B2274)-1)</f>
        <v xml:space="preserve">Apartment </v>
      </c>
      <c r="E2274" s="3" t="str">
        <f t="shared" ref="E2274:E2275" si="1509">TRIM(MID(B2274, FIND("In", B2274)+3, FIND("Surat", B2274)-FIND("In", B2274)-3))</f>
        <v>Madhav Opulence, Pal</v>
      </c>
      <c r="F2274" s="3" t="str">
        <f t="shared" ref="F2274:F2275" si="1510">"surat"</f>
        <v>surat</v>
      </c>
      <c r="G2274" s="3" t="s">
        <v>32</v>
      </c>
      <c r="H2274" s="3" t="s">
        <v>3296</v>
      </c>
      <c r="I2274" s="9">
        <f>VALUE(LEFT(H2274,FIND(" ",H2274)-1))</f>
        <v>1891</v>
      </c>
      <c r="J2274" s="3" t="str">
        <f>TRIM(RIGHT(H2274,LEN(H2274)-FIND(" ",H2274)))</f>
        <v>sqft</v>
      </c>
      <c r="K2274" s="3" t="s">
        <v>25</v>
      </c>
      <c r="L2274" s="3" t="s">
        <v>2636</v>
      </c>
      <c r="M2274" s="3" t="str">
        <f t="shared" ref="M2274:M2275" si="1511">IF(LEFT(L2274,5)="poss.","expected","ready")</f>
        <v>expected</v>
      </c>
      <c r="N2274" s="3" t="s">
        <v>42</v>
      </c>
      <c r="O2274" s="3" t="str">
        <f t="shared" ref="O2274:O2275" si="1512">IFERROR(LEFT(N2274,FIND("out of",N2274)-1),N2274)</f>
        <v xml:space="preserve">5 </v>
      </c>
      <c r="P2274" s="4" t="str">
        <f t="shared" ref="P2274:P2275" si="1513">IFERROR(RIGHT(N2274,LEN(N2274)-FIND("out of",N2274)-6),"")</f>
        <v>13</v>
      </c>
      <c r="Q2274" s="6" t="s">
        <v>28</v>
      </c>
      <c r="R2274" s="3" t="s">
        <v>88</v>
      </c>
      <c r="S2274" s="3" t="s">
        <v>2646</v>
      </c>
      <c r="T2274" s="4">
        <f t="shared" si="1489"/>
        <v>4750</v>
      </c>
      <c r="U2274" s="3">
        <v>89.8</v>
      </c>
      <c r="V2274" s="3">
        <f>VALUE(U2274)*100000</f>
        <v>8980000</v>
      </c>
    </row>
    <row r="2275" spans="1:22" ht="15.75">
      <c r="A2275" s="3" t="s">
        <v>3856</v>
      </c>
      <c r="B2275" s="3" t="str">
        <f t="shared" si="1506"/>
        <v>2 Apartment For Sale In Nakshatra Galaxia, Palanpur Surat</v>
      </c>
      <c r="C2275" s="3" t="str">
        <f t="shared" si="1507"/>
        <v>2</v>
      </c>
      <c r="D2275" s="4" t="str">
        <f t="shared" si="1508"/>
        <v xml:space="preserve">Apartment </v>
      </c>
      <c r="E2275" s="3" t="str">
        <f t="shared" si="1509"/>
        <v>Nakshatra Galaxia, Palanpur</v>
      </c>
      <c r="F2275" s="3" t="str">
        <f t="shared" si="1510"/>
        <v>surat</v>
      </c>
      <c r="G2275" s="3" t="s">
        <v>23</v>
      </c>
      <c r="H2275" s="3" t="s">
        <v>717</v>
      </c>
      <c r="I2275" s="9">
        <f>VALUE(LEFT(H2275,FIND(" ",H2275)-1))</f>
        <v>951</v>
      </c>
      <c r="J2275" s="3" t="str">
        <f>TRIM(RIGHT(H2275,LEN(H2275)-FIND(" ",H2275)))</f>
        <v>sqft</v>
      </c>
      <c r="K2275" s="3" t="s">
        <v>40</v>
      </c>
      <c r="L2275" s="3" t="s">
        <v>41</v>
      </c>
      <c r="M2275" s="3" t="str">
        <f t="shared" si="1511"/>
        <v>ready</v>
      </c>
      <c r="N2275" s="3" t="s">
        <v>3857</v>
      </c>
      <c r="O2275" s="3" t="str">
        <f t="shared" si="1512"/>
        <v xml:space="preserve">15 </v>
      </c>
      <c r="P2275" s="4" t="str">
        <f t="shared" si="1513"/>
        <v>15</v>
      </c>
      <c r="Q2275" s="6" t="s">
        <v>28</v>
      </c>
      <c r="R2275" s="3" t="s">
        <v>36</v>
      </c>
      <c r="S2275" s="3" t="s">
        <v>591</v>
      </c>
      <c r="T2275" s="4">
        <f t="shared" si="1489"/>
        <v>3846</v>
      </c>
      <c r="U2275" s="3">
        <v>51</v>
      </c>
      <c r="V2275" s="3">
        <f>VALUE(U2275)*100000</f>
        <v>5100000</v>
      </c>
    </row>
    <row r="2276" spans="1:22" customFormat="1" hidden="1">
      <c r="A2276" t="s">
        <v>687</v>
      </c>
      <c r="G2276" t="s">
        <v>23</v>
      </c>
      <c r="H2276" t="s">
        <v>201</v>
      </c>
      <c r="I2276">
        <f>VALUE(LEFT(H2276,FIND(" ",H2276)-1))</f>
        <v>1600</v>
      </c>
      <c r="J2276" t="str">
        <f>TRIM(RIGHT(H2276,LEN(H2276)-FIND(" ",H2276)))</f>
        <v>sqft</v>
      </c>
      <c r="K2276" t="s">
        <v>25</v>
      </c>
      <c r="L2276" t="s">
        <v>41</v>
      </c>
      <c r="N2276" t="s">
        <v>298</v>
      </c>
      <c r="Q2276" t="s">
        <v>28</v>
      </c>
      <c r="R2276" t="s">
        <v>88</v>
      </c>
      <c r="T2276" s="1" t="e">
        <f t="shared" si="1489"/>
        <v>#VALUE!</v>
      </c>
      <c r="U2276">
        <v>58</v>
      </c>
      <c r="V2276">
        <f>VALUE(U2276)*100000</f>
        <v>5800000</v>
      </c>
    </row>
    <row r="2277" spans="1:22" ht="15.75">
      <c r="A2277" s="3" t="s">
        <v>3858</v>
      </c>
      <c r="B2277" s="3" t="str">
        <f>PROPER(TRIM(A2277))</f>
        <v>3 Apartment For Sale In Peak Living Surat</v>
      </c>
      <c r="C2277" s="3" t="str">
        <f>LEFT(B2277,FIND(" ",B2277)-1)</f>
        <v>3</v>
      </c>
      <c r="D2277" s="4" t="str">
        <f>MID(B2277, FIND(" ", B2277)+1, FIND("For", B2277)-FIND(" ", B2277)-1)</f>
        <v xml:space="preserve">Apartment </v>
      </c>
      <c r="E2277" s="3" t="str">
        <f>TRIM(MID(B2277, FIND("In", B2277)+3, FIND("Surat", B2277)-FIND("In", B2277)-3))</f>
        <v>Peak Living</v>
      </c>
      <c r="F2277" s="3" t="str">
        <f>"surat"</f>
        <v>surat</v>
      </c>
      <c r="G2277" s="3" t="s">
        <v>32</v>
      </c>
      <c r="H2277" s="3" t="s">
        <v>3490</v>
      </c>
      <c r="I2277" s="9">
        <f>VALUE(LEFT(H2277,FIND(" ",H2277)-1))</f>
        <v>1994</v>
      </c>
      <c r="J2277" s="3" t="str">
        <f>TRIM(RIGHT(H2277,LEN(H2277)-FIND(" ",H2277)))</f>
        <v>sqft</v>
      </c>
      <c r="K2277" s="3" t="s">
        <v>40</v>
      </c>
      <c r="L2277" s="3" t="s">
        <v>41</v>
      </c>
      <c r="M2277" s="3" t="str">
        <f>IF(LEFT(L2277,5)="poss.","expected","ready")</f>
        <v>ready</v>
      </c>
      <c r="N2277" s="3" t="s">
        <v>633</v>
      </c>
      <c r="O2277" s="3" t="str">
        <f>IFERROR(LEFT(N2277,FIND("out of",N2277)-1),N2277)</f>
        <v xml:space="preserve">5 </v>
      </c>
      <c r="P2277" s="4" t="str">
        <f>IFERROR(RIGHT(N2277,LEN(N2277)-FIND("out of",N2277)-6),"")</f>
        <v>14</v>
      </c>
      <c r="Q2277" s="6" t="s">
        <v>28</v>
      </c>
      <c r="R2277" s="3" t="s">
        <v>36</v>
      </c>
      <c r="S2277" s="3" t="s">
        <v>3541</v>
      </c>
      <c r="T2277" s="4">
        <f t="shared" si="1489"/>
        <v>4444</v>
      </c>
      <c r="U2277" s="3">
        <v>88.6</v>
      </c>
      <c r="V2277" s="3">
        <f>VALUE(U2277)*100000</f>
        <v>8860000</v>
      </c>
    </row>
    <row r="2278" spans="1:22" customFormat="1" hidden="1">
      <c r="A2278" t="s">
        <v>3859</v>
      </c>
      <c r="G2278" t="s">
        <v>23</v>
      </c>
      <c r="H2278" t="s">
        <v>3860</v>
      </c>
      <c r="I2278">
        <f>VALUE(LEFT(H2278,FIND(" ",H2278)-1))</f>
        <v>930</v>
      </c>
      <c r="J2278" t="str">
        <f>TRIM(RIGHT(H2278,LEN(H2278)-FIND(" ",H2278)))</f>
        <v>sqft</v>
      </c>
      <c r="K2278" t="s">
        <v>28</v>
      </c>
      <c r="L2278" t="s">
        <v>41</v>
      </c>
      <c r="N2278" t="s">
        <v>25</v>
      </c>
      <c r="Q2278" t="s">
        <v>44</v>
      </c>
      <c r="R2278" t="s">
        <v>131</v>
      </c>
      <c r="S2278" t="s">
        <v>2638</v>
      </c>
      <c r="T2278" s="1">
        <f t="shared" si="1489"/>
        <v>4100</v>
      </c>
      <c r="U2278">
        <v>67.8</v>
      </c>
      <c r="V2278">
        <f>VALUE(U2278)*100000</f>
        <v>6780000</v>
      </c>
    </row>
    <row r="2279" spans="1:22" ht="15.75">
      <c r="A2279" s="3" t="s">
        <v>2792</v>
      </c>
      <c r="B2279" s="3" t="str">
        <f>PROPER(TRIM(A2279))</f>
        <v>3 Apartment For Sale In Althan Surat</v>
      </c>
      <c r="C2279" s="3" t="str">
        <f>LEFT(B2279,FIND(" ",B2279)-1)</f>
        <v>3</v>
      </c>
      <c r="D2279" s="4" t="str">
        <f>MID(B2279, FIND(" ", B2279)+1, FIND("For", B2279)-FIND(" ", B2279)-1)</f>
        <v xml:space="preserve">Apartment </v>
      </c>
      <c r="E2279" s="3" t="str">
        <f>TRIM(MID(B2279, FIND("In", B2279)+3, FIND("Surat", B2279)-FIND("In", B2279)-3))</f>
        <v>Althan</v>
      </c>
      <c r="F2279" s="3" t="str">
        <f>"surat"</f>
        <v>surat</v>
      </c>
      <c r="G2279" s="3" t="s">
        <v>32</v>
      </c>
      <c r="H2279" s="3" t="s">
        <v>3609</v>
      </c>
      <c r="I2279" s="9">
        <f>VALUE(LEFT(H2279,FIND(" ",H2279)-1))</f>
        <v>1757</v>
      </c>
      <c r="J2279" s="3" t="str">
        <f>TRIM(RIGHT(H2279,LEN(H2279)-FIND(" ",H2279)))</f>
        <v>sqft</v>
      </c>
      <c r="K2279" s="3" t="s">
        <v>25</v>
      </c>
      <c r="L2279" s="3" t="s">
        <v>747</v>
      </c>
      <c r="M2279" s="3" t="str">
        <f>IF(LEFT(L2279,5)="poss.","expected","ready")</f>
        <v>expected</v>
      </c>
      <c r="N2279" s="3" t="s">
        <v>71</v>
      </c>
      <c r="O2279" s="3" t="str">
        <f>IFERROR(LEFT(N2279,FIND("out of",N2279)-1),N2279)</f>
        <v xml:space="preserve">6 </v>
      </c>
      <c r="P2279" s="4" t="str">
        <f>IFERROR(RIGHT(N2279,LEN(N2279)-FIND("out of",N2279)-6),"")</f>
        <v>13</v>
      </c>
      <c r="Q2279" s="6" t="s">
        <v>28</v>
      </c>
      <c r="R2279" s="3" t="s">
        <v>44</v>
      </c>
      <c r="S2279" s="3" t="s">
        <v>2247</v>
      </c>
      <c r="T2279" s="4">
        <f t="shared" si="1489"/>
        <v>3682</v>
      </c>
      <c r="U2279" s="3">
        <v>64.7</v>
      </c>
      <c r="V2279" s="3">
        <f>VALUE(U2279)*100000</f>
        <v>6470000</v>
      </c>
    </row>
    <row r="2280" spans="1:22" customFormat="1" hidden="1">
      <c r="A2280" t="s">
        <v>3861</v>
      </c>
      <c r="G2280" t="s">
        <v>32</v>
      </c>
      <c r="H2280" t="s">
        <v>3862</v>
      </c>
      <c r="I2280">
        <f>VALUE(LEFT(H2280,FIND(" ",H2280)-1))</f>
        <v>1962</v>
      </c>
      <c r="J2280" t="str">
        <f>TRIM(RIGHT(H2280,LEN(H2280)-FIND(" ",H2280)))</f>
        <v>sqft</v>
      </c>
      <c r="K2280" t="s">
        <v>25</v>
      </c>
      <c r="L2280" t="s">
        <v>41</v>
      </c>
      <c r="N2280" t="s">
        <v>1314</v>
      </c>
      <c r="Q2280" t="s">
        <v>28</v>
      </c>
      <c r="R2280" t="s">
        <v>44</v>
      </c>
      <c r="S2280" t="s">
        <v>3863</v>
      </c>
      <c r="T2280" s="1">
        <f t="shared" si="1489"/>
        <v>5097</v>
      </c>
      <c r="U2280" t="s">
        <v>2690</v>
      </c>
      <c r="V2280" t="e">
        <f>VALUE(U2280)*100000</f>
        <v>#VALUE!</v>
      </c>
    </row>
    <row r="2281" spans="1:22" customFormat="1" hidden="1">
      <c r="A2281" t="s">
        <v>3864</v>
      </c>
      <c r="G2281" t="s">
        <v>32</v>
      </c>
      <c r="H2281" t="s">
        <v>2777</v>
      </c>
      <c r="I2281">
        <f>VALUE(LEFT(H2281,FIND(" ",H2281)-1))</f>
        <v>1775</v>
      </c>
      <c r="J2281" t="str">
        <f>TRIM(RIGHT(H2281,LEN(H2281)-FIND(" ",H2281)))</f>
        <v>sqft</v>
      </c>
      <c r="K2281" t="s">
        <v>25</v>
      </c>
      <c r="L2281" t="s">
        <v>41</v>
      </c>
      <c r="N2281" t="s">
        <v>633</v>
      </c>
      <c r="Q2281" t="s">
        <v>28</v>
      </c>
      <c r="R2281" t="s">
        <v>36</v>
      </c>
      <c r="S2281" t="s">
        <v>3806</v>
      </c>
      <c r="T2281" s="1">
        <f t="shared" si="1489"/>
        <v>5100</v>
      </c>
      <c r="U2281">
        <v>90.5</v>
      </c>
      <c r="V2281">
        <f>VALUE(U2281)*100000</f>
        <v>9050000</v>
      </c>
    </row>
    <row r="2282" spans="1:22" customFormat="1" hidden="1">
      <c r="A2282" t="s">
        <v>768</v>
      </c>
      <c r="G2282" t="s">
        <v>23</v>
      </c>
      <c r="H2282" t="s">
        <v>573</v>
      </c>
      <c r="I2282">
        <f>VALUE(LEFT(H2282,FIND(" ",H2282)-1))</f>
        <v>200</v>
      </c>
      <c r="J2282" t="str">
        <f>TRIM(RIGHT(H2282,LEN(H2282)-FIND(" ",H2282)))</f>
        <v>sqft</v>
      </c>
      <c r="K2282" t="s">
        <v>40</v>
      </c>
      <c r="L2282" t="s">
        <v>41</v>
      </c>
      <c r="N2282" t="s">
        <v>308</v>
      </c>
      <c r="Q2282" t="s">
        <v>721</v>
      </c>
      <c r="S2282" t="s">
        <v>2975</v>
      </c>
      <c r="T2282" s="1">
        <f t="shared" si="1489"/>
        <v>14500</v>
      </c>
      <c r="U2282">
        <v>58</v>
      </c>
      <c r="V2282">
        <f>VALUE(U2282)*100000</f>
        <v>5800000</v>
      </c>
    </row>
    <row r="2283" spans="1:22" ht="15.75">
      <c r="A2283" s="3" t="s">
        <v>2841</v>
      </c>
      <c r="B2283" s="3" t="str">
        <f t="shared" ref="B2283:B2284" si="1514">PROPER(TRIM(A2283))</f>
        <v>3 Apartment For Sale In Eco Parkside, Bhimrad Surat</v>
      </c>
      <c r="C2283" s="3" t="str">
        <f t="shared" ref="C2283:C2284" si="1515">LEFT(B2283,FIND(" ",B2283)-1)</f>
        <v>3</v>
      </c>
      <c r="D2283" s="4" t="str">
        <f t="shared" ref="D2283:D2284" si="1516">MID(B2283, FIND(" ", B2283)+1, FIND("For", B2283)-FIND(" ", B2283)-1)</f>
        <v xml:space="preserve">Apartment </v>
      </c>
      <c r="E2283" s="3" t="str">
        <f t="shared" ref="E2283:E2284" si="1517">TRIM(MID(B2283, FIND("In", B2283)+3, FIND("Surat", B2283)-FIND("In", B2283)-3))</f>
        <v>Eco Parkside, Bhimrad</v>
      </c>
      <c r="F2283" s="3" t="str">
        <f t="shared" ref="F2283:F2284" si="1518">"surat"</f>
        <v>surat</v>
      </c>
      <c r="G2283" s="3" t="s">
        <v>23</v>
      </c>
      <c r="H2283" s="3" t="s">
        <v>3865</v>
      </c>
      <c r="I2283" s="9">
        <f>VALUE(LEFT(H2283,FIND(" ",H2283)-1))</f>
        <v>943</v>
      </c>
      <c r="J2283" s="3" t="str">
        <f>TRIM(RIGHT(H2283,LEN(H2283)-FIND(" ",H2283)))</f>
        <v>sqft</v>
      </c>
      <c r="K2283" s="3" t="s">
        <v>40</v>
      </c>
      <c r="L2283" s="3" t="s">
        <v>138</v>
      </c>
      <c r="M2283" s="3" t="str">
        <f t="shared" ref="M2283:M2284" si="1519">IF(LEFT(L2283,5)="poss.","expected","ready")</f>
        <v>expected</v>
      </c>
      <c r="N2283" s="3" t="s">
        <v>71</v>
      </c>
      <c r="O2283" s="3" t="str">
        <f t="shared" ref="O2283:O2284" si="1520">IFERROR(LEFT(N2283,FIND("out of",N2283)-1),N2283)</f>
        <v xml:space="preserve">6 </v>
      </c>
      <c r="P2283" s="4" t="str">
        <f t="shared" ref="P2283:P2284" si="1521">IFERROR(RIGHT(N2283,LEN(N2283)-FIND("out of",N2283)-6),"")</f>
        <v>13</v>
      </c>
      <c r="Q2283" s="6" t="s">
        <v>28</v>
      </c>
      <c r="R2283" s="3" t="s">
        <v>44</v>
      </c>
      <c r="S2283" s="3" t="s">
        <v>3638</v>
      </c>
      <c r="T2283" s="4">
        <f t="shared" si="1489"/>
        <v>4898</v>
      </c>
      <c r="U2283" s="3">
        <v>84</v>
      </c>
      <c r="V2283" s="3">
        <f>VALUE(U2283)*100000</f>
        <v>8400000</v>
      </c>
    </row>
    <row r="2284" spans="1:22" ht="15.75">
      <c r="A2284" s="3" t="s">
        <v>3866</v>
      </c>
      <c r="B2284" s="3" t="str">
        <f t="shared" si="1514"/>
        <v>3 Apartment For Sale In Divine Desire, Palanpur Surat</v>
      </c>
      <c r="C2284" s="3" t="str">
        <f t="shared" si="1515"/>
        <v>3</v>
      </c>
      <c r="D2284" s="4" t="str">
        <f t="shared" si="1516"/>
        <v xml:space="preserve">Apartment </v>
      </c>
      <c r="E2284" s="3" t="str">
        <f t="shared" si="1517"/>
        <v>Divine Desire, Palanpur</v>
      </c>
      <c r="F2284" s="3" t="str">
        <f t="shared" si="1518"/>
        <v>surat</v>
      </c>
      <c r="G2284" s="3" t="s">
        <v>23</v>
      </c>
      <c r="H2284" s="3" t="s">
        <v>2148</v>
      </c>
      <c r="I2284" s="9">
        <f>VALUE(LEFT(H2284,FIND(" ",H2284)-1))</f>
        <v>961</v>
      </c>
      <c r="J2284" s="3" t="str">
        <f>TRIM(RIGHT(H2284,LEN(H2284)-FIND(" ",H2284)))</f>
        <v>sqft</v>
      </c>
      <c r="K2284" s="3" t="s">
        <v>40</v>
      </c>
      <c r="L2284" s="3" t="s">
        <v>41</v>
      </c>
      <c r="M2284" s="3" t="str">
        <f t="shared" si="1519"/>
        <v>ready</v>
      </c>
      <c r="N2284" s="3" t="s">
        <v>633</v>
      </c>
      <c r="O2284" s="3" t="str">
        <f t="shared" si="1520"/>
        <v xml:space="preserve">5 </v>
      </c>
      <c r="P2284" s="4" t="str">
        <f t="shared" si="1521"/>
        <v>14</v>
      </c>
      <c r="Q2284" s="6" t="s">
        <v>28</v>
      </c>
      <c r="R2284" s="3" t="s">
        <v>44</v>
      </c>
      <c r="S2284" s="3" t="s">
        <v>2638</v>
      </c>
      <c r="T2284" s="4">
        <f t="shared" si="1489"/>
        <v>4100</v>
      </c>
      <c r="U2284" s="3">
        <v>67.900000000000006</v>
      </c>
      <c r="V2284" s="3">
        <f>VALUE(U2284)*100000</f>
        <v>6790000.0000000009</v>
      </c>
    </row>
    <row r="2285" spans="1:22" customFormat="1" hidden="1">
      <c r="A2285" t="s">
        <v>3867</v>
      </c>
      <c r="G2285" t="s">
        <v>32</v>
      </c>
      <c r="H2285" t="s">
        <v>3391</v>
      </c>
      <c r="I2285">
        <f>VALUE(LEFT(H2285,FIND(" ",H2285)-1))</f>
        <v>1850</v>
      </c>
      <c r="J2285" t="str">
        <f>TRIM(RIGHT(H2285,LEN(H2285)-FIND(" ",H2285)))</f>
        <v>sqft</v>
      </c>
      <c r="K2285" t="s">
        <v>40</v>
      </c>
      <c r="L2285" t="s">
        <v>41</v>
      </c>
      <c r="N2285" t="s">
        <v>935</v>
      </c>
      <c r="Q2285" t="s">
        <v>28</v>
      </c>
      <c r="R2285" t="s">
        <v>44</v>
      </c>
      <c r="S2285" t="s">
        <v>3868</v>
      </c>
      <c r="T2285" s="1">
        <f t="shared" si="1489"/>
        <v>5135</v>
      </c>
      <c r="U2285">
        <v>95</v>
      </c>
      <c r="V2285">
        <f>VALUE(U2285)*100000</f>
        <v>9500000</v>
      </c>
    </row>
    <row r="2286" spans="1:22" ht="15.75">
      <c r="A2286" s="3" t="s">
        <v>161</v>
      </c>
      <c r="B2286" s="3" t="str">
        <f t="shared" ref="B2286:B2288" si="1522">PROPER(TRIM(A2286))</f>
        <v>3 Apartment For Sale In Palanpur Surat</v>
      </c>
      <c r="C2286" s="3" t="str">
        <f t="shared" ref="C2286:C2288" si="1523">LEFT(B2286,FIND(" ",B2286)-1)</f>
        <v>3</v>
      </c>
      <c r="D2286" s="4" t="str">
        <f t="shared" ref="D2286:D2288" si="1524">MID(B2286, FIND(" ", B2286)+1, FIND("For", B2286)-FIND(" ", B2286)-1)</f>
        <v xml:space="preserve">Apartment </v>
      </c>
      <c r="E2286" s="3" t="str">
        <f t="shared" ref="E2286:E2288" si="1525">TRIM(MID(B2286, FIND("In", B2286)+3, FIND("Surat", B2286)-FIND("In", B2286)-3))</f>
        <v>Palanpur</v>
      </c>
      <c r="F2286" s="3" t="str">
        <f t="shared" ref="F2286:F2288" si="1526">"surat"</f>
        <v>surat</v>
      </c>
      <c r="G2286" s="3" t="s">
        <v>23</v>
      </c>
      <c r="H2286" s="3" t="s">
        <v>582</v>
      </c>
      <c r="I2286" s="9">
        <f>VALUE(LEFT(H2286,FIND(" ",H2286)-1))</f>
        <v>960</v>
      </c>
      <c r="J2286" s="3" t="str">
        <f>TRIM(RIGHT(H2286,LEN(H2286)-FIND(" ",H2286)))</f>
        <v>sqft</v>
      </c>
      <c r="K2286" s="3" t="s">
        <v>25</v>
      </c>
      <c r="L2286" s="3" t="s">
        <v>41</v>
      </c>
      <c r="M2286" s="3" t="str">
        <f t="shared" ref="M2286:M2288" si="1527">IF(LEFT(L2286,5)="poss.","expected","ready")</f>
        <v>ready</v>
      </c>
      <c r="N2286" s="3" t="s">
        <v>71</v>
      </c>
      <c r="O2286" s="3" t="str">
        <f t="shared" ref="O2286:O2288" si="1528">IFERROR(LEFT(N2286,FIND("out of",N2286)-1),N2286)</f>
        <v xml:space="preserve">6 </v>
      </c>
      <c r="P2286" s="4" t="str">
        <f t="shared" ref="P2286:P2288" si="1529">IFERROR(RIGHT(N2286,LEN(N2286)-FIND("out of",N2286)-6),"")</f>
        <v>13</v>
      </c>
      <c r="Q2286" s="6" t="s">
        <v>28</v>
      </c>
      <c r="R2286" s="3" t="s">
        <v>44</v>
      </c>
      <c r="S2286" s="3" t="s">
        <v>428</v>
      </c>
      <c r="T2286" s="4">
        <f t="shared" si="1489"/>
        <v>4500</v>
      </c>
      <c r="U2286" s="3">
        <v>72</v>
      </c>
      <c r="V2286" s="3">
        <f>VALUE(U2286)*100000</f>
        <v>7200000</v>
      </c>
    </row>
    <row r="2287" spans="1:22" customFormat="1">
      <c r="A2287" t="s">
        <v>1086</v>
      </c>
      <c r="B2287" t="str">
        <f t="shared" si="1522"/>
        <v>3 Apartment For Sale In Adajan Surat</v>
      </c>
      <c r="C2287" t="str">
        <f t="shared" si="1523"/>
        <v>3</v>
      </c>
      <c r="D2287" s="1" t="str">
        <f t="shared" si="1524"/>
        <v xml:space="preserve">Apartment </v>
      </c>
      <c r="E2287" t="str">
        <f t="shared" si="1525"/>
        <v>Adajan</v>
      </c>
      <c r="F2287" t="str">
        <f t="shared" si="1526"/>
        <v>surat</v>
      </c>
      <c r="G2287" t="s">
        <v>32</v>
      </c>
      <c r="H2287" t="s">
        <v>78</v>
      </c>
      <c r="I2287">
        <f>VALUE(LEFT(H2287,FIND(" ",H2287)-1))</f>
        <v>1650</v>
      </c>
      <c r="J2287" t="str">
        <f>TRIM(RIGHT(H2287,LEN(H2287)-FIND(" ",H2287)))</f>
        <v>sqft</v>
      </c>
      <c r="K2287" t="s">
        <v>25</v>
      </c>
      <c r="L2287" t="s">
        <v>41</v>
      </c>
      <c r="M2287" t="str">
        <f t="shared" si="1527"/>
        <v>ready</v>
      </c>
      <c r="N2287" t="s">
        <v>218</v>
      </c>
      <c r="O2287" t="str">
        <f t="shared" si="1528"/>
        <v xml:space="preserve">13 </v>
      </c>
      <c r="P2287" s="1" t="str">
        <f t="shared" si="1529"/>
        <v>14</v>
      </c>
      <c r="Q2287" t="s">
        <v>28</v>
      </c>
      <c r="R2287" t="s">
        <v>586</v>
      </c>
      <c r="S2287" t="s">
        <v>1767</v>
      </c>
      <c r="T2287" s="1">
        <f t="shared" si="1489"/>
        <v>3818</v>
      </c>
      <c r="U2287">
        <v>63</v>
      </c>
      <c r="V2287">
        <f>VALUE(U2287)*100000</f>
        <v>6300000</v>
      </c>
    </row>
    <row r="2288" spans="1:22" customFormat="1">
      <c r="A2288" t="s">
        <v>2695</v>
      </c>
      <c r="B2288" t="str">
        <f t="shared" si="1522"/>
        <v>3 Apartment For Sale In Pal Surat</v>
      </c>
      <c r="C2288" t="str">
        <f t="shared" si="1523"/>
        <v>3</v>
      </c>
      <c r="D2288" s="1" t="str">
        <f t="shared" si="1524"/>
        <v xml:space="preserve">Apartment </v>
      </c>
      <c r="E2288" t="str">
        <f t="shared" si="1525"/>
        <v>Pal</v>
      </c>
      <c r="F2288" t="str">
        <f t="shared" si="1526"/>
        <v>surat</v>
      </c>
      <c r="G2288" t="s">
        <v>32</v>
      </c>
      <c r="H2288" t="s">
        <v>3656</v>
      </c>
      <c r="I2288">
        <f>VALUE(LEFT(H2288,FIND(" ",H2288)-1))</f>
        <v>1811</v>
      </c>
      <c r="J2288" t="str">
        <f>TRIM(RIGHT(H2288,LEN(H2288)-FIND(" ",H2288)))</f>
        <v>sqft</v>
      </c>
      <c r="K2288" t="s">
        <v>25</v>
      </c>
      <c r="L2288" t="s">
        <v>2356</v>
      </c>
      <c r="M2288" t="str">
        <f t="shared" si="1527"/>
        <v>expected</v>
      </c>
      <c r="N2288" t="s">
        <v>71</v>
      </c>
      <c r="O2288" t="str">
        <f t="shared" si="1528"/>
        <v xml:space="preserve">6 </v>
      </c>
      <c r="P2288" s="1" t="str">
        <f t="shared" si="1529"/>
        <v>13</v>
      </c>
      <c r="Q2288" t="s">
        <v>28</v>
      </c>
      <c r="R2288" t="s">
        <v>44</v>
      </c>
      <c r="S2288" t="s">
        <v>3590</v>
      </c>
      <c r="T2288" s="1">
        <f t="shared" si="1489"/>
        <v>4751</v>
      </c>
      <c r="U2288">
        <v>86</v>
      </c>
      <c r="V2288">
        <f>VALUE(U2288)*100000</f>
        <v>8600000</v>
      </c>
    </row>
    <row r="2289" spans="1:22" customFormat="1" hidden="1">
      <c r="A2289" t="s">
        <v>3869</v>
      </c>
      <c r="G2289" t="s">
        <v>32</v>
      </c>
      <c r="H2289" t="s">
        <v>632</v>
      </c>
      <c r="I2289">
        <f>VALUE(LEFT(H2289,FIND(" ",H2289)-1))</f>
        <v>1252</v>
      </c>
      <c r="J2289" t="str">
        <f>TRIM(RIGHT(H2289,LEN(H2289)-FIND(" ",H2289)))</f>
        <v>sqft</v>
      </c>
      <c r="K2289" t="s">
        <v>40</v>
      </c>
      <c r="L2289" t="s">
        <v>41</v>
      </c>
      <c r="N2289" t="s">
        <v>633</v>
      </c>
      <c r="Q2289" t="s">
        <v>28</v>
      </c>
      <c r="R2289" t="s">
        <v>44</v>
      </c>
      <c r="S2289" t="s">
        <v>3870</v>
      </c>
      <c r="T2289" s="1">
        <f t="shared" si="1489"/>
        <v>4073</v>
      </c>
      <c r="U2289">
        <v>51</v>
      </c>
      <c r="V2289">
        <f>VALUE(U2289)*100000</f>
        <v>5100000</v>
      </c>
    </row>
    <row r="2290" spans="1:22" customFormat="1" hidden="1">
      <c r="A2290" t="s">
        <v>3871</v>
      </c>
      <c r="G2290" t="s">
        <v>32</v>
      </c>
      <c r="H2290" t="s">
        <v>753</v>
      </c>
      <c r="I2290">
        <f>VALUE(LEFT(H2290,FIND(" ",H2290)-1))</f>
        <v>1258</v>
      </c>
      <c r="J2290" t="str">
        <f>TRIM(RIGHT(H2290,LEN(H2290)-FIND(" ",H2290)))</f>
        <v>sqft</v>
      </c>
      <c r="K2290" t="s">
        <v>25</v>
      </c>
      <c r="L2290" t="s">
        <v>41</v>
      </c>
      <c r="N2290" t="s">
        <v>818</v>
      </c>
      <c r="Q2290" t="s">
        <v>83</v>
      </c>
      <c r="R2290" t="s">
        <v>44</v>
      </c>
      <c r="S2290" t="s">
        <v>3872</v>
      </c>
      <c r="T2290" s="1">
        <f t="shared" si="1489"/>
        <v>4102</v>
      </c>
      <c r="U2290">
        <v>51.6</v>
      </c>
      <c r="V2290">
        <f>VALUE(U2290)*100000</f>
        <v>5160000</v>
      </c>
    </row>
    <row r="2291" spans="1:22" customFormat="1" hidden="1">
      <c r="A2291" t="s">
        <v>3819</v>
      </c>
      <c r="G2291" t="s">
        <v>32</v>
      </c>
      <c r="H2291" t="s">
        <v>2795</v>
      </c>
      <c r="I2291">
        <f>VALUE(LEFT(H2291,FIND(" ",H2291)-1))</f>
        <v>72</v>
      </c>
      <c r="J2291" t="str">
        <f>TRIM(RIGHT(H2291,LEN(H2291)-FIND(" ",H2291)))</f>
        <v>sqyrd</v>
      </c>
      <c r="K2291" t="s">
        <v>28</v>
      </c>
      <c r="L2291" t="s">
        <v>41</v>
      </c>
      <c r="N2291" t="s">
        <v>40</v>
      </c>
      <c r="Q2291" t="s">
        <v>44</v>
      </c>
      <c r="R2291" t="s">
        <v>382</v>
      </c>
      <c r="S2291" t="s">
        <v>3873</v>
      </c>
      <c r="T2291" s="1">
        <f t="shared" si="1489"/>
        <v>10031</v>
      </c>
      <c r="U2291">
        <v>65</v>
      </c>
      <c r="V2291">
        <f>VALUE(U2291)*100000</f>
        <v>6500000</v>
      </c>
    </row>
    <row r="2292" spans="1:22" customFormat="1" hidden="1">
      <c r="A2292" t="s">
        <v>879</v>
      </c>
      <c r="G2292" t="s">
        <v>168</v>
      </c>
      <c r="H2292" t="s">
        <v>225</v>
      </c>
      <c r="I2292">
        <f>VALUE(LEFT(H2292,FIND(" ",H2292)-1))</f>
        <v>990</v>
      </c>
      <c r="J2292" t="str">
        <f>TRIM(RIGHT(H2292,LEN(H2292)-FIND(" ",H2292)))</f>
        <v>sqft</v>
      </c>
      <c r="K2292">
        <v>5</v>
      </c>
      <c r="L2292" t="s">
        <v>139</v>
      </c>
      <c r="N2292" t="s">
        <v>40</v>
      </c>
      <c r="Q2292">
        <v>2</v>
      </c>
      <c r="R2292" t="s">
        <v>1934</v>
      </c>
      <c r="S2292" t="s">
        <v>3874</v>
      </c>
      <c r="T2292" s="1">
        <f t="shared" si="1489"/>
        <v>6869</v>
      </c>
      <c r="U2292">
        <v>68</v>
      </c>
      <c r="V2292">
        <f>VALUE(U2292)*100000</f>
        <v>6800000</v>
      </c>
    </row>
    <row r="2293" spans="1:22" customFormat="1" hidden="1">
      <c r="A2293" t="s">
        <v>3875</v>
      </c>
      <c r="G2293" t="s">
        <v>32</v>
      </c>
      <c r="H2293" t="s">
        <v>2777</v>
      </c>
      <c r="I2293">
        <f>VALUE(LEFT(H2293,FIND(" ",H2293)-1))</f>
        <v>1775</v>
      </c>
      <c r="J2293" t="str">
        <f>TRIM(RIGHT(H2293,LEN(H2293)-FIND(" ",H2293)))</f>
        <v>sqft</v>
      </c>
      <c r="K2293" t="s">
        <v>25</v>
      </c>
      <c r="L2293" t="s">
        <v>2349</v>
      </c>
      <c r="N2293" t="s">
        <v>42</v>
      </c>
      <c r="Q2293" t="s">
        <v>28</v>
      </c>
      <c r="R2293" t="s">
        <v>44</v>
      </c>
      <c r="S2293" t="s">
        <v>3876</v>
      </c>
      <c r="T2293" s="1">
        <f t="shared" si="1489"/>
        <v>3803</v>
      </c>
      <c r="U2293">
        <v>67.5</v>
      </c>
      <c r="V2293">
        <f>VALUE(U2293)*100000</f>
        <v>6750000</v>
      </c>
    </row>
    <row r="2294" spans="1:22" customFormat="1" hidden="1">
      <c r="A2294" t="s">
        <v>3877</v>
      </c>
      <c r="G2294" t="s">
        <v>32</v>
      </c>
      <c r="H2294" t="s">
        <v>3878</v>
      </c>
      <c r="I2294">
        <f>VALUE(LEFT(H2294,FIND(" ",H2294)-1))</f>
        <v>1660</v>
      </c>
      <c r="J2294" t="str">
        <f>TRIM(RIGHT(H2294,LEN(H2294)-FIND(" ",H2294)))</f>
        <v>sqft</v>
      </c>
      <c r="K2294" t="s">
        <v>40</v>
      </c>
      <c r="L2294" t="s">
        <v>41</v>
      </c>
      <c r="N2294" t="s">
        <v>271</v>
      </c>
      <c r="Q2294" t="s">
        <v>43</v>
      </c>
      <c r="R2294" t="s">
        <v>44</v>
      </c>
      <c r="S2294" t="s">
        <v>3879</v>
      </c>
      <c r="T2294" s="1">
        <f t="shared" si="1489"/>
        <v>3614</v>
      </c>
      <c r="U2294">
        <v>60</v>
      </c>
      <c r="V2294">
        <f>VALUE(U2294)*100000</f>
        <v>6000000</v>
      </c>
    </row>
    <row r="2295" spans="1:22" customFormat="1" hidden="1">
      <c r="A2295" t="s">
        <v>3880</v>
      </c>
      <c r="G2295" t="s">
        <v>32</v>
      </c>
      <c r="H2295" t="s">
        <v>1422</v>
      </c>
      <c r="I2295">
        <f>VALUE(LEFT(H2295,FIND(" ",H2295)-1))</f>
        <v>78</v>
      </c>
      <c r="J2295" t="str">
        <f>TRIM(RIGHT(H2295,LEN(H2295)-FIND(" ",H2295)))</f>
        <v>sqyrd</v>
      </c>
      <c r="K2295" t="s">
        <v>40</v>
      </c>
      <c r="L2295" t="s">
        <v>41</v>
      </c>
      <c r="N2295" t="s">
        <v>75</v>
      </c>
      <c r="Q2295" t="s">
        <v>83</v>
      </c>
      <c r="R2295" t="s">
        <v>29</v>
      </c>
      <c r="S2295" t="s">
        <v>3881</v>
      </c>
      <c r="T2295" s="1">
        <f t="shared" si="1489"/>
        <v>13533</v>
      </c>
      <c r="U2295">
        <v>95</v>
      </c>
      <c r="V2295">
        <f>VALUE(U2295)*100000</f>
        <v>9500000</v>
      </c>
    </row>
    <row r="2296" spans="1:22" customFormat="1">
      <c r="A2296" t="s">
        <v>3539</v>
      </c>
      <c r="B2296" t="str">
        <f t="shared" ref="B2296:B2297" si="1530">PROPER(TRIM(A2296))</f>
        <v>3 Apartment For Sale In Anand Mahal Road Surat</v>
      </c>
      <c r="C2296" t="str">
        <f t="shared" ref="C2296:C2297" si="1531">LEFT(B2296,FIND(" ",B2296)-1)</f>
        <v>3</v>
      </c>
      <c r="D2296" s="1" t="str">
        <f t="shared" ref="D2296:D2297" si="1532">MID(B2296, FIND(" ", B2296)+1, FIND("For", B2296)-FIND(" ", B2296)-1)</f>
        <v xml:space="preserve">Apartment </v>
      </c>
      <c r="E2296" t="str">
        <f t="shared" ref="E2296:E2297" si="1533">TRIM(MID(B2296, FIND("In", B2296)+3, FIND("Surat", B2296)-FIND("In", B2296)-3))</f>
        <v>Anand Mahal Road</v>
      </c>
      <c r="F2296" t="str">
        <f t="shared" ref="F2296:F2297" si="1534">"surat"</f>
        <v>surat</v>
      </c>
      <c r="G2296" t="s">
        <v>32</v>
      </c>
      <c r="H2296" t="s">
        <v>2670</v>
      </c>
      <c r="I2296">
        <f>VALUE(LEFT(H2296,FIND(" ",H2296)-1))</f>
        <v>1820</v>
      </c>
      <c r="J2296" t="str">
        <f>TRIM(RIGHT(H2296,LEN(H2296)-FIND(" ",H2296)))</f>
        <v>sqft</v>
      </c>
      <c r="K2296" t="s">
        <v>40</v>
      </c>
      <c r="L2296" t="s">
        <v>41</v>
      </c>
      <c r="M2296" t="str">
        <f t="shared" ref="M2296:M2297" si="1535">IF(LEFT(L2296,5)="poss.","expected","ready")</f>
        <v>ready</v>
      </c>
      <c r="N2296" t="s">
        <v>379</v>
      </c>
      <c r="O2296" t="str">
        <f t="shared" ref="O2296:O2297" si="1536">IFERROR(LEFT(N2296,FIND("out of",N2296)-1),N2296)</f>
        <v xml:space="preserve">7 </v>
      </c>
      <c r="P2296" s="1" t="str">
        <f t="shared" ref="P2296:P2297" si="1537">IFERROR(RIGHT(N2296,LEN(N2296)-FIND("out of",N2296)-6),"")</f>
        <v>7</v>
      </c>
      <c r="Q2296" t="s">
        <v>83</v>
      </c>
      <c r="R2296" t="s">
        <v>44</v>
      </c>
      <c r="S2296" t="s">
        <v>591</v>
      </c>
      <c r="T2296" s="1">
        <f t="shared" si="1489"/>
        <v>3846</v>
      </c>
      <c r="U2296">
        <v>70</v>
      </c>
      <c r="V2296">
        <f>VALUE(U2296)*100000</f>
        <v>7000000</v>
      </c>
    </row>
    <row r="2297" spans="1:22" ht="15.75">
      <c r="A2297" s="3" t="s">
        <v>133</v>
      </c>
      <c r="B2297" s="3" t="str">
        <f t="shared" si="1530"/>
        <v>2 Apartment For Sale In Palanpur Surat</v>
      </c>
      <c r="C2297" s="3" t="str">
        <f t="shared" si="1531"/>
        <v>2</v>
      </c>
      <c r="D2297" s="4" t="str">
        <f t="shared" si="1532"/>
        <v xml:space="preserve">Apartment </v>
      </c>
      <c r="E2297" s="3" t="str">
        <f t="shared" si="1533"/>
        <v>Palanpur</v>
      </c>
      <c r="F2297" s="3" t="str">
        <f t="shared" si="1534"/>
        <v>surat</v>
      </c>
      <c r="G2297" s="3" t="s">
        <v>23</v>
      </c>
      <c r="H2297" s="3" t="s">
        <v>130</v>
      </c>
      <c r="I2297" s="9">
        <f>VALUE(LEFT(H2297,FIND(" ",H2297)-1))</f>
        <v>650</v>
      </c>
      <c r="J2297" s="3" t="str">
        <f>TRIM(RIGHT(H2297,LEN(H2297)-FIND(" ",H2297)))</f>
        <v>sqft</v>
      </c>
      <c r="K2297" s="3" t="s">
        <v>25</v>
      </c>
      <c r="L2297" s="3" t="s">
        <v>41</v>
      </c>
      <c r="M2297" s="3" t="str">
        <f t="shared" si="1535"/>
        <v>ready</v>
      </c>
      <c r="N2297" s="3" t="s">
        <v>42</v>
      </c>
      <c r="O2297" s="3" t="str">
        <f t="shared" si="1536"/>
        <v xml:space="preserve">5 </v>
      </c>
      <c r="P2297" s="4" t="str">
        <f t="shared" si="1537"/>
        <v>13</v>
      </c>
      <c r="Q2297" s="6" t="s">
        <v>28</v>
      </c>
      <c r="R2297" s="3" t="s">
        <v>44</v>
      </c>
      <c r="S2297" s="3" t="s">
        <v>2761</v>
      </c>
      <c r="T2297" s="4">
        <f t="shared" si="1489"/>
        <v>4365</v>
      </c>
      <c r="U2297" s="3">
        <v>52.5</v>
      </c>
      <c r="V2297" s="3">
        <f>VALUE(U2297)*100000</f>
        <v>5250000</v>
      </c>
    </row>
    <row r="2298" spans="1:22" customFormat="1" hidden="1">
      <c r="A2298" t="s">
        <v>3323</v>
      </c>
      <c r="G2298" t="s">
        <v>23</v>
      </c>
      <c r="H2298" t="s">
        <v>2168</v>
      </c>
      <c r="I2298">
        <f>VALUE(LEFT(H2298,FIND(" ",H2298)-1))</f>
        <v>1037</v>
      </c>
      <c r="J2298" t="str">
        <f>TRIM(RIGHT(H2298,LEN(H2298)-FIND(" ",H2298)))</f>
        <v>sqft</v>
      </c>
      <c r="K2298" t="s">
        <v>25</v>
      </c>
      <c r="L2298" t="s">
        <v>41</v>
      </c>
      <c r="N2298" t="s">
        <v>42</v>
      </c>
      <c r="Q2298" t="s">
        <v>28</v>
      </c>
      <c r="R2298" t="s">
        <v>88</v>
      </c>
      <c r="S2298" t="s">
        <v>3882</v>
      </c>
      <c r="T2298" s="1">
        <f t="shared" si="1489"/>
        <v>4090</v>
      </c>
      <c r="U2298">
        <v>77.099999999999994</v>
      </c>
      <c r="V2298">
        <f>VALUE(U2298)*100000</f>
        <v>7709999.9999999991</v>
      </c>
    </row>
    <row r="2299" spans="1:22" ht="15.75">
      <c r="A2299" s="3" t="s">
        <v>3883</v>
      </c>
      <c r="B2299" s="3" t="str">
        <f>PROPER(TRIM(A2299))</f>
        <v>2 Apartment For Sale In The Ultima, Vesu Surat</v>
      </c>
      <c r="C2299" s="3" t="str">
        <f>LEFT(B2299,FIND(" ",B2299)-1)</f>
        <v>2</v>
      </c>
      <c r="D2299" s="4" t="str">
        <f>MID(B2299, FIND(" ", B2299)+1, FIND("For", B2299)-FIND(" ", B2299)-1)</f>
        <v xml:space="preserve">Apartment </v>
      </c>
      <c r="E2299" s="3" t="str">
        <f>TRIM(MID(B2299, FIND("In", B2299)+3, FIND("Surat", B2299)-FIND("In", B2299)-3))</f>
        <v>The Ultima, Vesu</v>
      </c>
      <c r="F2299" s="3" t="str">
        <f>"surat"</f>
        <v>surat</v>
      </c>
      <c r="G2299" s="3" t="s">
        <v>32</v>
      </c>
      <c r="H2299" s="3" t="s">
        <v>294</v>
      </c>
      <c r="I2299" s="9">
        <f>VALUE(LEFT(H2299,FIND(" ",H2299)-1))</f>
        <v>1300</v>
      </c>
      <c r="J2299" s="3" t="str">
        <f>TRIM(RIGHT(H2299,LEN(H2299)-FIND(" ",H2299)))</f>
        <v>sqft</v>
      </c>
      <c r="K2299" s="3" t="s">
        <v>25</v>
      </c>
      <c r="L2299" s="3" t="s">
        <v>41</v>
      </c>
      <c r="M2299" s="3" t="str">
        <f>IF(LEFT(L2299,5)="poss.","expected","ready")</f>
        <v>ready</v>
      </c>
      <c r="N2299" s="3" t="s">
        <v>42</v>
      </c>
      <c r="O2299" s="3" t="str">
        <f>IFERROR(LEFT(N2299,FIND("out of",N2299)-1),N2299)</f>
        <v xml:space="preserve">5 </v>
      </c>
      <c r="P2299" s="4" t="str">
        <f>IFERROR(RIGHT(N2299,LEN(N2299)-FIND("out of",N2299)-6),"")</f>
        <v>13</v>
      </c>
      <c r="Q2299" s="6" t="s">
        <v>28</v>
      </c>
      <c r="R2299" s="3" t="s">
        <v>44</v>
      </c>
      <c r="S2299" s="3" t="s">
        <v>1343</v>
      </c>
      <c r="T2299" s="4">
        <f t="shared" si="1489"/>
        <v>4800</v>
      </c>
      <c r="U2299" s="3">
        <v>62.4</v>
      </c>
      <c r="V2299" s="3">
        <f>VALUE(U2299)*100000</f>
        <v>6240000</v>
      </c>
    </row>
    <row r="2300" spans="1:22" customFormat="1" hidden="1">
      <c r="A2300" t="s">
        <v>3884</v>
      </c>
      <c r="G2300" t="s">
        <v>23</v>
      </c>
      <c r="H2300" t="s">
        <v>233</v>
      </c>
      <c r="I2300">
        <f>VALUE(LEFT(H2300,FIND(" ",H2300)-1))</f>
        <v>970</v>
      </c>
      <c r="J2300" t="str">
        <f>TRIM(RIGHT(H2300,LEN(H2300)-FIND(" ",H2300)))</f>
        <v>sqft</v>
      </c>
      <c r="K2300" t="s">
        <v>40</v>
      </c>
      <c r="L2300" t="s">
        <v>41</v>
      </c>
      <c r="N2300" t="s">
        <v>806</v>
      </c>
      <c r="Q2300" t="s">
        <v>83</v>
      </c>
      <c r="R2300" t="s">
        <v>44</v>
      </c>
      <c r="S2300" t="s">
        <v>3885</v>
      </c>
      <c r="T2300" s="1">
        <f t="shared" si="1489"/>
        <v>5538</v>
      </c>
      <c r="U2300">
        <v>90</v>
      </c>
      <c r="V2300">
        <f>VALUE(U2300)*100000</f>
        <v>9000000</v>
      </c>
    </row>
    <row r="2301" spans="1:22" ht="15.75">
      <c r="A2301" s="3" t="s">
        <v>2227</v>
      </c>
      <c r="B2301" s="3" t="str">
        <f>PROPER(TRIM(A2301))</f>
        <v>2 Apartment For Sale In Orchid Gardenia, Palanpur Surat</v>
      </c>
      <c r="C2301" s="3" t="str">
        <f>LEFT(B2301,FIND(" ",B2301)-1)</f>
        <v>2</v>
      </c>
      <c r="D2301" s="4" t="str">
        <f>MID(B2301, FIND(" ", B2301)+1, FIND("For", B2301)-FIND(" ", B2301)-1)</f>
        <v xml:space="preserve">Apartment </v>
      </c>
      <c r="E2301" s="3" t="str">
        <f>TRIM(MID(B2301, FIND("In", B2301)+3, FIND("Surat", B2301)-FIND("In", B2301)-3))</f>
        <v>Orchid Gardenia, Palanpur</v>
      </c>
      <c r="F2301" s="3" t="str">
        <f>"surat"</f>
        <v>surat</v>
      </c>
      <c r="G2301" s="3" t="s">
        <v>32</v>
      </c>
      <c r="H2301" s="3" t="s">
        <v>63</v>
      </c>
      <c r="I2301" s="9">
        <f>VALUE(LEFT(H2301,FIND(" ",H2301)-1))</f>
        <v>1180</v>
      </c>
      <c r="J2301" s="3" t="str">
        <f>TRIM(RIGHT(H2301,LEN(H2301)-FIND(" ",H2301)))</f>
        <v>sqft</v>
      </c>
      <c r="K2301" s="3" t="s">
        <v>40</v>
      </c>
      <c r="L2301" s="3" t="s">
        <v>41</v>
      </c>
      <c r="M2301" s="3" t="str">
        <f>IF(LEFT(L2301,5)="poss.","expected","ready")</f>
        <v>ready</v>
      </c>
      <c r="N2301" s="3" t="s">
        <v>271</v>
      </c>
      <c r="O2301" s="3" t="str">
        <f>IFERROR(LEFT(N2301,FIND("out of",N2301)-1),N2301)</f>
        <v xml:space="preserve">9 </v>
      </c>
      <c r="P2301" s="4" t="str">
        <f>IFERROR(RIGHT(N2301,LEN(N2301)-FIND("out of",N2301)-6),"")</f>
        <v>13</v>
      </c>
      <c r="Q2301" s="6" t="s">
        <v>83</v>
      </c>
      <c r="R2301" s="3" t="s">
        <v>44</v>
      </c>
      <c r="S2301" s="3" t="s">
        <v>359</v>
      </c>
      <c r="T2301" s="4">
        <f t="shared" ref="T2301:T2364" si="1538">VALUE(SUBSTITUTE(SUBSTITUTE(S2301,"â‚¹",""),"per sqft",""))</f>
        <v>5000</v>
      </c>
      <c r="U2301" s="3">
        <v>59</v>
      </c>
      <c r="V2301" s="3">
        <f>VALUE(U2301)*100000</f>
        <v>5900000</v>
      </c>
    </row>
    <row r="2302" spans="1:22" customFormat="1" hidden="1">
      <c r="A2302" t="s">
        <v>1534</v>
      </c>
      <c r="G2302" t="s">
        <v>32</v>
      </c>
      <c r="H2302" t="s">
        <v>466</v>
      </c>
      <c r="I2302">
        <f>VALUE(LEFT(H2302,FIND(" ",H2302)-1))</f>
        <v>1280</v>
      </c>
      <c r="J2302" t="str">
        <f>TRIM(RIGHT(H2302,LEN(H2302)-FIND(" ",H2302)))</f>
        <v>sqft</v>
      </c>
      <c r="K2302" t="s">
        <v>25</v>
      </c>
      <c r="L2302" t="s">
        <v>3236</v>
      </c>
      <c r="N2302" t="s">
        <v>806</v>
      </c>
      <c r="Q2302" t="s">
        <v>28</v>
      </c>
      <c r="R2302" t="s">
        <v>44</v>
      </c>
      <c r="S2302" t="s">
        <v>3886</v>
      </c>
      <c r="T2302" s="1">
        <f t="shared" si="1538"/>
        <v>3977</v>
      </c>
      <c r="U2302">
        <v>50.9</v>
      </c>
      <c r="V2302">
        <f>VALUE(U2302)*100000</f>
        <v>5090000</v>
      </c>
    </row>
    <row r="2303" spans="1:22" customFormat="1" hidden="1">
      <c r="A2303" t="s">
        <v>3887</v>
      </c>
      <c r="G2303" t="s">
        <v>32</v>
      </c>
      <c r="H2303" t="s">
        <v>877</v>
      </c>
      <c r="I2303">
        <f>VALUE(LEFT(H2303,FIND(" ",H2303)-1))</f>
        <v>1275</v>
      </c>
      <c r="J2303" t="str">
        <f>TRIM(RIGHT(H2303,LEN(H2303)-FIND(" ",H2303)))</f>
        <v>sqft</v>
      </c>
      <c r="K2303" t="s">
        <v>25</v>
      </c>
      <c r="L2303" t="s">
        <v>41</v>
      </c>
      <c r="N2303" t="s">
        <v>1261</v>
      </c>
      <c r="Q2303" t="s">
        <v>28</v>
      </c>
      <c r="R2303" t="s">
        <v>44</v>
      </c>
      <c r="S2303" t="s">
        <v>3888</v>
      </c>
      <c r="T2303" s="1">
        <f t="shared" si="1538"/>
        <v>4314</v>
      </c>
      <c r="U2303">
        <v>55</v>
      </c>
      <c r="V2303">
        <f>VALUE(U2303)*100000</f>
        <v>5500000</v>
      </c>
    </row>
    <row r="2304" spans="1:22" customFormat="1" hidden="1">
      <c r="A2304" t="s">
        <v>3889</v>
      </c>
      <c r="G2304" t="s">
        <v>23</v>
      </c>
      <c r="H2304" t="s">
        <v>3890</v>
      </c>
      <c r="I2304">
        <f>VALUE(LEFT(H2304,FIND(" ",H2304)-1))</f>
        <v>911</v>
      </c>
      <c r="J2304" t="str">
        <f>TRIM(RIGHT(H2304,LEN(H2304)-FIND(" ",H2304)))</f>
        <v>sqft</v>
      </c>
      <c r="K2304" t="s">
        <v>25</v>
      </c>
      <c r="L2304" t="s">
        <v>41</v>
      </c>
      <c r="N2304" t="s">
        <v>3891</v>
      </c>
      <c r="Q2304" t="s">
        <v>28</v>
      </c>
      <c r="R2304" t="s">
        <v>44</v>
      </c>
      <c r="S2304" t="s">
        <v>3892</v>
      </c>
      <c r="T2304" s="1">
        <f t="shared" si="1538"/>
        <v>4162</v>
      </c>
      <c r="U2304">
        <v>75</v>
      </c>
      <c r="V2304">
        <f>VALUE(U2304)*100000</f>
        <v>7500000</v>
      </c>
    </row>
    <row r="2305" spans="1:22" customFormat="1" hidden="1">
      <c r="A2305" t="s">
        <v>3893</v>
      </c>
      <c r="G2305" t="s">
        <v>32</v>
      </c>
      <c r="H2305" t="s">
        <v>3374</v>
      </c>
      <c r="I2305">
        <f>VALUE(LEFT(H2305,FIND(" ",H2305)-1))</f>
        <v>1725</v>
      </c>
      <c r="J2305" t="str">
        <f>TRIM(RIGHT(H2305,LEN(H2305)-FIND(" ",H2305)))</f>
        <v>sqft</v>
      </c>
      <c r="K2305" t="s">
        <v>25</v>
      </c>
      <c r="L2305" t="s">
        <v>41</v>
      </c>
      <c r="N2305" t="s">
        <v>1261</v>
      </c>
      <c r="Q2305" t="s">
        <v>83</v>
      </c>
      <c r="R2305" t="s">
        <v>154</v>
      </c>
      <c r="S2305" t="s">
        <v>3894</v>
      </c>
      <c r="T2305" s="1">
        <f t="shared" si="1538"/>
        <v>4928</v>
      </c>
      <c r="U2305">
        <v>85</v>
      </c>
      <c r="V2305">
        <f>VALUE(U2305)*100000</f>
        <v>8500000</v>
      </c>
    </row>
    <row r="2306" spans="1:22" customFormat="1" hidden="1">
      <c r="A2306" t="s">
        <v>3895</v>
      </c>
      <c r="G2306" t="s">
        <v>32</v>
      </c>
      <c r="H2306" t="s">
        <v>1264</v>
      </c>
      <c r="I2306">
        <f>VALUE(LEFT(H2306,FIND(" ",H2306)-1))</f>
        <v>1350</v>
      </c>
      <c r="J2306" t="str">
        <f>TRIM(RIGHT(H2306,LEN(H2306)-FIND(" ",H2306)))</f>
        <v>sqft</v>
      </c>
      <c r="K2306" t="s">
        <v>40</v>
      </c>
      <c r="L2306" t="s">
        <v>41</v>
      </c>
      <c r="N2306" t="s">
        <v>2892</v>
      </c>
      <c r="Q2306" t="s">
        <v>83</v>
      </c>
      <c r="R2306" t="s">
        <v>36</v>
      </c>
      <c r="S2306" t="s">
        <v>3896</v>
      </c>
      <c r="T2306" s="1">
        <f t="shared" si="1538"/>
        <v>4593</v>
      </c>
      <c r="U2306">
        <v>62</v>
      </c>
      <c r="V2306">
        <f>VALUE(U2306)*100000</f>
        <v>6200000</v>
      </c>
    </row>
    <row r="2307" spans="1:22" customFormat="1" hidden="1">
      <c r="A2307" t="s">
        <v>3897</v>
      </c>
      <c r="G2307" t="s">
        <v>23</v>
      </c>
      <c r="H2307" t="s">
        <v>3898</v>
      </c>
      <c r="I2307">
        <f>VALUE(LEFT(H2307,FIND(" ",H2307)-1))</f>
        <v>1006</v>
      </c>
      <c r="J2307" t="str">
        <f>TRIM(RIGHT(H2307,LEN(H2307)-FIND(" ",H2307)))</f>
        <v>sqft</v>
      </c>
      <c r="K2307" t="s">
        <v>40</v>
      </c>
      <c r="L2307" t="s">
        <v>159</v>
      </c>
      <c r="N2307" t="s">
        <v>35</v>
      </c>
      <c r="Q2307" t="s">
        <v>28</v>
      </c>
      <c r="R2307" t="s">
        <v>44</v>
      </c>
      <c r="S2307" t="s">
        <v>3899</v>
      </c>
      <c r="T2307" s="1">
        <f t="shared" si="1538"/>
        <v>4050</v>
      </c>
      <c r="U2307">
        <v>74.099999999999994</v>
      </c>
      <c r="V2307">
        <f>VALUE(U2307)*100000</f>
        <v>7409999.9999999991</v>
      </c>
    </row>
    <row r="2308" spans="1:22" ht="15.75">
      <c r="A2308" s="3" t="s">
        <v>3900</v>
      </c>
      <c r="B2308" s="3" t="str">
        <f t="shared" ref="B2308:B2309" si="1539">PROPER(TRIM(A2308))</f>
        <v>3 Apartment For Sale In Pal Gam Surat</v>
      </c>
      <c r="C2308" s="3" t="str">
        <f t="shared" ref="C2308:C2309" si="1540">LEFT(B2308,FIND(" ",B2308)-1)</f>
        <v>3</v>
      </c>
      <c r="D2308" s="4" t="str">
        <f t="shared" ref="D2308:D2309" si="1541">MID(B2308, FIND(" ", B2308)+1, FIND("For", B2308)-FIND(" ", B2308)-1)</f>
        <v xml:space="preserve">Apartment </v>
      </c>
      <c r="E2308" s="3" t="str">
        <f t="shared" ref="E2308:E2309" si="1542">TRIM(MID(B2308, FIND("In", B2308)+3, FIND("Surat", B2308)-FIND("In", B2308)-3))</f>
        <v>Pal Gam</v>
      </c>
      <c r="F2308" s="3" t="str">
        <f t="shared" ref="F2308:F2309" si="1543">"surat"</f>
        <v>surat</v>
      </c>
      <c r="G2308" s="3" t="s">
        <v>32</v>
      </c>
      <c r="H2308" s="3" t="s">
        <v>3901</v>
      </c>
      <c r="I2308" s="9">
        <f>VALUE(LEFT(H2308,FIND(" ",H2308)-1))</f>
        <v>1649</v>
      </c>
      <c r="J2308" s="3" t="str">
        <f>TRIM(RIGHT(H2308,LEN(H2308)-FIND(" ",H2308)))</f>
        <v>sqft</v>
      </c>
      <c r="K2308" s="3" t="s">
        <v>25</v>
      </c>
      <c r="L2308" s="3" t="s">
        <v>2314</v>
      </c>
      <c r="M2308" s="3" t="str">
        <f t="shared" ref="M2308:M2309" si="1544">IF(LEFT(L2308,5)="poss.","expected","ready")</f>
        <v>expected</v>
      </c>
      <c r="N2308" s="3" t="s">
        <v>42</v>
      </c>
      <c r="O2308" s="3" t="str">
        <f t="shared" ref="O2308:O2309" si="1545">IFERROR(LEFT(N2308,FIND("out of",N2308)-1),N2308)</f>
        <v xml:space="preserve">5 </v>
      </c>
      <c r="P2308" s="4" t="str">
        <f t="shared" ref="P2308:P2309" si="1546">IFERROR(RIGHT(N2308,LEN(N2308)-FIND("out of",N2308)-6),"")</f>
        <v>13</v>
      </c>
      <c r="Q2308" s="6" t="s">
        <v>28</v>
      </c>
      <c r="R2308" s="3" t="s">
        <v>44</v>
      </c>
      <c r="S2308" s="3" t="s">
        <v>1459</v>
      </c>
      <c r="T2308" s="4">
        <f t="shared" si="1538"/>
        <v>3400</v>
      </c>
      <c r="U2308" s="3">
        <v>56.1</v>
      </c>
      <c r="V2308" s="3">
        <f>VALUE(U2308)*100000</f>
        <v>5610000</v>
      </c>
    </row>
    <row r="2309" spans="1:22" ht="15.75">
      <c r="A2309" s="3" t="s">
        <v>3672</v>
      </c>
      <c r="B2309" s="3" t="str">
        <f t="shared" si="1539"/>
        <v>2 Apartment For Sale In Dumas Road Surat</v>
      </c>
      <c r="C2309" s="3" t="str">
        <f t="shared" si="1540"/>
        <v>2</v>
      </c>
      <c r="D2309" s="4" t="str">
        <f t="shared" si="1541"/>
        <v xml:space="preserve">Apartment </v>
      </c>
      <c r="E2309" s="3" t="str">
        <f t="shared" si="1542"/>
        <v>Dumas Road</v>
      </c>
      <c r="F2309" s="3" t="str">
        <f t="shared" si="1543"/>
        <v>surat</v>
      </c>
      <c r="G2309" s="3" t="s">
        <v>32</v>
      </c>
      <c r="H2309" s="3" t="s">
        <v>149</v>
      </c>
      <c r="I2309" s="9">
        <f>VALUE(LEFT(H2309,FIND(" ",H2309)-1))</f>
        <v>1290</v>
      </c>
      <c r="J2309" s="3" t="str">
        <f>TRIM(RIGHT(H2309,LEN(H2309)-FIND(" ",H2309)))</f>
        <v>sqft</v>
      </c>
      <c r="K2309" s="3" t="s">
        <v>25</v>
      </c>
      <c r="L2309" s="3" t="s">
        <v>2356</v>
      </c>
      <c r="M2309" s="3" t="str">
        <f t="shared" si="1544"/>
        <v>expected</v>
      </c>
      <c r="N2309" s="3" t="s">
        <v>806</v>
      </c>
      <c r="O2309" s="3" t="str">
        <f t="shared" si="1545"/>
        <v xml:space="preserve">6 </v>
      </c>
      <c r="P2309" s="4" t="str">
        <f t="shared" si="1546"/>
        <v>12</v>
      </c>
      <c r="Q2309" s="6" t="s">
        <v>28</v>
      </c>
      <c r="R2309" s="3" t="s">
        <v>36</v>
      </c>
      <c r="S2309" s="3" t="s">
        <v>428</v>
      </c>
      <c r="T2309" s="4">
        <f t="shared" si="1538"/>
        <v>4500</v>
      </c>
      <c r="U2309" s="3">
        <v>58.1</v>
      </c>
      <c r="V2309" s="3">
        <f>VALUE(U2309)*100000</f>
        <v>5810000</v>
      </c>
    </row>
    <row r="2310" spans="1:22" customFormat="1" hidden="1">
      <c r="A2310" t="s">
        <v>3689</v>
      </c>
      <c r="G2310" t="s">
        <v>168</v>
      </c>
      <c r="H2310" t="s">
        <v>1895</v>
      </c>
      <c r="I2310">
        <f>VALUE(LEFT(H2310,FIND(" ",H2310)-1))</f>
        <v>810</v>
      </c>
      <c r="J2310" t="str">
        <f>TRIM(RIGHT(H2310,LEN(H2310)-FIND(" ",H2310)))</f>
        <v>sqft</v>
      </c>
      <c r="K2310" t="s">
        <v>170</v>
      </c>
      <c r="L2310" t="s">
        <v>139</v>
      </c>
      <c r="N2310" t="s">
        <v>40</v>
      </c>
      <c r="Q2310">
        <v>2</v>
      </c>
      <c r="R2310" t="s">
        <v>3790</v>
      </c>
      <c r="S2310" t="s">
        <v>2065</v>
      </c>
      <c r="T2310" s="1">
        <f t="shared" si="1538"/>
        <v>11111</v>
      </c>
      <c r="U2310">
        <v>90</v>
      </c>
      <c r="V2310">
        <f>VALUE(U2310)*100000</f>
        <v>9000000</v>
      </c>
    </row>
    <row r="2311" spans="1:22" customFormat="1" hidden="1">
      <c r="A2311" t="s">
        <v>2661</v>
      </c>
      <c r="G2311" t="s">
        <v>23</v>
      </c>
      <c r="H2311" t="s">
        <v>3902</v>
      </c>
      <c r="I2311">
        <f>VALUE(LEFT(H2311,FIND(" ",H2311)-1))</f>
        <v>2052</v>
      </c>
      <c r="J2311" t="str">
        <f>TRIM(RIGHT(H2311,LEN(H2311)-FIND(" ",H2311)))</f>
        <v>sqft</v>
      </c>
      <c r="K2311" t="s">
        <v>28</v>
      </c>
      <c r="L2311" t="s">
        <v>26</v>
      </c>
      <c r="N2311" t="s">
        <v>25</v>
      </c>
      <c r="Q2311" t="s">
        <v>44</v>
      </c>
      <c r="R2311" t="s">
        <v>131</v>
      </c>
      <c r="T2311" s="1" t="e">
        <f t="shared" si="1538"/>
        <v>#VALUE!</v>
      </c>
      <c r="U2311">
        <v>71.5</v>
      </c>
      <c r="V2311">
        <f>VALUE(U2311)*100000</f>
        <v>7150000</v>
      </c>
    </row>
    <row r="2312" spans="1:22" ht="15.75">
      <c r="A2312" s="3" t="s">
        <v>3903</v>
      </c>
      <c r="B2312" s="3" t="str">
        <f t="shared" ref="B2312:B2313" si="1547">PROPER(TRIM(A2312))</f>
        <v>3 Apartment For Sale In Shilalekh Imperia, Pal Surat</v>
      </c>
      <c r="C2312" s="3" t="str">
        <f t="shared" ref="C2312:C2313" si="1548">LEFT(B2312,FIND(" ",B2312)-1)</f>
        <v>3</v>
      </c>
      <c r="D2312" s="4" t="str">
        <f t="shared" ref="D2312:D2313" si="1549">MID(B2312, FIND(" ", B2312)+1, FIND("For", B2312)-FIND(" ", B2312)-1)</f>
        <v xml:space="preserve">Apartment </v>
      </c>
      <c r="E2312" s="3" t="str">
        <f t="shared" ref="E2312:E2313" si="1550">TRIM(MID(B2312, FIND("In", B2312)+3, FIND("Surat", B2312)-FIND("In", B2312)-3))</f>
        <v>Shilalekh Imperia, Pal</v>
      </c>
      <c r="F2312" s="3" t="str">
        <f t="shared" ref="F2312:F2313" si="1551">"surat"</f>
        <v>surat</v>
      </c>
      <c r="G2312" s="3" t="s">
        <v>32</v>
      </c>
      <c r="H2312" s="3" t="s">
        <v>3714</v>
      </c>
      <c r="I2312" s="9">
        <f>VALUE(LEFT(H2312,FIND(" ",H2312)-1))</f>
        <v>1745</v>
      </c>
      <c r="J2312" s="3" t="str">
        <f>TRIM(RIGHT(H2312,LEN(H2312)-FIND(" ",H2312)))</f>
        <v>sqft</v>
      </c>
      <c r="K2312" s="3" t="s">
        <v>25</v>
      </c>
      <c r="L2312" s="3" t="s">
        <v>153</v>
      </c>
      <c r="M2312" s="3" t="str">
        <f t="shared" ref="M2312:M2313" si="1552">IF(LEFT(L2312,5)="poss.","expected","ready")</f>
        <v>expected</v>
      </c>
      <c r="N2312" s="3" t="s">
        <v>71</v>
      </c>
      <c r="O2312" s="3" t="str">
        <f t="shared" ref="O2312:O2313" si="1553">IFERROR(LEFT(N2312,FIND("out of",N2312)-1),N2312)</f>
        <v xml:space="preserve">6 </v>
      </c>
      <c r="P2312" s="4" t="str">
        <f t="shared" ref="P2312:P2313" si="1554">IFERROR(RIGHT(N2312,LEN(N2312)-FIND("out of",N2312)-6),"")</f>
        <v>13</v>
      </c>
      <c r="Q2312" s="6" t="s">
        <v>28</v>
      </c>
      <c r="R2312" s="3" t="s">
        <v>36</v>
      </c>
      <c r="S2312" s="3" t="s">
        <v>3680</v>
      </c>
      <c r="T2312" s="4">
        <f t="shared" si="1538"/>
        <v>4551</v>
      </c>
      <c r="U2312" s="3">
        <v>79.400000000000006</v>
      </c>
      <c r="V2312" s="3">
        <f>VALUE(U2312)*100000</f>
        <v>7940000.0000000009</v>
      </c>
    </row>
    <row r="2313" spans="1:22" ht="15.75">
      <c r="A2313" s="3" t="s">
        <v>2045</v>
      </c>
      <c r="B2313" s="3" t="str">
        <f t="shared" si="1547"/>
        <v>2 Apartment For Sale In Pal Surat</v>
      </c>
      <c r="C2313" s="3" t="str">
        <f t="shared" si="1548"/>
        <v>2</v>
      </c>
      <c r="D2313" s="4" t="str">
        <f t="shared" si="1549"/>
        <v xml:space="preserve">Apartment </v>
      </c>
      <c r="E2313" s="3" t="str">
        <f t="shared" si="1550"/>
        <v>Pal</v>
      </c>
      <c r="F2313" s="3" t="str">
        <f t="shared" si="1551"/>
        <v>surat</v>
      </c>
      <c r="G2313" s="3" t="s">
        <v>23</v>
      </c>
      <c r="H2313" s="3" t="s">
        <v>67</v>
      </c>
      <c r="I2313" s="9">
        <f>VALUE(LEFT(H2313,FIND(" ",H2313)-1))</f>
        <v>720</v>
      </c>
      <c r="J2313" s="3" t="str">
        <f>TRIM(RIGHT(H2313,LEN(H2313)-FIND(" ",H2313)))</f>
        <v>sqft</v>
      </c>
      <c r="K2313" s="3" t="s">
        <v>25</v>
      </c>
      <c r="L2313" s="3" t="s">
        <v>242</v>
      </c>
      <c r="M2313" s="3" t="str">
        <f t="shared" si="1552"/>
        <v>expected</v>
      </c>
      <c r="N2313" s="3" t="s">
        <v>223</v>
      </c>
      <c r="O2313" s="3" t="str">
        <f t="shared" si="1553"/>
        <v xml:space="preserve">4 </v>
      </c>
      <c r="P2313" s="4" t="str">
        <f t="shared" si="1554"/>
        <v>14</v>
      </c>
      <c r="Q2313" s="6" t="s">
        <v>28</v>
      </c>
      <c r="R2313" s="3" t="s">
        <v>44</v>
      </c>
      <c r="S2313" s="3" t="s">
        <v>856</v>
      </c>
      <c r="T2313" s="4">
        <f t="shared" si="1538"/>
        <v>4400</v>
      </c>
      <c r="U2313" s="3">
        <v>58.7</v>
      </c>
      <c r="V2313" s="3">
        <f>VALUE(U2313)*100000</f>
        <v>5870000</v>
      </c>
    </row>
    <row r="2314" spans="1:22" customFormat="1" hidden="1">
      <c r="A2314" t="s">
        <v>66</v>
      </c>
      <c r="G2314" t="s">
        <v>23</v>
      </c>
      <c r="H2314" t="s">
        <v>2335</v>
      </c>
      <c r="I2314">
        <f>VALUE(LEFT(H2314,FIND(" ",H2314)-1))</f>
        <v>723</v>
      </c>
      <c r="J2314" t="str">
        <f>TRIM(RIGHT(H2314,LEN(H2314)-FIND(" ",H2314)))</f>
        <v>sqft</v>
      </c>
      <c r="K2314" t="s">
        <v>25</v>
      </c>
      <c r="L2314" t="s">
        <v>2314</v>
      </c>
      <c r="N2314" t="s">
        <v>806</v>
      </c>
      <c r="Q2314" t="s">
        <v>28</v>
      </c>
      <c r="R2314" t="s">
        <v>44</v>
      </c>
      <c r="S2314" t="s">
        <v>3904</v>
      </c>
      <c r="T2314" s="1">
        <f t="shared" si="1538"/>
        <v>3954</v>
      </c>
      <c r="U2314">
        <v>52</v>
      </c>
      <c r="V2314">
        <f>VALUE(U2314)*100000</f>
        <v>5200000</v>
      </c>
    </row>
    <row r="2315" spans="1:22" customFormat="1" hidden="1">
      <c r="A2315" t="s">
        <v>66</v>
      </c>
      <c r="G2315" t="s">
        <v>32</v>
      </c>
      <c r="H2315" t="s">
        <v>2878</v>
      </c>
      <c r="I2315">
        <f>VALUE(LEFT(H2315,FIND(" ",H2315)-1))</f>
        <v>1311</v>
      </c>
      <c r="J2315" t="str">
        <f>TRIM(RIGHT(H2315,LEN(H2315)-FIND(" ",H2315)))</f>
        <v>sqft</v>
      </c>
      <c r="K2315" t="s">
        <v>28</v>
      </c>
      <c r="L2315" t="s">
        <v>42</v>
      </c>
      <c r="N2315" t="s">
        <v>25</v>
      </c>
      <c r="Q2315" t="s">
        <v>44</v>
      </c>
      <c r="R2315" t="s">
        <v>171</v>
      </c>
      <c r="S2315" t="s">
        <v>392</v>
      </c>
      <c r="T2315" s="1">
        <f t="shared" si="1538"/>
        <v>4251</v>
      </c>
      <c r="U2315">
        <v>55.7</v>
      </c>
      <c r="V2315">
        <f>VALUE(U2315)*100000</f>
        <v>5570000</v>
      </c>
    </row>
    <row r="2316" spans="1:22" customFormat="1" hidden="1">
      <c r="A2316" t="s">
        <v>3905</v>
      </c>
      <c r="G2316" t="s">
        <v>32</v>
      </c>
      <c r="H2316" t="s">
        <v>3391</v>
      </c>
      <c r="I2316">
        <f>VALUE(LEFT(H2316,FIND(" ",H2316)-1))</f>
        <v>1850</v>
      </c>
      <c r="J2316" t="str">
        <f>TRIM(RIGHT(H2316,LEN(H2316)-FIND(" ",H2316)))</f>
        <v>sqft</v>
      </c>
      <c r="K2316" t="s">
        <v>25</v>
      </c>
      <c r="L2316" t="s">
        <v>59</v>
      </c>
      <c r="N2316" t="s">
        <v>42</v>
      </c>
      <c r="Q2316" t="s">
        <v>28</v>
      </c>
      <c r="R2316" t="s">
        <v>44</v>
      </c>
      <c r="S2316" t="s">
        <v>3814</v>
      </c>
      <c r="T2316" s="1">
        <f t="shared" si="1538"/>
        <v>4651</v>
      </c>
      <c r="U2316">
        <v>86</v>
      </c>
      <c r="V2316">
        <f>VALUE(U2316)*100000</f>
        <v>8600000</v>
      </c>
    </row>
    <row r="2317" spans="1:22" customFormat="1" hidden="1">
      <c r="A2317" t="s">
        <v>3810</v>
      </c>
      <c r="G2317" t="s">
        <v>23</v>
      </c>
      <c r="H2317" t="s">
        <v>506</v>
      </c>
      <c r="I2317">
        <f>VALUE(LEFT(H2317,FIND(" ",H2317)-1))</f>
        <v>1225</v>
      </c>
      <c r="J2317" t="str">
        <f>TRIM(RIGHT(H2317,LEN(H2317)-FIND(" ",H2317)))</f>
        <v>sqft</v>
      </c>
      <c r="K2317" t="s">
        <v>40</v>
      </c>
      <c r="L2317" t="s">
        <v>41</v>
      </c>
      <c r="N2317" t="s">
        <v>2330</v>
      </c>
      <c r="Q2317" t="s">
        <v>28</v>
      </c>
      <c r="R2317" t="s">
        <v>36</v>
      </c>
      <c r="S2317" t="s">
        <v>3906</v>
      </c>
      <c r="T2317" s="1">
        <f t="shared" si="1538"/>
        <v>3716</v>
      </c>
      <c r="U2317">
        <v>69</v>
      </c>
      <c r="V2317">
        <f>VALUE(U2317)*100000</f>
        <v>6900000</v>
      </c>
    </row>
    <row r="2318" spans="1:22" customFormat="1" hidden="1">
      <c r="A2318" t="s">
        <v>687</v>
      </c>
      <c r="G2318" t="s">
        <v>23</v>
      </c>
      <c r="H2318" t="s">
        <v>461</v>
      </c>
      <c r="I2318">
        <f>VALUE(LEFT(H2318,FIND(" ",H2318)-1))</f>
        <v>2000</v>
      </c>
      <c r="J2318" t="str">
        <f>TRIM(RIGHT(H2318,LEN(H2318)-FIND(" ",H2318)))</f>
        <v>sqft</v>
      </c>
      <c r="K2318" t="s">
        <v>28</v>
      </c>
      <c r="L2318" t="s">
        <v>41</v>
      </c>
      <c r="N2318" t="s">
        <v>25</v>
      </c>
      <c r="Q2318" t="s">
        <v>88</v>
      </c>
      <c r="R2318" t="s">
        <v>382</v>
      </c>
      <c r="T2318" s="1" t="e">
        <f t="shared" si="1538"/>
        <v>#VALUE!</v>
      </c>
      <c r="U2318">
        <v>65</v>
      </c>
      <c r="V2318">
        <f>VALUE(U2318)*100000</f>
        <v>6500000</v>
      </c>
    </row>
    <row r="2319" spans="1:22" ht="15.75">
      <c r="A2319" s="3" t="s">
        <v>2792</v>
      </c>
      <c r="B2319" s="3" t="str">
        <f>PROPER(TRIM(A2319))</f>
        <v>3 Apartment For Sale In Althan Surat</v>
      </c>
      <c r="C2319" s="3" t="str">
        <f>LEFT(B2319,FIND(" ",B2319)-1)</f>
        <v>3</v>
      </c>
      <c r="D2319" s="4" t="str">
        <f>MID(B2319, FIND(" ", B2319)+1, FIND("For", B2319)-FIND(" ", B2319)-1)</f>
        <v xml:space="preserve">Apartment </v>
      </c>
      <c r="E2319" s="3" t="str">
        <f>TRIM(MID(B2319, FIND("In", B2319)+3, FIND("Surat", B2319)-FIND("In", B2319)-3))</f>
        <v>Althan</v>
      </c>
      <c r="F2319" s="3" t="str">
        <f>"surat"</f>
        <v>surat</v>
      </c>
      <c r="G2319" s="3" t="s">
        <v>32</v>
      </c>
      <c r="H2319" s="3" t="s">
        <v>3907</v>
      </c>
      <c r="I2319" s="9">
        <f>VALUE(LEFT(H2319,FIND(" ",H2319)-1))</f>
        <v>1777</v>
      </c>
      <c r="J2319" s="3" t="str">
        <f>TRIM(RIGHT(H2319,LEN(H2319)-FIND(" ",H2319)))</f>
        <v>sqft</v>
      </c>
      <c r="K2319" s="3" t="s">
        <v>40</v>
      </c>
      <c r="L2319" s="3" t="s">
        <v>747</v>
      </c>
      <c r="M2319" s="3" t="str">
        <f>IF(LEFT(L2319,5)="poss.","expected","ready")</f>
        <v>expected</v>
      </c>
      <c r="N2319" s="3" t="s">
        <v>218</v>
      </c>
      <c r="O2319" s="3" t="str">
        <f>IFERROR(LEFT(N2319,FIND("out of",N2319)-1),N2319)</f>
        <v xml:space="preserve">13 </v>
      </c>
      <c r="P2319" s="4" t="str">
        <f>IFERROR(RIGHT(N2319,LEN(N2319)-FIND("out of",N2319)-6),"")</f>
        <v>14</v>
      </c>
      <c r="Q2319" s="6" t="s">
        <v>28</v>
      </c>
      <c r="R2319" s="3" t="s">
        <v>44</v>
      </c>
      <c r="S2319" s="3" t="s">
        <v>2654</v>
      </c>
      <c r="T2319" s="4">
        <f t="shared" si="1538"/>
        <v>4240</v>
      </c>
      <c r="U2319" s="3">
        <v>75.400000000000006</v>
      </c>
      <c r="V2319" s="3">
        <f>VALUE(U2319)*100000</f>
        <v>7540000.0000000009</v>
      </c>
    </row>
    <row r="2320" spans="1:22" customFormat="1" hidden="1">
      <c r="A2320" t="s">
        <v>3908</v>
      </c>
      <c r="G2320" t="s">
        <v>23</v>
      </c>
      <c r="H2320" t="s">
        <v>3909</v>
      </c>
      <c r="I2320">
        <f>VALUE(LEFT(H2320,FIND(" ",H2320)-1))</f>
        <v>1255</v>
      </c>
      <c r="J2320" t="str">
        <f>TRIM(RIGHT(H2320,LEN(H2320)-FIND(" ",H2320)))</f>
        <v>sqft</v>
      </c>
      <c r="K2320" t="s">
        <v>28</v>
      </c>
      <c r="L2320" t="s">
        <v>41</v>
      </c>
      <c r="N2320" t="s">
        <v>25</v>
      </c>
      <c r="Q2320" t="s">
        <v>44</v>
      </c>
      <c r="R2320" t="s">
        <v>131</v>
      </c>
      <c r="S2320" t="s">
        <v>2638</v>
      </c>
      <c r="T2320" s="1">
        <f t="shared" si="1538"/>
        <v>4100</v>
      </c>
      <c r="U2320">
        <v>93.6</v>
      </c>
      <c r="V2320">
        <f>VALUE(U2320)*100000</f>
        <v>9360000</v>
      </c>
    </row>
    <row r="2321" spans="1:22" customFormat="1" hidden="1">
      <c r="A2321" t="s">
        <v>933</v>
      </c>
      <c r="G2321" t="s">
        <v>23</v>
      </c>
      <c r="H2321" t="s">
        <v>2403</v>
      </c>
      <c r="I2321">
        <f>VALUE(LEFT(H2321,FIND(" ",H2321)-1))</f>
        <v>707</v>
      </c>
      <c r="J2321" t="str">
        <f>TRIM(RIGHT(H2321,LEN(H2321)-FIND(" ",H2321)))</f>
        <v>sqft</v>
      </c>
      <c r="K2321" t="s">
        <v>25</v>
      </c>
      <c r="L2321" t="s">
        <v>217</v>
      </c>
      <c r="N2321" t="s">
        <v>633</v>
      </c>
      <c r="Q2321" t="s">
        <v>28</v>
      </c>
      <c r="R2321" t="s">
        <v>36</v>
      </c>
      <c r="S2321" t="s">
        <v>3910</v>
      </c>
      <c r="T2321" s="1">
        <f t="shared" si="1538"/>
        <v>4475</v>
      </c>
      <c r="U2321">
        <v>57.5</v>
      </c>
      <c r="V2321">
        <f>VALUE(U2321)*100000</f>
        <v>5750000</v>
      </c>
    </row>
    <row r="2322" spans="1:22" ht="15.75">
      <c r="A2322" s="3" t="s">
        <v>3911</v>
      </c>
      <c r="B2322" s="3" t="str">
        <f>PROPER(TRIM(A2322))</f>
        <v>2 Apartment For Sale In Raghuvir Sheron, Vesu Surat</v>
      </c>
      <c r="C2322" s="3" t="str">
        <f>LEFT(B2322,FIND(" ",B2322)-1)</f>
        <v>2</v>
      </c>
      <c r="D2322" s="4" t="str">
        <f>MID(B2322, FIND(" ", B2322)+1, FIND("For", B2322)-FIND(" ", B2322)-1)</f>
        <v xml:space="preserve">Apartment </v>
      </c>
      <c r="E2322" s="3" t="str">
        <f>TRIM(MID(B2322, FIND("In", B2322)+3, FIND("Surat", B2322)-FIND("In", B2322)-3))</f>
        <v>Raghuvir Sheron, Vesu</v>
      </c>
      <c r="F2322" s="3" t="str">
        <f>"surat"</f>
        <v>surat</v>
      </c>
      <c r="G2322" s="3" t="s">
        <v>32</v>
      </c>
      <c r="H2322" s="3" t="s">
        <v>3912</v>
      </c>
      <c r="I2322" s="9">
        <f>VALUE(LEFT(H2322,FIND(" ",H2322)-1))</f>
        <v>1361</v>
      </c>
      <c r="J2322" s="3" t="str">
        <f>TRIM(RIGHT(H2322,LEN(H2322)-FIND(" ",H2322)))</f>
        <v>sqft</v>
      </c>
      <c r="K2322" s="3" t="s">
        <v>25</v>
      </c>
      <c r="L2322" s="3" t="s">
        <v>55</v>
      </c>
      <c r="M2322" s="3" t="str">
        <f>IF(LEFT(L2322,5)="poss.","expected","ready")</f>
        <v>expected</v>
      </c>
      <c r="N2322" s="3" t="s">
        <v>42</v>
      </c>
      <c r="O2322" s="3" t="str">
        <f>IFERROR(LEFT(N2322,FIND("out of",N2322)-1),N2322)</f>
        <v xml:space="preserve">5 </v>
      </c>
      <c r="P2322" s="4" t="str">
        <f>IFERROR(RIGHT(N2322,LEN(N2322)-FIND("out of",N2322)-6),"")</f>
        <v>13</v>
      </c>
      <c r="Q2322" s="6" t="s">
        <v>28</v>
      </c>
      <c r="R2322" s="3" t="s">
        <v>36</v>
      </c>
      <c r="S2322" s="3" t="s">
        <v>2825</v>
      </c>
      <c r="T2322" s="4">
        <f t="shared" si="1538"/>
        <v>5143</v>
      </c>
      <c r="U2322" s="3">
        <v>70</v>
      </c>
      <c r="V2322" s="3">
        <f>VALUE(U2322)*100000</f>
        <v>7000000</v>
      </c>
    </row>
    <row r="2323" spans="1:22" customFormat="1" hidden="1">
      <c r="A2323" t="s">
        <v>3913</v>
      </c>
      <c r="G2323" t="s">
        <v>32</v>
      </c>
      <c r="H2323" t="s">
        <v>3630</v>
      </c>
      <c r="I2323">
        <f>VALUE(LEFT(H2323,FIND(" ",H2323)-1))</f>
        <v>1625</v>
      </c>
      <c r="J2323" t="str">
        <f>TRIM(RIGHT(H2323,LEN(H2323)-FIND(" ",H2323)))</f>
        <v>sqft</v>
      </c>
      <c r="K2323" t="s">
        <v>25</v>
      </c>
      <c r="L2323" t="s">
        <v>41</v>
      </c>
      <c r="N2323" t="s">
        <v>621</v>
      </c>
      <c r="Q2323" t="s">
        <v>28</v>
      </c>
      <c r="R2323" t="s">
        <v>586</v>
      </c>
      <c r="S2323" t="s">
        <v>3806</v>
      </c>
      <c r="T2323" s="1">
        <f t="shared" si="1538"/>
        <v>5100</v>
      </c>
      <c r="U2323">
        <v>82.9</v>
      </c>
      <c r="V2323">
        <f>VALUE(U2323)*100000</f>
        <v>8290000.0000000009</v>
      </c>
    </row>
    <row r="2324" spans="1:22" customFormat="1" hidden="1">
      <c r="A2324" t="s">
        <v>3914</v>
      </c>
      <c r="G2324" t="s">
        <v>32</v>
      </c>
      <c r="H2324" t="s">
        <v>3912</v>
      </c>
      <c r="I2324">
        <f>VALUE(LEFT(H2324,FIND(" ",H2324)-1))</f>
        <v>1361</v>
      </c>
      <c r="J2324" t="str">
        <f>TRIM(RIGHT(H2324,LEN(H2324)-FIND(" ",H2324)))</f>
        <v>sqft</v>
      </c>
      <c r="K2324" t="s">
        <v>25</v>
      </c>
      <c r="L2324" t="s">
        <v>3236</v>
      </c>
      <c r="N2324" t="s">
        <v>42</v>
      </c>
      <c r="Q2324" t="s">
        <v>28</v>
      </c>
      <c r="R2324" t="s">
        <v>88</v>
      </c>
      <c r="S2324" t="s">
        <v>3430</v>
      </c>
      <c r="T2324" s="1">
        <f t="shared" si="1538"/>
        <v>5511</v>
      </c>
      <c r="U2324">
        <v>75</v>
      </c>
      <c r="V2324">
        <f>VALUE(U2324)*100000</f>
        <v>7500000</v>
      </c>
    </row>
    <row r="2325" spans="1:22" customFormat="1" hidden="1">
      <c r="A2325" t="s">
        <v>3915</v>
      </c>
      <c r="G2325" t="s">
        <v>23</v>
      </c>
      <c r="H2325" t="s">
        <v>3916</v>
      </c>
      <c r="I2325">
        <f>VALUE(LEFT(H2325,FIND(" ",H2325)-1))</f>
        <v>790</v>
      </c>
      <c r="J2325" t="str">
        <f>TRIM(RIGHT(H2325,LEN(H2325)-FIND(" ",H2325)))</f>
        <v>sqft</v>
      </c>
      <c r="K2325" t="s">
        <v>25</v>
      </c>
      <c r="L2325" t="s">
        <v>41</v>
      </c>
      <c r="N2325" t="s">
        <v>652</v>
      </c>
      <c r="Q2325" t="s">
        <v>28</v>
      </c>
      <c r="R2325" t="s">
        <v>44</v>
      </c>
      <c r="T2325" s="1" t="e">
        <f t="shared" si="1538"/>
        <v>#VALUE!</v>
      </c>
      <c r="U2325" t="s">
        <v>2101</v>
      </c>
      <c r="V2325" t="e">
        <f>VALUE(U2325)*100000</f>
        <v>#VALUE!</v>
      </c>
    </row>
    <row r="2326" spans="1:22" ht="15.75">
      <c r="A2326" s="3" t="s">
        <v>2230</v>
      </c>
      <c r="B2326" s="3" t="str">
        <f t="shared" ref="B2326:B2327" si="1555">PROPER(TRIM(A2326))</f>
        <v>3 Apartment For Sale In Godadara Surat</v>
      </c>
      <c r="C2326" s="3" t="str">
        <f t="shared" ref="C2326:C2327" si="1556">LEFT(B2326,FIND(" ",B2326)-1)</f>
        <v>3</v>
      </c>
      <c r="D2326" s="4" t="str">
        <f t="shared" ref="D2326:D2327" si="1557">MID(B2326, FIND(" ", B2326)+1, FIND("For", B2326)-FIND(" ", B2326)-1)</f>
        <v xml:space="preserve">Apartment </v>
      </c>
      <c r="E2326" s="3" t="str">
        <f t="shared" ref="E2326:E2327" si="1558">TRIM(MID(B2326, FIND("In", B2326)+3, FIND("Surat", B2326)-FIND("In", B2326)-3))</f>
        <v>Godadara</v>
      </c>
      <c r="F2326" s="3" t="str">
        <f t="shared" ref="F2326:F2327" si="1559">"surat"</f>
        <v>surat</v>
      </c>
      <c r="G2326" s="3" t="s">
        <v>32</v>
      </c>
      <c r="H2326" s="3" t="s">
        <v>3917</v>
      </c>
      <c r="I2326" s="9">
        <f>VALUE(LEFT(H2326,FIND(" ",H2326)-1))</f>
        <v>1948</v>
      </c>
      <c r="J2326" s="3" t="str">
        <f>TRIM(RIGHT(H2326,LEN(H2326)-FIND(" ",H2326)))</f>
        <v>sqft</v>
      </c>
      <c r="K2326" s="3" t="s">
        <v>25</v>
      </c>
      <c r="L2326" s="3" t="s">
        <v>159</v>
      </c>
      <c r="M2326" s="3" t="str">
        <f t="shared" ref="M2326:M2327" si="1560">IF(LEFT(L2326,5)="poss.","expected","ready")</f>
        <v>expected</v>
      </c>
      <c r="N2326" s="3" t="s">
        <v>42</v>
      </c>
      <c r="O2326" s="3" t="str">
        <f t="shared" ref="O2326:O2327" si="1561">IFERROR(LEFT(N2326,FIND("out of",N2326)-1),N2326)</f>
        <v xml:space="preserve">5 </v>
      </c>
      <c r="P2326" s="4" t="str">
        <f t="shared" ref="P2326:P2327" si="1562">IFERROR(RIGHT(N2326,LEN(N2326)-FIND("out of",N2326)-6),"")</f>
        <v>13</v>
      </c>
      <c r="Q2326" s="6" t="s">
        <v>28</v>
      </c>
      <c r="R2326" s="3" t="s">
        <v>44</v>
      </c>
      <c r="S2326" s="3" t="s">
        <v>160</v>
      </c>
      <c r="T2326" s="4">
        <f t="shared" si="1538"/>
        <v>3500</v>
      </c>
      <c r="U2326" s="3">
        <v>68.2</v>
      </c>
      <c r="V2326" s="3">
        <f>VALUE(U2326)*100000</f>
        <v>6820000</v>
      </c>
    </row>
    <row r="2327" spans="1:22" ht="15.75">
      <c r="A2327" s="3" t="s">
        <v>161</v>
      </c>
      <c r="B2327" s="3" t="str">
        <f t="shared" si="1555"/>
        <v>3 Apartment For Sale In Palanpur Surat</v>
      </c>
      <c r="C2327" s="3" t="str">
        <f t="shared" si="1556"/>
        <v>3</v>
      </c>
      <c r="D2327" s="4" t="str">
        <f t="shared" si="1557"/>
        <v xml:space="preserve">Apartment </v>
      </c>
      <c r="E2327" s="3" t="str">
        <f t="shared" si="1558"/>
        <v>Palanpur</v>
      </c>
      <c r="F2327" s="3" t="str">
        <f t="shared" si="1559"/>
        <v>surat</v>
      </c>
      <c r="G2327" s="3" t="s">
        <v>23</v>
      </c>
      <c r="H2327" s="3" t="s">
        <v>582</v>
      </c>
      <c r="I2327" s="9">
        <f>VALUE(LEFT(H2327,FIND(" ",H2327)-1))</f>
        <v>960</v>
      </c>
      <c r="J2327" s="3" t="str">
        <f>TRIM(RIGHT(H2327,LEN(H2327)-FIND(" ",H2327)))</f>
        <v>sqft</v>
      </c>
      <c r="K2327" s="3" t="s">
        <v>25</v>
      </c>
      <c r="L2327" s="3" t="s">
        <v>41</v>
      </c>
      <c r="M2327" s="3" t="str">
        <f t="shared" si="1560"/>
        <v>ready</v>
      </c>
      <c r="N2327" s="3" t="s">
        <v>71</v>
      </c>
      <c r="O2327" s="3" t="str">
        <f t="shared" si="1561"/>
        <v xml:space="preserve">6 </v>
      </c>
      <c r="P2327" s="4" t="str">
        <f t="shared" si="1562"/>
        <v>13</v>
      </c>
      <c r="Q2327" s="6" t="s">
        <v>28</v>
      </c>
      <c r="R2327" s="3" t="s">
        <v>44</v>
      </c>
      <c r="S2327" s="3" t="s">
        <v>2396</v>
      </c>
      <c r="T2327" s="4">
        <f t="shared" si="1538"/>
        <v>3851</v>
      </c>
      <c r="U2327" s="3">
        <v>61.6</v>
      </c>
      <c r="V2327" s="3">
        <f>VALUE(U2327)*100000</f>
        <v>6160000</v>
      </c>
    </row>
    <row r="2328" spans="1:22" customFormat="1" hidden="1">
      <c r="A2328" t="s">
        <v>2820</v>
      </c>
      <c r="G2328" t="s">
        <v>23</v>
      </c>
      <c r="H2328" t="s">
        <v>201</v>
      </c>
      <c r="I2328">
        <f>VALUE(LEFT(H2328,FIND(" ",H2328)-1))</f>
        <v>1600</v>
      </c>
      <c r="J2328" t="str">
        <f>TRIM(RIGHT(H2328,LEN(H2328)-FIND(" ",H2328)))</f>
        <v>sqft</v>
      </c>
      <c r="K2328" t="s">
        <v>40</v>
      </c>
      <c r="L2328" t="s">
        <v>41</v>
      </c>
      <c r="N2328" t="s">
        <v>1755</v>
      </c>
      <c r="Q2328" t="s">
        <v>28</v>
      </c>
      <c r="R2328" t="s">
        <v>44</v>
      </c>
      <c r="S2328" t="s">
        <v>3918</v>
      </c>
      <c r="T2328" s="1">
        <f t="shared" si="1538"/>
        <v>2831</v>
      </c>
      <c r="U2328">
        <v>83.5</v>
      </c>
      <c r="V2328">
        <f>VALUE(U2328)*100000</f>
        <v>8350000</v>
      </c>
    </row>
    <row r="2329" spans="1:22" customFormat="1">
      <c r="A2329" t="s">
        <v>3919</v>
      </c>
      <c r="B2329" t="str">
        <f t="shared" ref="B2329:B2330" si="1563">PROPER(TRIM(A2329))</f>
        <v>3 Apartment For Sale In Santvan Seron, Palanpur Surat</v>
      </c>
      <c r="C2329" t="str">
        <f t="shared" ref="C2329:C2330" si="1564">LEFT(B2329,FIND(" ",B2329)-1)</f>
        <v>3</v>
      </c>
      <c r="D2329" s="1" t="str">
        <f t="shared" ref="D2329:D2330" si="1565">MID(B2329, FIND(" ", B2329)+1, FIND("For", B2329)-FIND(" ", B2329)-1)</f>
        <v xml:space="preserve">Apartment </v>
      </c>
      <c r="E2329" t="str">
        <f t="shared" ref="E2329:E2330" si="1566">TRIM(MID(B2329, FIND("In", B2329)+3, FIND("Surat", B2329)-FIND("In", B2329)-3))</f>
        <v>Santvan Seron, Palanpur</v>
      </c>
      <c r="F2329" t="str">
        <f t="shared" ref="F2329:F2330" si="1567">"surat"</f>
        <v>surat</v>
      </c>
      <c r="G2329" t="s">
        <v>32</v>
      </c>
      <c r="H2329" t="s">
        <v>2660</v>
      </c>
      <c r="I2329">
        <f>VALUE(LEFT(H2329,FIND(" ",H2329)-1))</f>
        <v>1861</v>
      </c>
      <c r="J2329" t="str">
        <f>TRIM(RIGHT(H2329,LEN(H2329)-FIND(" ",H2329)))</f>
        <v>sqft</v>
      </c>
      <c r="K2329" t="s">
        <v>25</v>
      </c>
      <c r="L2329" t="s">
        <v>747</v>
      </c>
      <c r="M2329" t="str">
        <f t="shared" ref="M2329:M2330" si="1568">IF(LEFT(L2329,5)="poss.","expected","ready")</f>
        <v>expected</v>
      </c>
      <c r="N2329" t="s">
        <v>71</v>
      </c>
      <c r="O2329" t="str">
        <f t="shared" ref="O2329:O2330" si="1569">IFERROR(LEFT(N2329,FIND("out of",N2329)-1),N2329)</f>
        <v xml:space="preserve">6 </v>
      </c>
      <c r="P2329" s="1" t="str">
        <f t="shared" ref="P2329:P2330" si="1570">IFERROR(RIGHT(N2329,LEN(N2329)-FIND("out of",N2329)-6),"")</f>
        <v>13</v>
      </c>
      <c r="Q2329" t="s">
        <v>28</v>
      </c>
      <c r="R2329" t="s">
        <v>44</v>
      </c>
      <c r="S2329" t="s">
        <v>2521</v>
      </c>
      <c r="T2329" s="1">
        <f t="shared" si="1538"/>
        <v>4281</v>
      </c>
      <c r="U2329">
        <v>79.7</v>
      </c>
      <c r="V2329">
        <f>VALUE(U2329)*100000</f>
        <v>7970000</v>
      </c>
    </row>
    <row r="2330" spans="1:22" ht="15.75">
      <c r="A2330" s="3" t="s">
        <v>2991</v>
      </c>
      <c r="B2330" s="3" t="str">
        <f t="shared" si="1563"/>
        <v>3 Apartment For Sale In Happy Elegance, Vesu Surat</v>
      </c>
      <c r="C2330" s="3" t="str">
        <f t="shared" si="1564"/>
        <v>3</v>
      </c>
      <c r="D2330" s="4" t="str">
        <f t="shared" si="1565"/>
        <v xml:space="preserve">Apartment </v>
      </c>
      <c r="E2330" s="3" t="str">
        <f t="shared" si="1566"/>
        <v>Happy Elegance, Vesu</v>
      </c>
      <c r="F2330" s="3" t="str">
        <f t="shared" si="1567"/>
        <v>surat</v>
      </c>
      <c r="G2330" s="3" t="s">
        <v>32</v>
      </c>
      <c r="H2330" s="3" t="s">
        <v>2992</v>
      </c>
      <c r="I2330" s="9">
        <f>VALUE(LEFT(H2330,FIND(" ",H2330)-1))</f>
        <v>1643</v>
      </c>
      <c r="J2330" s="3" t="str">
        <f>TRIM(RIGHT(H2330,LEN(H2330)-FIND(" ",H2330)))</f>
        <v>sqft</v>
      </c>
      <c r="K2330" s="3" t="s">
        <v>40</v>
      </c>
      <c r="L2330" s="3" t="s">
        <v>41</v>
      </c>
      <c r="M2330" s="3" t="str">
        <f t="shared" si="1568"/>
        <v>ready</v>
      </c>
      <c r="N2330" s="3" t="s">
        <v>1261</v>
      </c>
      <c r="O2330" s="3" t="str">
        <f t="shared" si="1569"/>
        <v xml:space="preserve">11 </v>
      </c>
      <c r="P2330" s="4" t="str">
        <f t="shared" si="1570"/>
        <v>13</v>
      </c>
      <c r="Q2330" s="6" t="s">
        <v>28</v>
      </c>
      <c r="R2330" s="3" t="s">
        <v>44</v>
      </c>
      <c r="S2330" s="3" t="s">
        <v>2997</v>
      </c>
      <c r="T2330" s="4">
        <f t="shared" si="1538"/>
        <v>5500</v>
      </c>
      <c r="U2330" s="3">
        <v>90.4</v>
      </c>
      <c r="V2330" s="3">
        <f>VALUE(U2330)*100000</f>
        <v>9040000</v>
      </c>
    </row>
    <row r="2331" spans="1:22" customFormat="1" hidden="1">
      <c r="A2331" t="s">
        <v>66</v>
      </c>
      <c r="G2331" t="s">
        <v>32</v>
      </c>
      <c r="H2331" t="s">
        <v>3920</v>
      </c>
      <c r="I2331">
        <f>VALUE(LEFT(H2331,FIND(" ",H2331)-1))</f>
        <v>1159</v>
      </c>
      <c r="J2331" t="str">
        <f>TRIM(RIGHT(H2331,LEN(H2331)-FIND(" ",H2331)))</f>
        <v>sqft</v>
      </c>
      <c r="K2331" t="s">
        <v>40</v>
      </c>
      <c r="L2331" t="s">
        <v>41</v>
      </c>
      <c r="N2331" t="s">
        <v>71</v>
      </c>
      <c r="Q2331" t="s">
        <v>28</v>
      </c>
      <c r="R2331" t="s">
        <v>44</v>
      </c>
      <c r="S2331" t="s">
        <v>3921</v>
      </c>
      <c r="T2331" s="1">
        <f t="shared" si="1538"/>
        <v>4745</v>
      </c>
      <c r="U2331">
        <v>55</v>
      </c>
      <c r="V2331">
        <f>VALUE(U2331)*100000</f>
        <v>5500000</v>
      </c>
    </row>
    <row r="2332" spans="1:22" customFormat="1" hidden="1">
      <c r="A2332" t="s">
        <v>879</v>
      </c>
      <c r="G2332" t="s">
        <v>168</v>
      </c>
      <c r="H2332" t="s">
        <v>399</v>
      </c>
      <c r="I2332">
        <f>VALUE(LEFT(H2332,FIND(" ",H2332)-1))</f>
        <v>1080</v>
      </c>
      <c r="J2332" t="str">
        <f>TRIM(RIGHT(H2332,LEN(H2332)-FIND(" ",H2332)))</f>
        <v>sqft</v>
      </c>
      <c r="K2332">
        <v>5</v>
      </c>
      <c r="L2332" t="s">
        <v>139</v>
      </c>
      <c r="N2332" t="s">
        <v>40</v>
      </c>
      <c r="Q2332">
        <v>2</v>
      </c>
      <c r="R2332" t="s">
        <v>1934</v>
      </c>
      <c r="S2332" t="s">
        <v>682</v>
      </c>
      <c r="T2332" s="1">
        <f t="shared" si="1538"/>
        <v>6481</v>
      </c>
      <c r="U2332">
        <v>70</v>
      </c>
      <c r="V2332">
        <f>VALUE(U2332)*100000</f>
        <v>7000000</v>
      </c>
    </row>
    <row r="2333" spans="1:22" ht="15.75">
      <c r="A2333" s="3" t="s">
        <v>3922</v>
      </c>
      <c r="B2333" s="3" t="str">
        <f>PROPER(TRIM(A2333))</f>
        <v>3 Apartment For Sale In Rameswaram Ivaan, Palanpur Surat</v>
      </c>
      <c r="C2333" s="3" t="str">
        <f>LEFT(B2333,FIND(" ",B2333)-1)</f>
        <v>3</v>
      </c>
      <c r="D2333" s="4" t="str">
        <f>MID(B2333, FIND(" ", B2333)+1, FIND("For", B2333)-FIND(" ", B2333)-1)</f>
        <v xml:space="preserve">Apartment </v>
      </c>
      <c r="E2333" s="3" t="str">
        <f>TRIM(MID(B2333, FIND("In", B2333)+3, FIND("Surat", B2333)-FIND("In", B2333)-3))</f>
        <v>Rameswaram Ivaan, Palanpur</v>
      </c>
      <c r="F2333" s="3" t="str">
        <f>"surat"</f>
        <v>surat</v>
      </c>
      <c r="G2333" s="3" t="s">
        <v>32</v>
      </c>
      <c r="H2333" s="3" t="s">
        <v>3751</v>
      </c>
      <c r="I2333" s="9">
        <f>VALUE(LEFT(H2333,FIND(" ",H2333)-1))</f>
        <v>1825</v>
      </c>
      <c r="J2333" s="3" t="str">
        <f>TRIM(RIGHT(H2333,LEN(H2333)-FIND(" ",H2333)))</f>
        <v>sqft</v>
      </c>
      <c r="K2333" s="3" t="s">
        <v>25</v>
      </c>
      <c r="L2333" s="3" t="s">
        <v>87</v>
      </c>
      <c r="M2333" s="3" t="str">
        <f>IF(LEFT(L2333,5)="poss.","expected","ready")</f>
        <v>expected</v>
      </c>
      <c r="N2333" s="3" t="s">
        <v>42</v>
      </c>
      <c r="O2333" s="3" t="str">
        <f>IFERROR(LEFT(N2333,FIND("out of",N2333)-1),N2333)</f>
        <v xml:space="preserve">5 </v>
      </c>
      <c r="P2333" s="4" t="str">
        <f>IFERROR(RIGHT(N2333,LEN(N2333)-FIND("out of",N2333)-6),"")</f>
        <v>13</v>
      </c>
      <c r="Q2333" s="6" t="s">
        <v>28</v>
      </c>
      <c r="R2333" s="3" t="s">
        <v>44</v>
      </c>
      <c r="S2333" s="3" t="s">
        <v>2860</v>
      </c>
      <c r="T2333" s="4">
        <f t="shared" si="1538"/>
        <v>3852</v>
      </c>
      <c r="U2333" s="3">
        <v>70.3</v>
      </c>
      <c r="V2333" s="3">
        <f>VALUE(U2333)*100000</f>
        <v>7030000</v>
      </c>
    </row>
    <row r="2334" spans="1:22" customFormat="1" hidden="1">
      <c r="A2334" t="s">
        <v>3923</v>
      </c>
      <c r="G2334" t="s">
        <v>32</v>
      </c>
      <c r="H2334" t="s">
        <v>817</v>
      </c>
      <c r="I2334">
        <f>VALUE(LEFT(H2334,FIND(" ",H2334)-1))</f>
        <v>1251</v>
      </c>
      <c r="J2334" t="str">
        <f>TRIM(RIGHT(H2334,LEN(H2334)-FIND(" ",H2334)))</f>
        <v>sqft</v>
      </c>
      <c r="K2334" t="s">
        <v>40</v>
      </c>
      <c r="L2334" t="s">
        <v>41</v>
      </c>
      <c r="N2334" t="s">
        <v>2714</v>
      </c>
      <c r="Q2334" t="s">
        <v>43</v>
      </c>
      <c r="R2334" t="s">
        <v>36</v>
      </c>
      <c r="S2334" t="s">
        <v>3924</v>
      </c>
      <c r="T2334" s="1">
        <f t="shared" si="1538"/>
        <v>4597</v>
      </c>
      <c r="U2334">
        <v>57.5</v>
      </c>
      <c r="V2334">
        <f>VALUE(U2334)*100000</f>
        <v>5750000</v>
      </c>
    </row>
    <row r="2335" spans="1:22" customFormat="1" hidden="1">
      <c r="A2335" t="s">
        <v>1644</v>
      </c>
      <c r="G2335" t="s">
        <v>32</v>
      </c>
      <c r="H2335" t="s">
        <v>1488</v>
      </c>
      <c r="I2335">
        <f>VALUE(LEFT(H2335,FIND(" ",H2335)-1))</f>
        <v>1550</v>
      </c>
      <c r="J2335" t="str">
        <f>TRIM(RIGHT(H2335,LEN(H2335)-FIND(" ",H2335)))</f>
        <v>sqft</v>
      </c>
      <c r="K2335" t="s">
        <v>40</v>
      </c>
      <c r="L2335" t="s">
        <v>41</v>
      </c>
      <c r="N2335" t="s">
        <v>3275</v>
      </c>
      <c r="Q2335" t="s">
        <v>43</v>
      </c>
      <c r="R2335" t="s">
        <v>29</v>
      </c>
      <c r="S2335" t="s">
        <v>3925</v>
      </c>
      <c r="T2335" s="1">
        <f t="shared" si="1538"/>
        <v>4194</v>
      </c>
      <c r="U2335">
        <v>65</v>
      </c>
      <c r="V2335">
        <f>VALUE(U2335)*100000</f>
        <v>6500000</v>
      </c>
    </row>
    <row r="2336" spans="1:22" customFormat="1" hidden="1">
      <c r="A2336" t="s">
        <v>3926</v>
      </c>
      <c r="G2336" t="s">
        <v>32</v>
      </c>
      <c r="H2336" t="s">
        <v>629</v>
      </c>
      <c r="I2336">
        <f>VALUE(LEFT(H2336,FIND(" ",H2336)-1))</f>
        <v>100</v>
      </c>
      <c r="J2336" t="str">
        <f>TRIM(RIGHT(H2336,LEN(H2336)-FIND(" ",H2336)))</f>
        <v>sqyrd</v>
      </c>
      <c r="K2336" t="s">
        <v>83</v>
      </c>
      <c r="L2336" t="s">
        <v>41</v>
      </c>
      <c r="N2336" t="s">
        <v>40</v>
      </c>
      <c r="Q2336" t="s">
        <v>44</v>
      </c>
      <c r="R2336" t="s">
        <v>382</v>
      </c>
      <c r="S2336" t="s">
        <v>558</v>
      </c>
      <c r="T2336" s="1">
        <f t="shared" si="1538"/>
        <v>10000</v>
      </c>
      <c r="U2336">
        <v>90</v>
      </c>
      <c r="V2336">
        <f>VALUE(U2336)*100000</f>
        <v>9000000</v>
      </c>
    </row>
    <row r="2337" spans="1:22" customFormat="1" hidden="1">
      <c r="A2337" t="s">
        <v>2542</v>
      </c>
      <c r="G2337" t="s">
        <v>168</v>
      </c>
      <c r="H2337" t="s">
        <v>3927</v>
      </c>
      <c r="I2337">
        <f>VALUE(LEFT(H2337,FIND(" ",H2337)-1))</f>
        <v>91</v>
      </c>
      <c r="J2337" t="str">
        <f>TRIM(RIGHT(H2337,LEN(H2337)-FIND(" ",H2337)))</f>
        <v>sqft</v>
      </c>
      <c r="K2337" t="s">
        <v>40</v>
      </c>
      <c r="L2337" t="s">
        <v>3928</v>
      </c>
      <c r="N2337" t="s">
        <v>139</v>
      </c>
      <c r="Q2337">
        <v>5</v>
      </c>
      <c r="R2337">
        <v>2</v>
      </c>
      <c r="S2337" t="s">
        <v>3929</v>
      </c>
      <c r="T2337" s="1">
        <f t="shared" si="1538"/>
        <v>60000</v>
      </c>
      <c r="U2337">
        <v>54.6</v>
      </c>
      <c r="V2337">
        <f>VALUE(U2337)*100000</f>
        <v>5460000</v>
      </c>
    </row>
    <row r="2338" spans="1:22" customFormat="1" hidden="1">
      <c r="A2338" t="s">
        <v>3930</v>
      </c>
      <c r="G2338" t="s">
        <v>23</v>
      </c>
      <c r="H2338" t="s">
        <v>3931</v>
      </c>
      <c r="I2338">
        <f>VALUE(LEFT(H2338,FIND(" ",H2338)-1))</f>
        <v>1128</v>
      </c>
      <c r="J2338" t="str">
        <f>TRIM(RIGHT(H2338,LEN(H2338)-FIND(" ",H2338)))</f>
        <v>sqft</v>
      </c>
      <c r="K2338" t="s">
        <v>40</v>
      </c>
      <c r="L2338" t="s">
        <v>41</v>
      </c>
      <c r="N2338" t="s">
        <v>502</v>
      </c>
      <c r="Q2338" t="s">
        <v>28</v>
      </c>
      <c r="R2338" t="s">
        <v>88</v>
      </c>
      <c r="S2338" t="s">
        <v>3932</v>
      </c>
      <c r="T2338" s="1">
        <f t="shared" si="1538"/>
        <v>5053</v>
      </c>
      <c r="U2338">
        <v>95</v>
      </c>
      <c r="V2338">
        <f>VALUE(U2338)*100000</f>
        <v>9500000</v>
      </c>
    </row>
    <row r="2339" spans="1:22" ht="15.75">
      <c r="A2339" s="3" t="s">
        <v>3933</v>
      </c>
      <c r="B2339" s="3" t="str">
        <f>PROPER(TRIM(A2339))</f>
        <v>3 Apartment For Sale In The Ultima, Vesu Surat</v>
      </c>
      <c r="C2339" s="3" t="str">
        <f>LEFT(B2339,FIND(" ",B2339)-1)</f>
        <v>3</v>
      </c>
      <c r="D2339" s="4" t="str">
        <f>MID(B2339, FIND(" ", B2339)+1, FIND("For", B2339)-FIND(" ", B2339)-1)</f>
        <v xml:space="preserve">Apartment </v>
      </c>
      <c r="E2339" s="3" t="str">
        <f>TRIM(MID(B2339, FIND("In", B2339)+3, FIND("Surat", B2339)-FIND("In", B2339)-3))</f>
        <v>The Ultima, Vesu</v>
      </c>
      <c r="F2339" s="3" t="str">
        <f>"surat"</f>
        <v>surat</v>
      </c>
      <c r="G2339" s="3" t="s">
        <v>32</v>
      </c>
      <c r="H2339" s="3" t="s">
        <v>3934</v>
      </c>
      <c r="I2339" s="9">
        <f>VALUE(LEFT(H2339,FIND(" ",H2339)-1))</f>
        <v>1646</v>
      </c>
      <c r="J2339" s="3" t="str">
        <f>TRIM(RIGHT(H2339,LEN(H2339)-FIND(" ",H2339)))</f>
        <v>sqft</v>
      </c>
      <c r="K2339" s="3" t="s">
        <v>25</v>
      </c>
      <c r="L2339" s="3" t="s">
        <v>41</v>
      </c>
      <c r="M2339" s="3" t="str">
        <f>IF(LEFT(L2339,5)="poss.","expected","ready")</f>
        <v>ready</v>
      </c>
      <c r="N2339" s="3" t="s">
        <v>42</v>
      </c>
      <c r="O2339" s="3" t="str">
        <f>IFERROR(LEFT(N2339,FIND("out of",N2339)-1),N2339)</f>
        <v xml:space="preserve">5 </v>
      </c>
      <c r="P2339" s="4" t="str">
        <f>IFERROR(RIGHT(N2339,LEN(N2339)-FIND("out of",N2339)-6),"")</f>
        <v>13</v>
      </c>
      <c r="Q2339" s="6" t="s">
        <v>28</v>
      </c>
      <c r="R2339" s="3" t="s">
        <v>44</v>
      </c>
      <c r="S2339" s="3" t="s">
        <v>1343</v>
      </c>
      <c r="T2339" s="4">
        <f t="shared" si="1538"/>
        <v>4800</v>
      </c>
      <c r="U2339" s="3">
        <v>79</v>
      </c>
      <c r="V2339" s="3">
        <f>VALUE(U2339)*100000</f>
        <v>7900000</v>
      </c>
    </row>
    <row r="2340" spans="1:22" customFormat="1" hidden="1">
      <c r="A2340" t="s">
        <v>3935</v>
      </c>
      <c r="G2340" t="s">
        <v>32</v>
      </c>
      <c r="H2340" t="s">
        <v>3936</v>
      </c>
      <c r="I2340">
        <f>VALUE(LEFT(H2340,FIND(" ",H2340)-1))</f>
        <v>123</v>
      </c>
      <c r="J2340" t="str">
        <f>TRIM(RIGHT(H2340,LEN(H2340)-FIND(" ",H2340)))</f>
        <v>sqyrd</v>
      </c>
      <c r="K2340" t="s">
        <v>28</v>
      </c>
      <c r="L2340" t="s">
        <v>41</v>
      </c>
      <c r="N2340" t="s">
        <v>40</v>
      </c>
      <c r="Q2340" t="s">
        <v>29</v>
      </c>
      <c r="R2340" t="s">
        <v>171</v>
      </c>
      <c r="S2340" t="s">
        <v>3937</v>
      </c>
      <c r="T2340" s="1">
        <f t="shared" si="1538"/>
        <v>6052</v>
      </c>
      <c r="U2340">
        <v>67</v>
      </c>
      <c r="V2340">
        <f>VALUE(U2340)*100000</f>
        <v>6700000</v>
      </c>
    </row>
    <row r="2341" spans="1:22" ht="15.75">
      <c r="A2341" s="3" t="s">
        <v>2792</v>
      </c>
      <c r="B2341" s="3" t="str">
        <f t="shared" ref="B2341:B2342" si="1571">PROPER(TRIM(A2341))</f>
        <v>3 Apartment For Sale In Althan Surat</v>
      </c>
      <c r="C2341" s="3" t="str">
        <f t="shared" ref="C2341:C2342" si="1572">LEFT(B2341,FIND(" ",B2341)-1)</f>
        <v>3</v>
      </c>
      <c r="D2341" s="4" t="str">
        <f t="shared" ref="D2341:D2342" si="1573">MID(B2341, FIND(" ", B2341)+1, FIND("For", B2341)-FIND(" ", B2341)-1)</f>
        <v xml:space="preserve">Apartment </v>
      </c>
      <c r="E2341" s="3" t="str">
        <f t="shared" ref="E2341:E2342" si="1574">TRIM(MID(B2341, FIND("In", B2341)+3, FIND("Surat", B2341)-FIND("In", B2341)-3))</f>
        <v>Althan</v>
      </c>
      <c r="F2341" s="3" t="str">
        <f t="shared" ref="F2341:F2342" si="1575">"surat"</f>
        <v>surat</v>
      </c>
      <c r="G2341" s="3" t="s">
        <v>32</v>
      </c>
      <c r="H2341" s="3" t="s">
        <v>3656</v>
      </c>
      <c r="I2341" s="9">
        <f>VALUE(LEFT(H2341,FIND(" ",H2341)-1))</f>
        <v>1811</v>
      </c>
      <c r="J2341" s="3" t="str">
        <f>TRIM(RIGHT(H2341,LEN(H2341)-FIND(" ",H2341)))</f>
        <v>sqft</v>
      </c>
      <c r="K2341" s="3" t="s">
        <v>25</v>
      </c>
      <c r="L2341" s="3" t="s">
        <v>41</v>
      </c>
      <c r="M2341" s="3" t="str">
        <f t="shared" ref="M2341:M2342" si="1576">IF(LEFT(L2341,5)="poss.","expected","ready")</f>
        <v>ready</v>
      </c>
      <c r="N2341" s="3" t="s">
        <v>806</v>
      </c>
      <c r="O2341" s="3" t="str">
        <f t="shared" ref="O2341:O2342" si="1577">IFERROR(LEFT(N2341,FIND("out of",N2341)-1),N2341)</f>
        <v xml:space="preserve">6 </v>
      </c>
      <c r="P2341" s="4" t="str">
        <f t="shared" ref="P2341:P2342" si="1578">IFERROR(RIGHT(N2341,LEN(N2341)-FIND("out of",N2341)-6),"")</f>
        <v>12</v>
      </c>
      <c r="Q2341" s="6" t="s">
        <v>28</v>
      </c>
      <c r="R2341" s="3" t="s">
        <v>154</v>
      </c>
      <c r="S2341" s="3" t="s">
        <v>2614</v>
      </c>
      <c r="T2341" s="4">
        <f t="shared" si="1538"/>
        <v>3644</v>
      </c>
      <c r="U2341" s="3">
        <v>66</v>
      </c>
      <c r="V2341" s="3">
        <f>VALUE(U2341)*100000</f>
        <v>6600000</v>
      </c>
    </row>
    <row r="2342" spans="1:22" ht="15.75">
      <c r="A2342" s="3" t="s">
        <v>3938</v>
      </c>
      <c r="B2342" s="3" t="str">
        <f t="shared" si="1571"/>
        <v>3 Apartment For Sale In Anand Avenue, Jahangirabad Surat</v>
      </c>
      <c r="C2342" s="3" t="str">
        <f t="shared" si="1572"/>
        <v>3</v>
      </c>
      <c r="D2342" s="4" t="str">
        <f t="shared" si="1573"/>
        <v xml:space="preserve">Apartment </v>
      </c>
      <c r="E2342" s="3" t="str">
        <f t="shared" si="1574"/>
        <v>Anand Avenue, Jahangirabad</v>
      </c>
      <c r="F2342" s="3" t="str">
        <f t="shared" si="1575"/>
        <v>surat</v>
      </c>
      <c r="G2342" s="3" t="s">
        <v>32</v>
      </c>
      <c r="H2342" s="3" t="s">
        <v>3939</v>
      </c>
      <c r="I2342" s="9">
        <f>VALUE(LEFT(H2342,FIND(" ",H2342)-1))</f>
        <v>1610</v>
      </c>
      <c r="J2342" s="3" t="str">
        <f>TRIM(RIGHT(H2342,LEN(H2342)-FIND(" ",H2342)))</f>
        <v>sqft</v>
      </c>
      <c r="K2342" s="3" t="s">
        <v>25</v>
      </c>
      <c r="L2342" s="3" t="s">
        <v>41</v>
      </c>
      <c r="M2342" s="3" t="str">
        <f t="shared" si="1576"/>
        <v>ready</v>
      </c>
      <c r="N2342" s="3" t="s">
        <v>165</v>
      </c>
      <c r="O2342" s="3" t="str">
        <f t="shared" si="1577"/>
        <v xml:space="preserve">7 </v>
      </c>
      <c r="P2342" s="4" t="str">
        <f t="shared" si="1578"/>
        <v>13</v>
      </c>
      <c r="Q2342" s="6" t="s">
        <v>28</v>
      </c>
      <c r="R2342" s="3" t="s">
        <v>44</v>
      </c>
      <c r="S2342" s="3" t="s">
        <v>2540</v>
      </c>
      <c r="T2342" s="4">
        <f t="shared" si="1538"/>
        <v>3602</v>
      </c>
      <c r="U2342" s="3">
        <v>58</v>
      </c>
      <c r="V2342" s="3">
        <f>VALUE(U2342)*100000</f>
        <v>5800000</v>
      </c>
    </row>
    <row r="2343" spans="1:22" customFormat="1" hidden="1">
      <c r="A2343" t="s">
        <v>3869</v>
      </c>
      <c r="G2343" t="s">
        <v>32</v>
      </c>
      <c r="H2343" t="s">
        <v>632</v>
      </c>
      <c r="I2343">
        <f>VALUE(LEFT(H2343,FIND(" ",H2343)-1))</f>
        <v>1252</v>
      </c>
      <c r="J2343" t="str">
        <f>TRIM(RIGHT(H2343,LEN(H2343)-FIND(" ",H2343)))</f>
        <v>sqft</v>
      </c>
      <c r="K2343" t="s">
        <v>25</v>
      </c>
      <c r="L2343" t="s">
        <v>41</v>
      </c>
      <c r="N2343" t="s">
        <v>986</v>
      </c>
      <c r="Q2343" t="s">
        <v>28</v>
      </c>
      <c r="R2343" t="s">
        <v>44</v>
      </c>
      <c r="S2343" t="s">
        <v>3940</v>
      </c>
      <c r="T2343" s="1">
        <f t="shared" si="1538"/>
        <v>4153</v>
      </c>
      <c r="U2343">
        <v>52</v>
      </c>
      <c r="V2343">
        <f>VALUE(U2343)*100000</f>
        <v>5200000</v>
      </c>
    </row>
    <row r="2344" spans="1:22" customFormat="1" hidden="1">
      <c r="A2344" t="s">
        <v>3941</v>
      </c>
      <c r="G2344" t="s">
        <v>32</v>
      </c>
      <c r="H2344" t="s">
        <v>78</v>
      </c>
      <c r="I2344">
        <f>VALUE(LEFT(H2344,FIND(" ",H2344)-1))</f>
        <v>1650</v>
      </c>
      <c r="J2344" t="str">
        <f>TRIM(RIGHT(H2344,LEN(H2344)-FIND(" ",H2344)))</f>
        <v>sqft</v>
      </c>
      <c r="K2344" t="s">
        <v>51</v>
      </c>
      <c r="L2344" t="s">
        <v>25</v>
      </c>
      <c r="N2344" t="s">
        <v>28</v>
      </c>
      <c r="Q2344">
        <v>3</v>
      </c>
      <c r="R2344">
        <v>2</v>
      </c>
      <c r="S2344" t="s">
        <v>229</v>
      </c>
      <c r="T2344" s="1">
        <f t="shared" si="1538"/>
        <v>3636</v>
      </c>
      <c r="U2344">
        <v>60</v>
      </c>
      <c r="V2344">
        <f>VALUE(U2344)*100000</f>
        <v>6000000</v>
      </c>
    </row>
    <row r="2345" spans="1:22" customFormat="1" hidden="1">
      <c r="A2345" t="s">
        <v>3942</v>
      </c>
      <c r="G2345" t="s">
        <v>32</v>
      </c>
      <c r="H2345" t="s">
        <v>3943</v>
      </c>
      <c r="I2345">
        <f>VALUE(LEFT(H2345,FIND(" ",H2345)-1))</f>
        <v>1665</v>
      </c>
      <c r="J2345" t="str">
        <f>TRIM(RIGHT(H2345,LEN(H2345)-FIND(" ",H2345)))</f>
        <v>sqft</v>
      </c>
      <c r="K2345" t="s">
        <v>28</v>
      </c>
      <c r="L2345" t="s">
        <v>55</v>
      </c>
      <c r="N2345" t="s">
        <v>25</v>
      </c>
      <c r="Q2345" t="s">
        <v>56</v>
      </c>
      <c r="R2345">
        <v>3</v>
      </c>
      <c r="S2345" t="s">
        <v>57</v>
      </c>
      <c r="T2345" s="1">
        <f t="shared" si="1538"/>
        <v>3411</v>
      </c>
      <c r="U2345">
        <v>56.8</v>
      </c>
      <c r="V2345">
        <f>VALUE(U2345)*100000</f>
        <v>5680000</v>
      </c>
    </row>
    <row r="2346" spans="1:22" customFormat="1">
      <c r="A2346" t="s">
        <v>2647</v>
      </c>
      <c r="B2346" t="str">
        <f t="shared" ref="B2346:B2348" si="1579">PROPER(TRIM(A2346))</f>
        <v>3 Apartment For Sale In Santvan Lexon, Palanpur Surat</v>
      </c>
      <c r="C2346" t="str">
        <f t="shared" ref="C2346:C2348" si="1580">LEFT(B2346,FIND(" ",B2346)-1)</f>
        <v>3</v>
      </c>
      <c r="D2346" s="1" t="str">
        <f t="shared" ref="D2346:D2348" si="1581">MID(B2346, FIND(" ", B2346)+1, FIND("For", B2346)-FIND(" ", B2346)-1)</f>
        <v xml:space="preserve">Apartment </v>
      </c>
      <c r="E2346" t="str">
        <f t="shared" ref="E2346:E2348" si="1582">TRIM(MID(B2346, FIND("In", B2346)+3, FIND("Surat", B2346)-FIND("In", B2346)-3))</f>
        <v>Santvan Lexon, Palanpur</v>
      </c>
      <c r="F2346" t="str">
        <f t="shared" ref="F2346:F2348" si="1583">"surat"</f>
        <v>surat</v>
      </c>
      <c r="G2346" t="s">
        <v>32</v>
      </c>
      <c r="H2346" t="s">
        <v>2635</v>
      </c>
      <c r="I2346">
        <f>VALUE(LEFT(H2346,FIND(" ",H2346)-1))</f>
        <v>1651</v>
      </c>
      <c r="J2346" t="str">
        <f>TRIM(RIGHT(H2346,LEN(H2346)-FIND(" ",H2346)))</f>
        <v>sqft</v>
      </c>
      <c r="K2346" t="s">
        <v>40</v>
      </c>
      <c r="L2346" t="s">
        <v>217</v>
      </c>
      <c r="M2346" t="str">
        <f t="shared" ref="M2346:M2348" si="1584">IF(LEFT(L2346,5)="poss.","expected","ready")</f>
        <v>expected</v>
      </c>
      <c r="N2346" t="s">
        <v>143</v>
      </c>
      <c r="O2346" t="str">
        <f t="shared" ref="O2346:O2348" si="1585">IFERROR(LEFT(N2346,FIND("out of",N2346)-1),N2346)</f>
        <v xml:space="preserve">9 </v>
      </c>
      <c r="P2346" s="1" t="str">
        <f t="shared" ref="P2346:P2348" si="1586">IFERROR(RIGHT(N2346,LEN(N2346)-FIND("out of",N2346)-6),"")</f>
        <v>14</v>
      </c>
      <c r="Q2346" t="s">
        <v>28</v>
      </c>
      <c r="R2346" t="s">
        <v>44</v>
      </c>
      <c r="S2346" t="s">
        <v>952</v>
      </c>
      <c r="T2346" s="1">
        <f t="shared" si="1538"/>
        <v>4000</v>
      </c>
      <c r="U2346">
        <v>66</v>
      </c>
      <c r="V2346">
        <f>VALUE(U2346)*100000</f>
        <v>6600000</v>
      </c>
    </row>
    <row r="2347" spans="1:22" ht="15.75">
      <c r="A2347" s="3" t="s">
        <v>133</v>
      </c>
      <c r="B2347" s="3" t="str">
        <f t="shared" si="1579"/>
        <v>2 Apartment For Sale In Palanpur Surat</v>
      </c>
      <c r="C2347" s="3" t="str">
        <f t="shared" si="1580"/>
        <v>2</v>
      </c>
      <c r="D2347" s="4" t="str">
        <f t="shared" si="1581"/>
        <v xml:space="preserve">Apartment </v>
      </c>
      <c r="E2347" s="3" t="str">
        <f t="shared" si="1582"/>
        <v>Palanpur</v>
      </c>
      <c r="F2347" s="3" t="str">
        <f t="shared" si="1583"/>
        <v>surat</v>
      </c>
      <c r="G2347" s="3" t="s">
        <v>32</v>
      </c>
      <c r="H2347" s="3" t="s">
        <v>2732</v>
      </c>
      <c r="I2347" s="9">
        <f>VALUE(LEFT(H2347,FIND(" ",H2347)-1))</f>
        <v>1206</v>
      </c>
      <c r="J2347" s="3" t="str">
        <f>TRIM(RIGHT(H2347,LEN(H2347)-FIND(" ",H2347)))</f>
        <v>sqft</v>
      </c>
      <c r="K2347" s="3" t="s">
        <v>25</v>
      </c>
      <c r="L2347" s="3" t="s">
        <v>55</v>
      </c>
      <c r="M2347" s="3" t="str">
        <f t="shared" si="1584"/>
        <v>expected</v>
      </c>
      <c r="N2347" s="3" t="s">
        <v>134</v>
      </c>
      <c r="O2347" s="3" t="str">
        <f t="shared" si="1585"/>
        <v xml:space="preserve">7 </v>
      </c>
      <c r="P2347" s="4" t="str">
        <f t="shared" si="1586"/>
        <v>14</v>
      </c>
      <c r="Q2347" s="6" t="s">
        <v>28</v>
      </c>
      <c r="R2347" s="3" t="s">
        <v>44</v>
      </c>
      <c r="S2347" s="3" t="s">
        <v>3588</v>
      </c>
      <c r="T2347" s="4">
        <f t="shared" si="1538"/>
        <v>4291</v>
      </c>
      <c r="U2347" s="3">
        <v>51.7</v>
      </c>
      <c r="V2347" s="3">
        <f>VALUE(U2347)*100000</f>
        <v>5170000</v>
      </c>
    </row>
    <row r="2348" spans="1:22" ht="15.75">
      <c r="A2348" s="3" t="s">
        <v>3672</v>
      </c>
      <c r="B2348" s="3" t="str">
        <f t="shared" si="1579"/>
        <v>2 Apartment For Sale In Dumas Road Surat</v>
      </c>
      <c r="C2348" s="3" t="str">
        <f t="shared" si="1580"/>
        <v>2</v>
      </c>
      <c r="D2348" s="4" t="str">
        <f t="shared" si="1581"/>
        <v xml:space="preserve">Apartment </v>
      </c>
      <c r="E2348" s="3" t="str">
        <f t="shared" si="1582"/>
        <v>Dumas Road</v>
      </c>
      <c r="F2348" s="3" t="str">
        <f t="shared" si="1583"/>
        <v>surat</v>
      </c>
      <c r="G2348" s="3" t="s">
        <v>32</v>
      </c>
      <c r="H2348" s="3" t="s">
        <v>1395</v>
      </c>
      <c r="I2348" s="9">
        <f>VALUE(LEFT(H2348,FIND(" ",H2348)-1))</f>
        <v>1260</v>
      </c>
      <c r="J2348" s="3" t="str">
        <f>TRIM(RIGHT(H2348,LEN(H2348)-FIND(" ",H2348)))</f>
        <v>sqft</v>
      </c>
      <c r="K2348" s="3" t="s">
        <v>25</v>
      </c>
      <c r="L2348" s="3" t="s">
        <v>2356</v>
      </c>
      <c r="M2348" s="3" t="str">
        <f t="shared" si="1584"/>
        <v>expected</v>
      </c>
      <c r="N2348" s="3" t="s">
        <v>806</v>
      </c>
      <c r="O2348" s="3" t="str">
        <f t="shared" si="1585"/>
        <v xml:space="preserve">6 </v>
      </c>
      <c r="P2348" s="4" t="str">
        <f t="shared" si="1586"/>
        <v>12</v>
      </c>
      <c r="Q2348" s="6" t="s">
        <v>28</v>
      </c>
      <c r="R2348" s="3" t="s">
        <v>36</v>
      </c>
      <c r="S2348" s="3" t="s">
        <v>428</v>
      </c>
      <c r="T2348" s="4">
        <f t="shared" si="1538"/>
        <v>4500</v>
      </c>
      <c r="U2348" s="3">
        <v>56.7</v>
      </c>
      <c r="V2348" s="3">
        <f>VALUE(U2348)*100000</f>
        <v>5670000</v>
      </c>
    </row>
    <row r="2349" spans="1:22" customFormat="1" hidden="1">
      <c r="A2349" t="s">
        <v>3944</v>
      </c>
      <c r="G2349" t="s">
        <v>168</v>
      </c>
      <c r="H2349" t="s">
        <v>554</v>
      </c>
      <c r="I2349">
        <f>VALUE(LEFT(H2349,FIND(" ",H2349)-1))</f>
        <v>900</v>
      </c>
      <c r="J2349" t="str">
        <f>TRIM(RIGHT(H2349,LEN(H2349)-FIND(" ",H2349)))</f>
        <v>sqft</v>
      </c>
      <c r="K2349" t="s">
        <v>170</v>
      </c>
      <c r="L2349" t="s">
        <v>139</v>
      </c>
      <c r="N2349" t="s">
        <v>40</v>
      </c>
      <c r="Q2349">
        <v>2</v>
      </c>
      <c r="R2349" t="s">
        <v>3790</v>
      </c>
      <c r="S2349" t="s">
        <v>2065</v>
      </c>
      <c r="T2349" s="1">
        <f t="shared" si="1538"/>
        <v>11111</v>
      </c>
      <c r="U2349" t="s">
        <v>2690</v>
      </c>
      <c r="V2349" t="e">
        <f>VALUE(U2349)*100000</f>
        <v>#VALUE!</v>
      </c>
    </row>
    <row r="2350" spans="1:22" customFormat="1" hidden="1">
      <c r="A2350" t="s">
        <v>2655</v>
      </c>
      <c r="G2350" t="s">
        <v>23</v>
      </c>
      <c r="H2350" t="s">
        <v>3438</v>
      </c>
      <c r="I2350">
        <f>VALUE(LEFT(H2350,FIND(" ",H2350)-1))</f>
        <v>1520</v>
      </c>
      <c r="J2350" t="str">
        <f>TRIM(RIGHT(H2350,LEN(H2350)-FIND(" ",H2350)))</f>
        <v>sqft</v>
      </c>
      <c r="K2350" t="s">
        <v>28</v>
      </c>
      <c r="L2350" t="s">
        <v>2356</v>
      </c>
      <c r="N2350" t="s">
        <v>25</v>
      </c>
      <c r="Q2350" t="s">
        <v>44</v>
      </c>
      <c r="R2350" t="s">
        <v>131</v>
      </c>
      <c r="T2350" s="1" t="e">
        <f t="shared" si="1538"/>
        <v>#VALUE!</v>
      </c>
      <c r="U2350">
        <v>59</v>
      </c>
      <c r="V2350">
        <f>VALUE(U2350)*100000</f>
        <v>5900000</v>
      </c>
    </row>
    <row r="2351" spans="1:22" ht="15.75">
      <c r="A2351" s="3" t="s">
        <v>3945</v>
      </c>
      <c r="B2351" s="3" t="str">
        <f t="shared" ref="B2351:B2352" si="1587">PROPER(TRIM(A2351))</f>
        <v>3 Apartment For Sale In Suryam Primrose, Pal Surat</v>
      </c>
      <c r="C2351" s="3" t="str">
        <f t="shared" ref="C2351:C2352" si="1588">LEFT(B2351,FIND(" ",B2351)-1)</f>
        <v>3</v>
      </c>
      <c r="D2351" s="4" t="str">
        <f t="shared" ref="D2351:D2352" si="1589">MID(B2351, FIND(" ", B2351)+1, FIND("For", B2351)-FIND(" ", B2351)-1)</f>
        <v xml:space="preserve">Apartment </v>
      </c>
      <c r="E2351" s="3" t="str">
        <f t="shared" ref="E2351:E2352" si="1590">TRIM(MID(B2351, FIND("In", B2351)+3, FIND("Surat", B2351)-FIND("In", B2351)-3))</f>
        <v>Suryam Primrose, Pal</v>
      </c>
      <c r="F2351" s="3" t="str">
        <f t="shared" ref="F2351:F2352" si="1591">"surat"</f>
        <v>surat</v>
      </c>
      <c r="G2351" s="3" t="s">
        <v>32</v>
      </c>
      <c r="H2351" s="3" t="s">
        <v>3946</v>
      </c>
      <c r="I2351" s="9">
        <f>VALUE(LEFT(H2351,FIND(" ",H2351)-1))</f>
        <v>2075</v>
      </c>
      <c r="J2351" s="3" t="str">
        <f>TRIM(RIGHT(H2351,LEN(H2351)-FIND(" ",H2351)))</f>
        <v>sqft</v>
      </c>
      <c r="K2351" s="3" t="s">
        <v>25</v>
      </c>
      <c r="L2351" s="3" t="s">
        <v>153</v>
      </c>
      <c r="M2351" s="3" t="str">
        <f t="shared" ref="M2351:M2352" si="1592">IF(LEFT(L2351,5)="poss.","expected","ready")</f>
        <v>expected</v>
      </c>
      <c r="N2351" s="3" t="s">
        <v>71</v>
      </c>
      <c r="O2351" s="3" t="str">
        <f t="shared" ref="O2351:O2352" si="1593">IFERROR(LEFT(N2351,FIND("out of",N2351)-1),N2351)</f>
        <v xml:space="preserve">6 </v>
      </c>
      <c r="P2351" s="4" t="str">
        <f t="shared" ref="P2351:P2352" si="1594">IFERROR(RIGHT(N2351,LEN(N2351)-FIND("out of",N2351)-6),"")</f>
        <v>13</v>
      </c>
      <c r="Q2351" s="6" t="s">
        <v>28</v>
      </c>
      <c r="R2351" s="3" t="s">
        <v>44</v>
      </c>
      <c r="S2351" s="3" t="s">
        <v>3644</v>
      </c>
      <c r="T2351" s="4">
        <f t="shared" si="1538"/>
        <v>4600</v>
      </c>
      <c r="U2351" s="3">
        <v>95.5</v>
      </c>
      <c r="V2351" s="3">
        <f>VALUE(U2351)*100000</f>
        <v>9550000</v>
      </c>
    </row>
    <row r="2352" spans="1:22" ht="15.75">
      <c r="A2352" s="3" t="s">
        <v>133</v>
      </c>
      <c r="B2352" s="3" t="str">
        <f t="shared" si="1587"/>
        <v>2 Apartment For Sale In Palanpur Surat</v>
      </c>
      <c r="C2352" s="3" t="str">
        <f t="shared" si="1588"/>
        <v>2</v>
      </c>
      <c r="D2352" s="4" t="str">
        <f t="shared" si="1589"/>
        <v xml:space="preserve">Apartment </v>
      </c>
      <c r="E2352" s="3" t="str">
        <f t="shared" si="1590"/>
        <v>Palanpur</v>
      </c>
      <c r="F2352" s="3" t="str">
        <f t="shared" si="1591"/>
        <v>surat</v>
      </c>
      <c r="G2352" s="3" t="s">
        <v>32</v>
      </c>
      <c r="H2352" s="3" t="s">
        <v>2526</v>
      </c>
      <c r="I2352" s="9">
        <f>VALUE(LEFT(H2352,FIND(" ",H2352)-1))</f>
        <v>1315</v>
      </c>
      <c r="J2352" s="3" t="str">
        <f>TRIM(RIGHT(H2352,LEN(H2352)-FIND(" ",H2352)))</f>
        <v>sqft</v>
      </c>
      <c r="K2352" s="3" t="s">
        <v>25</v>
      </c>
      <c r="L2352" s="3" t="s">
        <v>2356</v>
      </c>
      <c r="M2352" s="3" t="str">
        <f t="shared" si="1592"/>
        <v>expected</v>
      </c>
      <c r="N2352" s="3" t="s">
        <v>972</v>
      </c>
      <c r="O2352" s="3" t="str">
        <f t="shared" si="1593"/>
        <v xml:space="preserve">4 </v>
      </c>
      <c r="P2352" s="4" t="str">
        <f t="shared" si="1594"/>
        <v>13</v>
      </c>
      <c r="Q2352" s="6" t="s">
        <v>28</v>
      </c>
      <c r="R2352" s="3" t="s">
        <v>44</v>
      </c>
      <c r="S2352" s="3" t="s">
        <v>952</v>
      </c>
      <c r="T2352" s="4">
        <f t="shared" si="1538"/>
        <v>4000</v>
      </c>
      <c r="U2352" s="3">
        <v>52.6</v>
      </c>
      <c r="V2352" s="3">
        <f>VALUE(U2352)*100000</f>
        <v>5260000</v>
      </c>
    </row>
    <row r="2353" spans="1:22" customFormat="1" hidden="1">
      <c r="A2353" t="s">
        <v>270</v>
      </c>
      <c r="G2353" t="s">
        <v>23</v>
      </c>
      <c r="H2353" t="s">
        <v>2610</v>
      </c>
      <c r="I2353">
        <f>VALUE(LEFT(H2353,FIND(" ",H2353)-1))</f>
        <v>946</v>
      </c>
      <c r="J2353" t="str">
        <f>TRIM(RIGHT(H2353,LEN(H2353)-FIND(" ",H2353)))</f>
        <v>sqft</v>
      </c>
      <c r="K2353" t="s">
        <v>25</v>
      </c>
      <c r="L2353" t="s">
        <v>146</v>
      </c>
      <c r="N2353" t="s">
        <v>35</v>
      </c>
      <c r="Q2353" t="s">
        <v>28</v>
      </c>
      <c r="R2353" t="s">
        <v>44</v>
      </c>
      <c r="S2353" t="s">
        <v>3947</v>
      </c>
      <c r="T2353" s="1">
        <f t="shared" si="1538"/>
        <v>3430</v>
      </c>
      <c r="U2353">
        <v>59</v>
      </c>
      <c r="V2353">
        <f>VALUE(U2353)*100000</f>
        <v>5900000</v>
      </c>
    </row>
    <row r="2354" spans="1:22" customFormat="1" hidden="1">
      <c r="A2354" t="s">
        <v>2829</v>
      </c>
      <c r="G2354" t="s">
        <v>32</v>
      </c>
      <c r="H2354" t="s">
        <v>3619</v>
      </c>
      <c r="I2354">
        <f>VALUE(LEFT(H2354,FIND(" ",H2354)-1))</f>
        <v>1872</v>
      </c>
      <c r="J2354" t="str">
        <f>TRIM(RIGHT(H2354,LEN(H2354)-FIND(" ",H2354)))</f>
        <v>sqft</v>
      </c>
      <c r="K2354" t="s">
        <v>28</v>
      </c>
      <c r="L2354" t="s">
        <v>633</v>
      </c>
      <c r="N2354" t="s">
        <v>25</v>
      </c>
      <c r="Q2354" t="s">
        <v>44</v>
      </c>
      <c r="R2354" t="s">
        <v>382</v>
      </c>
      <c r="S2354" t="s">
        <v>3948</v>
      </c>
      <c r="T2354" s="1">
        <f t="shared" si="1538"/>
        <v>4541</v>
      </c>
      <c r="U2354">
        <v>85</v>
      </c>
      <c r="V2354">
        <f>VALUE(U2354)*100000</f>
        <v>8500000</v>
      </c>
    </row>
    <row r="2355" spans="1:22" ht="15.75">
      <c r="A2355" s="3" t="s">
        <v>3949</v>
      </c>
      <c r="B2355" s="3" t="str">
        <f>PROPER(TRIM(A2355))</f>
        <v>3 Apartment For Sale In Northern Skyline, Pal Surat</v>
      </c>
      <c r="C2355" s="3" t="str">
        <f>LEFT(B2355,FIND(" ",B2355)-1)</f>
        <v>3</v>
      </c>
      <c r="D2355" s="4" t="str">
        <f>MID(B2355, FIND(" ", B2355)+1, FIND("For", B2355)-FIND(" ", B2355)-1)</f>
        <v xml:space="preserve">Apartment </v>
      </c>
      <c r="E2355" s="3" t="str">
        <f>TRIM(MID(B2355, FIND("In", B2355)+3, FIND("Surat", B2355)-FIND("In", B2355)-3))</f>
        <v>Northern Skyline, Pal</v>
      </c>
      <c r="F2355" s="3" t="str">
        <f>"surat"</f>
        <v>surat</v>
      </c>
      <c r="G2355" s="3" t="s">
        <v>32</v>
      </c>
      <c r="H2355" s="3" t="s">
        <v>3296</v>
      </c>
      <c r="I2355" s="9">
        <f>VALUE(LEFT(H2355,FIND(" ",H2355)-1))</f>
        <v>1891</v>
      </c>
      <c r="J2355" s="3" t="str">
        <f>TRIM(RIGHT(H2355,LEN(H2355)-FIND(" ",H2355)))</f>
        <v>sqft</v>
      </c>
      <c r="K2355" s="3" t="s">
        <v>25</v>
      </c>
      <c r="L2355" s="3" t="s">
        <v>2314</v>
      </c>
      <c r="M2355" s="3" t="str">
        <f>IF(LEFT(L2355,5)="poss.","expected","ready")</f>
        <v>expected</v>
      </c>
      <c r="N2355" s="3" t="s">
        <v>42</v>
      </c>
      <c r="O2355" s="3" t="str">
        <f>IFERROR(LEFT(N2355,FIND("out of",N2355)-1),N2355)</f>
        <v xml:space="preserve">5 </v>
      </c>
      <c r="P2355" s="4" t="str">
        <f>IFERROR(RIGHT(N2355,LEN(N2355)-FIND("out of",N2355)-6),"")</f>
        <v>13</v>
      </c>
      <c r="Q2355" s="6" t="s">
        <v>28</v>
      </c>
      <c r="R2355" s="3" t="s">
        <v>44</v>
      </c>
      <c r="S2355" s="3" t="s">
        <v>3590</v>
      </c>
      <c r="T2355" s="4">
        <f t="shared" si="1538"/>
        <v>4751</v>
      </c>
      <c r="U2355" s="3">
        <v>89.8</v>
      </c>
      <c r="V2355" s="3">
        <f>VALUE(U2355)*100000</f>
        <v>8980000</v>
      </c>
    </row>
    <row r="2356" spans="1:22" customFormat="1" hidden="1">
      <c r="A2356" t="s">
        <v>3950</v>
      </c>
      <c r="G2356" t="s">
        <v>23</v>
      </c>
      <c r="H2356" t="s">
        <v>333</v>
      </c>
      <c r="I2356">
        <f>VALUE(LEFT(H2356,FIND(" ",H2356)-1))</f>
        <v>1100</v>
      </c>
      <c r="J2356" t="str">
        <f>TRIM(RIGHT(H2356,LEN(H2356)-FIND(" ",H2356)))</f>
        <v>sqft</v>
      </c>
      <c r="K2356" t="s">
        <v>40</v>
      </c>
      <c r="L2356" t="s">
        <v>41</v>
      </c>
      <c r="N2356" t="s">
        <v>2398</v>
      </c>
      <c r="Q2356" t="s">
        <v>43</v>
      </c>
      <c r="R2356" t="s">
        <v>36</v>
      </c>
      <c r="S2356" t="s">
        <v>3951</v>
      </c>
      <c r="T2356" s="1">
        <f t="shared" si="1538"/>
        <v>4514</v>
      </c>
      <c r="U2356">
        <v>76.5</v>
      </c>
      <c r="V2356">
        <f>VALUE(U2356)*100000</f>
        <v>7650000</v>
      </c>
    </row>
    <row r="2357" spans="1:22" customFormat="1" hidden="1">
      <c r="A2357" t="s">
        <v>2661</v>
      </c>
      <c r="G2357" t="s">
        <v>23</v>
      </c>
      <c r="H2357" t="s">
        <v>3952</v>
      </c>
      <c r="I2357">
        <f>VALUE(LEFT(H2357,FIND(" ",H2357)-1))</f>
        <v>2430</v>
      </c>
      <c r="J2357" t="str">
        <f>TRIM(RIGHT(H2357,LEN(H2357)-FIND(" ",H2357)))</f>
        <v>sqft</v>
      </c>
      <c r="K2357" t="s">
        <v>28</v>
      </c>
      <c r="L2357" t="s">
        <v>41</v>
      </c>
      <c r="N2357" t="s">
        <v>25</v>
      </c>
      <c r="Q2357" t="s">
        <v>88</v>
      </c>
      <c r="R2357" t="s">
        <v>382</v>
      </c>
      <c r="T2357" s="1" t="e">
        <f t="shared" si="1538"/>
        <v>#VALUE!</v>
      </c>
      <c r="U2357">
        <v>85</v>
      </c>
      <c r="V2357">
        <f>VALUE(U2357)*100000</f>
        <v>8500000</v>
      </c>
    </row>
    <row r="2358" spans="1:22" ht="15.75">
      <c r="A2358" s="3" t="s">
        <v>2672</v>
      </c>
      <c r="B2358" s="3" t="str">
        <f>PROPER(TRIM(A2358))</f>
        <v>3 Apartment For Sale In Bhimrad Surat</v>
      </c>
      <c r="C2358" s="3" t="str">
        <f>LEFT(B2358,FIND(" ",B2358)-1)</f>
        <v>3</v>
      </c>
      <c r="D2358" s="4" t="str">
        <f>MID(B2358, FIND(" ", B2358)+1, FIND("For", B2358)-FIND(" ", B2358)-1)</f>
        <v xml:space="preserve">Apartment </v>
      </c>
      <c r="E2358" s="3" t="str">
        <f>TRIM(MID(B2358, FIND("In", B2358)+3, FIND("Surat", B2358)-FIND("In", B2358)-3))</f>
        <v>Bhimrad</v>
      </c>
      <c r="F2358" s="3" t="str">
        <f>"surat"</f>
        <v>surat</v>
      </c>
      <c r="G2358" s="3" t="s">
        <v>32</v>
      </c>
      <c r="H2358" s="3" t="s">
        <v>3432</v>
      </c>
      <c r="I2358" s="9">
        <f>VALUE(LEFT(H2358,FIND(" ",H2358)-1))</f>
        <v>1715</v>
      </c>
      <c r="J2358" s="3" t="str">
        <f>TRIM(RIGHT(H2358,LEN(H2358)-FIND(" ",H2358)))</f>
        <v>sqft</v>
      </c>
      <c r="K2358" s="3" t="s">
        <v>25</v>
      </c>
      <c r="L2358" s="3" t="s">
        <v>41</v>
      </c>
      <c r="M2358" s="3" t="str">
        <f>IF(LEFT(L2358,5)="poss.","expected","ready")</f>
        <v>ready</v>
      </c>
      <c r="N2358" s="3" t="s">
        <v>885</v>
      </c>
      <c r="O2358" s="3" t="str">
        <f>IFERROR(LEFT(N2358,FIND("out of",N2358)-1),N2358)</f>
        <v xml:space="preserve">2 </v>
      </c>
      <c r="P2358" s="4" t="str">
        <f>IFERROR(RIGHT(N2358,LEN(N2358)-FIND("out of",N2358)-6),"")</f>
        <v>13</v>
      </c>
      <c r="Q2358" s="6" t="s">
        <v>28</v>
      </c>
      <c r="R2358" s="3" t="s">
        <v>44</v>
      </c>
      <c r="S2358" s="3" t="s">
        <v>3798</v>
      </c>
      <c r="T2358" s="4">
        <f t="shared" si="1538"/>
        <v>4781</v>
      </c>
      <c r="U2358" s="3">
        <v>82</v>
      </c>
      <c r="V2358" s="3">
        <f>VALUE(U2358)*100000</f>
        <v>8200000</v>
      </c>
    </row>
    <row r="2359" spans="1:22" customFormat="1" hidden="1">
      <c r="A2359" t="s">
        <v>1644</v>
      </c>
      <c r="G2359" t="s">
        <v>23</v>
      </c>
      <c r="H2359" t="s">
        <v>99</v>
      </c>
      <c r="I2359">
        <f>VALUE(LEFT(H2359,FIND(" ",H2359)-1))</f>
        <v>1000</v>
      </c>
      <c r="J2359" t="str">
        <f>TRIM(RIGHT(H2359,LEN(H2359)-FIND(" ",H2359)))</f>
        <v>sqft</v>
      </c>
      <c r="K2359" t="s">
        <v>28</v>
      </c>
      <c r="L2359" t="s">
        <v>34</v>
      </c>
      <c r="N2359" t="s">
        <v>25</v>
      </c>
      <c r="Q2359" t="s">
        <v>44</v>
      </c>
      <c r="R2359" t="s">
        <v>131</v>
      </c>
      <c r="S2359" t="s">
        <v>3953</v>
      </c>
      <c r="T2359" s="1">
        <f t="shared" si="1538"/>
        <v>3295</v>
      </c>
      <c r="U2359">
        <v>57</v>
      </c>
      <c r="V2359">
        <f>VALUE(U2359)*100000</f>
        <v>5700000</v>
      </c>
    </row>
    <row r="2360" spans="1:22" ht="15.75">
      <c r="A2360" s="3" t="s">
        <v>31</v>
      </c>
      <c r="B2360" s="3" t="str">
        <f>PROPER(TRIM(A2360))</f>
        <v>2 Apartment For Sale In Althan Surat</v>
      </c>
      <c r="C2360" s="3" t="str">
        <f>LEFT(B2360,FIND(" ",B2360)-1)</f>
        <v>2</v>
      </c>
      <c r="D2360" s="4" t="str">
        <f>MID(B2360, FIND(" ", B2360)+1, FIND("For", B2360)-FIND(" ", B2360)-1)</f>
        <v xml:space="preserve">Apartment </v>
      </c>
      <c r="E2360" s="3" t="str">
        <f>TRIM(MID(B2360, FIND("In", B2360)+3, FIND("Surat", B2360)-FIND("In", B2360)-3))</f>
        <v>Althan</v>
      </c>
      <c r="F2360" s="3" t="str">
        <f>"surat"</f>
        <v>surat</v>
      </c>
      <c r="G2360" s="3" t="s">
        <v>32</v>
      </c>
      <c r="H2360" s="3" t="s">
        <v>3686</v>
      </c>
      <c r="I2360" s="9">
        <f>VALUE(LEFT(H2360,FIND(" ",H2360)-1))</f>
        <v>1616</v>
      </c>
      <c r="J2360" s="3" t="str">
        <f>TRIM(RIGHT(H2360,LEN(H2360)-FIND(" ",H2360)))</f>
        <v>sqft</v>
      </c>
      <c r="K2360" s="3" t="s">
        <v>25</v>
      </c>
      <c r="L2360" s="3" t="s">
        <v>41</v>
      </c>
      <c r="M2360" s="3" t="str">
        <f>IF(LEFT(L2360,5)="poss.","expected","ready")</f>
        <v>ready</v>
      </c>
      <c r="N2360" s="3" t="s">
        <v>42</v>
      </c>
      <c r="O2360" s="3" t="str">
        <f>IFERROR(LEFT(N2360,FIND("out of",N2360)-1),N2360)</f>
        <v xml:space="preserve">5 </v>
      </c>
      <c r="P2360" s="4" t="str">
        <f>IFERROR(RIGHT(N2360,LEN(N2360)-FIND("out of",N2360)-6),"")</f>
        <v>13</v>
      </c>
      <c r="Q2360" s="6" t="s">
        <v>28</v>
      </c>
      <c r="R2360" s="3" t="s">
        <v>36</v>
      </c>
      <c r="S2360" s="3" t="s">
        <v>952</v>
      </c>
      <c r="T2360" s="4">
        <f t="shared" si="1538"/>
        <v>4000</v>
      </c>
      <c r="U2360" s="3">
        <v>64.599999999999994</v>
      </c>
      <c r="V2360" s="3">
        <f>VALUE(U2360)*100000</f>
        <v>6459999.9999999991</v>
      </c>
    </row>
    <row r="2361" spans="1:22" customFormat="1" hidden="1">
      <c r="A2361" t="s">
        <v>3117</v>
      </c>
      <c r="G2361" t="s">
        <v>32</v>
      </c>
      <c r="H2361" t="s">
        <v>3118</v>
      </c>
      <c r="I2361">
        <f>VALUE(LEFT(H2361,FIND(" ",H2361)-1))</f>
        <v>1365</v>
      </c>
      <c r="J2361" t="str">
        <f>TRIM(RIGHT(H2361,LEN(H2361)-FIND(" ",H2361)))</f>
        <v>sqft</v>
      </c>
      <c r="K2361" t="s">
        <v>25</v>
      </c>
      <c r="L2361" t="s">
        <v>41</v>
      </c>
      <c r="N2361" t="s">
        <v>27</v>
      </c>
      <c r="Q2361" t="s">
        <v>28</v>
      </c>
      <c r="R2361" t="s">
        <v>36</v>
      </c>
      <c r="S2361" t="s">
        <v>3806</v>
      </c>
      <c r="T2361" s="1">
        <f t="shared" si="1538"/>
        <v>5100</v>
      </c>
      <c r="U2361">
        <v>69.599999999999994</v>
      </c>
      <c r="V2361">
        <f>VALUE(U2361)*100000</f>
        <v>6959999.9999999991</v>
      </c>
    </row>
    <row r="2362" spans="1:22" customFormat="1" hidden="1">
      <c r="A2362" t="s">
        <v>3954</v>
      </c>
      <c r="G2362" t="s">
        <v>23</v>
      </c>
      <c r="H2362" t="s">
        <v>3955</v>
      </c>
      <c r="I2362">
        <f>VALUE(LEFT(H2362,FIND(" ",H2362)-1))</f>
        <v>436</v>
      </c>
      <c r="J2362" t="str">
        <f>TRIM(RIGHT(H2362,LEN(H2362)-FIND(" ",H2362)))</f>
        <v>sqft</v>
      </c>
      <c r="K2362" t="s">
        <v>40</v>
      </c>
      <c r="L2362" t="s">
        <v>41</v>
      </c>
      <c r="N2362" t="s">
        <v>205</v>
      </c>
      <c r="S2362" t="s">
        <v>3956</v>
      </c>
      <c r="T2362" s="1">
        <f t="shared" si="1538"/>
        <v>7611</v>
      </c>
      <c r="U2362">
        <v>65</v>
      </c>
      <c r="V2362">
        <f>VALUE(U2362)*100000</f>
        <v>6500000</v>
      </c>
    </row>
    <row r="2363" spans="1:22" ht="15.75">
      <c r="A2363" s="3" t="s">
        <v>2230</v>
      </c>
      <c r="B2363" s="3" t="str">
        <f t="shared" ref="B2363:B2365" si="1595">PROPER(TRIM(A2363))</f>
        <v>3 Apartment For Sale In Godadara Surat</v>
      </c>
      <c r="C2363" s="3" t="str">
        <f t="shared" ref="C2363:C2365" si="1596">LEFT(B2363,FIND(" ",B2363)-1)</f>
        <v>3</v>
      </c>
      <c r="D2363" s="4" t="str">
        <f t="shared" ref="D2363:D2365" si="1597">MID(B2363, FIND(" ", B2363)+1, FIND("For", B2363)-FIND(" ", B2363)-1)</f>
        <v xml:space="preserve">Apartment </v>
      </c>
      <c r="E2363" s="3" t="str">
        <f t="shared" ref="E2363:E2365" si="1598">TRIM(MID(B2363, FIND("In", B2363)+3, FIND("Surat", B2363)-FIND("In", B2363)-3))</f>
        <v>Godadara</v>
      </c>
      <c r="F2363" s="3" t="str">
        <f t="shared" ref="F2363:F2365" si="1599">"surat"</f>
        <v>surat</v>
      </c>
      <c r="G2363" s="3" t="s">
        <v>32</v>
      </c>
      <c r="H2363" s="3" t="s">
        <v>3957</v>
      </c>
      <c r="I2363" s="9">
        <f>VALUE(LEFT(H2363,FIND(" ",H2363)-1))</f>
        <v>1940</v>
      </c>
      <c r="J2363" s="3" t="str">
        <f>TRIM(RIGHT(H2363,LEN(H2363)-FIND(" ",H2363)))</f>
        <v>sqft</v>
      </c>
      <c r="K2363" s="3" t="s">
        <v>40</v>
      </c>
      <c r="L2363" s="3" t="s">
        <v>41</v>
      </c>
      <c r="M2363" s="3" t="str">
        <f t="shared" ref="M2363:M2365" si="1600">IF(LEFT(L2363,5)="poss.","expected","ready")</f>
        <v>ready</v>
      </c>
      <c r="N2363" s="3" t="s">
        <v>35</v>
      </c>
      <c r="O2363" s="3" t="str">
        <f t="shared" ref="O2363:O2365" si="1601">IFERROR(LEFT(N2363,FIND("out of",N2363)-1),N2363)</f>
        <v xml:space="preserve">6 </v>
      </c>
      <c r="P2363" s="4" t="str">
        <f t="shared" ref="P2363:P2365" si="1602">IFERROR(RIGHT(N2363,LEN(N2363)-FIND("out of",N2363)-6),"")</f>
        <v>14</v>
      </c>
      <c r="Q2363" s="6" t="s">
        <v>28</v>
      </c>
      <c r="R2363" s="3" t="s">
        <v>29</v>
      </c>
      <c r="S2363" s="3" t="s">
        <v>878</v>
      </c>
      <c r="T2363" s="4">
        <f t="shared" si="1538"/>
        <v>3608</v>
      </c>
      <c r="U2363" s="3">
        <v>70</v>
      </c>
      <c r="V2363" s="3">
        <f>VALUE(U2363)*100000</f>
        <v>7000000</v>
      </c>
    </row>
    <row r="2364" spans="1:22" customFormat="1">
      <c r="A2364" t="s">
        <v>197</v>
      </c>
      <c r="B2364" t="str">
        <f t="shared" si="1595"/>
        <v>3 Apartment For Sale In Jahangir Pura Surat</v>
      </c>
      <c r="C2364" t="str">
        <f t="shared" si="1596"/>
        <v>3</v>
      </c>
      <c r="D2364" s="1" t="str">
        <f t="shared" si="1597"/>
        <v xml:space="preserve">Apartment </v>
      </c>
      <c r="E2364" t="str">
        <f t="shared" si="1598"/>
        <v>Jahangir Pura</v>
      </c>
      <c r="F2364" t="str">
        <f t="shared" si="1599"/>
        <v>surat</v>
      </c>
      <c r="G2364" t="s">
        <v>32</v>
      </c>
      <c r="H2364" t="s">
        <v>2692</v>
      </c>
      <c r="I2364">
        <f>VALUE(LEFT(H2364,FIND(" ",H2364)-1))</f>
        <v>1750</v>
      </c>
      <c r="J2364" t="str">
        <f>TRIM(RIGHT(H2364,LEN(H2364)-FIND(" ",H2364)))</f>
        <v>sqft</v>
      </c>
      <c r="K2364" t="s">
        <v>40</v>
      </c>
      <c r="L2364" t="s">
        <v>41</v>
      </c>
      <c r="M2364" t="str">
        <f t="shared" si="1600"/>
        <v>ready</v>
      </c>
      <c r="N2364" t="s">
        <v>147</v>
      </c>
      <c r="O2364" t="str">
        <f t="shared" si="1601"/>
        <v xml:space="preserve">5 </v>
      </c>
      <c r="P2364" s="1" t="str">
        <f t="shared" si="1602"/>
        <v>12</v>
      </c>
      <c r="Q2364" t="s">
        <v>28</v>
      </c>
      <c r="R2364" t="s">
        <v>44</v>
      </c>
      <c r="S2364" t="s">
        <v>2693</v>
      </c>
      <c r="T2364" s="1">
        <f t="shared" si="1538"/>
        <v>3486</v>
      </c>
      <c r="U2364">
        <v>61</v>
      </c>
      <c r="V2364">
        <f>VALUE(U2364)*100000</f>
        <v>6100000</v>
      </c>
    </row>
    <row r="2365" spans="1:22" customFormat="1">
      <c r="A2365" t="s">
        <v>1086</v>
      </c>
      <c r="B2365" t="str">
        <f t="shared" si="1595"/>
        <v>3 Apartment For Sale In Adajan Surat</v>
      </c>
      <c r="C2365" t="str">
        <f t="shared" si="1596"/>
        <v>3</v>
      </c>
      <c r="D2365" s="1" t="str">
        <f t="shared" si="1597"/>
        <v xml:space="preserve">Apartment </v>
      </c>
      <c r="E2365" t="str">
        <f t="shared" si="1598"/>
        <v>Adajan</v>
      </c>
      <c r="F2365" t="str">
        <f t="shared" si="1599"/>
        <v>surat</v>
      </c>
      <c r="G2365" t="s">
        <v>32</v>
      </c>
      <c r="H2365" t="s">
        <v>3958</v>
      </c>
      <c r="I2365">
        <f>VALUE(LEFT(H2365,FIND(" ",H2365)-1))</f>
        <v>2346</v>
      </c>
      <c r="J2365" t="str">
        <f>TRIM(RIGHT(H2365,LEN(H2365)-FIND(" ",H2365)))</f>
        <v>sqft</v>
      </c>
      <c r="K2365" t="s">
        <v>40</v>
      </c>
      <c r="L2365" t="s">
        <v>41</v>
      </c>
      <c r="M2365" t="str">
        <f t="shared" si="1600"/>
        <v>ready</v>
      </c>
      <c r="N2365" t="s">
        <v>2200</v>
      </c>
      <c r="O2365" t="str">
        <f t="shared" si="1601"/>
        <v xml:space="preserve">12 </v>
      </c>
      <c r="P2365" s="1" t="str">
        <f t="shared" si="1602"/>
        <v>13</v>
      </c>
      <c r="Q2365" t="s">
        <v>83</v>
      </c>
      <c r="R2365" t="s">
        <v>44</v>
      </c>
      <c r="S2365" t="s">
        <v>1288</v>
      </c>
      <c r="T2365" s="1">
        <f t="shared" ref="T2365:T2428" si="1603">VALUE(SUBSTITUTE(SUBSTITUTE(S2365,"â‚¹",""),"per sqft",""))</f>
        <v>4049</v>
      </c>
      <c r="U2365">
        <v>95</v>
      </c>
      <c r="V2365">
        <f>VALUE(U2365)*100000</f>
        <v>9500000</v>
      </c>
    </row>
    <row r="2366" spans="1:22" customFormat="1" hidden="1">
      <c r="A2366" t="s">
        <v>3959</v>
      </c>
      <c r="G2366" t="s">
        <v>32</v>
      </c>
      <c r="H2366" t="s">
        <v>3960</v>
      </c>
      <c r="I2366">
        <f>VALUE(LEFT(H2366,FIND(" ",H2366)-1))</f>
        <v>1737</v>
      </c>
      <c r="J2366" t="str">
        <f>TRIM(RIGHT(H2366,LEN(H2366)-FIND(" ",H2366)))</f>
        <v>sqft</v>
      </c>
      <c r="K2366" t="s">
        <v>25</v>
      </c>
      <c r="L2366" t="s">
        <v>2356</v>
      </c>
      <c r="N2366" t="s">
        <v>71</v>
      </c>
      <c r="Q2366" t="s">
        <v>28</v>
      </c>
      <c r="R2366" t="s">
        <v>44</v>
      </c>
      <c r="S2366" t="s">
        <v>3961</v>
      </c>
      <c r="T2366" s="1">
        <f t="shared" si="1603"/>
        <v>4700</v>
      </c>
      <c r="U2366">
        <v>81.599999999999994</v>
      </c>
      <c r="V2366">
        <f>VALUE(U2366)*100000</f>
        <v>8159999.9999999991</v>
      </c>
    </row>
    <row r="2367" spans="1:22" customFormat="1" hidden="1">
      <c r="A2367" t="s">
        <v>3962</v>
      </c>
      <c r="G2367" t="s">
        <v>32</v>
      </c>
      <c r="H2367" t="s">
        <v>2929</v>
      </c>
      <c r="I2367">
        <f>VALUE(LEFT(H2367,FIND(" ",H2367)-1))</f>
        <v>1283</v>
      </c>
      <c r="J2367" t="str">
        <f>TRIM(RIGHT(H2367,LEN(H2367)-FIND(" ",H2367)))</f>
        <v>sqft</v>
      </c>
      <c r="K2367" t="s">
        <v>40</v>
      </c>
      <c r="L2367" t="s">
        <v>41</v>
      </c>
      <c r="N2367" t="s">
        <v>718</v>
      </c>
      <c r="Q2367" t="s">
        <v>83</v>
      </c>
      <c r="R2367" t="s">
        <v>44</v>
      </c>
      <c r="S2367" t="s">
        <v>3963</v>
      </c>
      <c r="T2367" s="1">
        <f t="shared" si="1603"/>
        <v>4910</v>
      </c>
      <c r="U2367">
        <v>63</v>
      </c>
      <c r="V2367">
        <f>VALUE(U2367)*100000</f>
        <v>6300000</v>
      </c>
    </row>
    <row r="2368" spans="1:22" ht="15.75">
      <c r="A2368" s="3" t="s">
        <v>2877</v>
      </c>
      <c r="B2368" s="3" t="str">
        <f>PROPER(TRIM(A2368))</f>
        <v>2 Apartment For Sale In Pramukh Amaya, Palanpur Surat</v>
      </c>
      <c r="C2368" s="3" t="str">
        <f>LEFT(B2368,FIND(" ",B2368)-1)</f>
        <v>2</v>
      </c>
      <c r="D2368" s="4" t="str">
        <f>MID(B2368, FIND(" ", B2368)+1, FIND("For", B2368)-FIND(" ", B2368)-1)</f>
        <v xml:space="preserve">Apartment </v>
      </c>
      <c r="E2368" s="3" t="str">
        <f>TRIM(MID(B2368, FIND("In", B2368)+3, FIND("Surat", B2368)-FIND("In", B2368)-3))</f>
        <v>Pramukh Amaya, Palanpur</v>
      </c>
      <c r="F2368" s="3" t="str">
        <f>"surat"</f>
        <v>surat</v>
      </c>
      <c r="G2368" s="3" t="s">
        <v>32</v>
      </c>
      <c r="H2368" s="3" t="s">
        <v>2878</v>
      </c>
      <c r="I2368" s="9">
        <f>VALUE(LEFT(H2368,FIND(" ",H2368)-1))</f>
        <v>1311</v>
      </c>
      <c r="J2368" s="3" t="str">
        <f>TRIM(RIGHT(H2368,LEN(H2368)-FIND(" ",H2368)))</f>
        <v>sqft</v>
      </c>
      <c r="K2368" s="3" t="s">
        <v>25</v>
      </c>
      <c r="L2368" s="3" t="s">
        <v>217</v>
      </c>
      <c r="M2368" s="3" t="str">
        <f>IF(LEFT(L2368,5)="poss.","expected","ready")</f>
        <v>expected</v>
      </c>
      <c r="N2368" s="3" t="s">
        <v>165</v>
      </c>
      <c r="O2368" s="3" t="str">
        <f>IFERROR(LEFT(N2368,FIND("out of",N2368)-1),N2368)</f>
        <v xml:space="preserve">7 </v>
      </c>
      <c r="P2368" s="4" t="str">
        <f>IFERROR(RIGHT(N2368,LEN(N2368)-FIND("out of",N2368)-6),"")</f>
        <v>13</v>
      </c>
      <c r="Q2368" s="6" t="s">
        <v>28</v>
      </c>
      <c r="R2368" s="3" t="s">
        <v>36</v>
      </c>
      <c r="S2368" s="3" t="s">
        <v>2642</v>
      </c>
      <c r="T2368" s="4">
        <f t="shared" si="1603"/>
        <v>4250</v>
      </c>
      <c r="U2368" s="3">
        <v>55.7</v>
      </c>
      <c r="V2368" s="3">
        <f>VALUE(U2368)*100000</f>
        <v>5570000</v>
      </c>
    </row>
    <row r="2369" spans="1:22" customFormat="1" hidden="1">
      <c r="A2369" t="s">
        <v>879</v>
      </c>
      <c r="G2369" t="s">
        <v>168</v>
      </c>
      <c r="H2369" t="s">
        <v>399</v>
      </c>
      <c r="I2369">
        <f>VALUE(LEFT(H2369,FIND(" ",H2369)-1))</f>
        <v>1080</v>
      </c>
      <c r="J2369" t="str">
        <f>TRIM(RIGHT(H2369,LEN(H2369)-FIND(" ",H2369)))</f>
        <v>sqft</v>
      </c>
      <c r="K2369">
        <v>6</v>
      </c>
      <c r="L2369" t="s">
        <v>139</v>
      </c>
      <c r="N2369" t="s">
        <v>40</v>
      </c>
      <c r="Q2369">
        <v>2</v>
      </c>
      <c r="R2369" t="s">
        <v>1934</v>
      </c>
      <c r="S2369" t="s">
        <v>3964</v>
      </c>
      <c r="T2369" s="1">
        <f t="shared" si="1603"/>
        <v>6389</v>
      </c>
      <c r="U2369">
        <v>69</v>
      </c>
      <c r="V2369">
        <f>VALUE(U2369)*100000</f>
        <v>6900000</v>
      </c>
    </row>
    <row r="2370" spans="1:22" customFormat="1" hidden="1">
      <c r="A2370" t="s">
        <v>3965</v>
      </c>
      <c r="G2370" t="s">
        <v>32</v>
      </c>
      <c r="H2370" t="s">
        <v>2526</v>
      </c>
      <c r="I2370">
        <f>VALUE(LEFT(H2370,FIND(" ",H2370)-1))</f>
        <v>1315</v>
      </c>
      <c r="J2370" t="str">
        <f>TRIM(RIGHT(H2370,LEN(H2370)-FIND(" ",H2370)))</f>
        <v>sqft</v>
      </c>
      <c r="K2370" t="s">
        <v>25</v>
      </c>
      <c r="L2370" t="s">
        <v>87</v>
      </c>
      <c r="N2370" t="s">
        <v>42</v>
      </c>
      <c r="Q2370" t="s">
        <v>28</v>
      </c>
      <c r="R2370" t="s">
        <v>44</v>
      </c>
      <c r="S2370" t="s">
        <v>3966</v>
      </c>
      <c r="T2370" s="1">
        <f t="shared" si="1603"/>
        <v>3848</v>
      </c>
      <c r="U2370">
        <v>50.6</v>
      </c>
      <c r="V2370">
        <f>VALUE(U2370)*100000</f>
        <v>5060000</v>
      </c>
    </row>
    <row r="2371" spans="1:22" customFormat="1" hidden="1">
      <c r="A2371" t="s">
        <v>3967</v>
      </c>
      <c r="G2371" t="s">
        <v>32</v>
      </c>
      <c r="H2371" t="s">
        <v>3968</v>
      </c>
      <c r="I2371">
        <f>VALUE(LEFT(H2371,FIND(" ",H2371)-1))</f>
        <v>1782</v>
      </c>
      <c r="J2371" t="str">
        <f>TRIM(RIGHT(H2371,LEN(H2371)-FIND(" ",H2371)))</f>
        <v>sqft</v>
      </c>
      <c r="K2371" t="s">
        <v>40</v>
      </c>
      <c r="L2371" t="s">
        <v>41</v>
      </c>
      <c r="N2371" t="s">
        <v>617</v>
      </c>
      <c r="Q2371" t="s">
        <v>83</v>
      </c>
      <c r="R2371" t="s">
        <v>44</v>
      </c>
      <c r="S2371" t="s">
        <v>3969</v>
      </c>
      <c r="T2371" s="1">
        <f t="shared" si="1603"/>
        <v>5107</v>
      </c>
      <c r="U2371">
        <v>91</v>
      </c>
      <c r="V2371">
        <f>VALUE(U2371)*100000</f>
        <v>9100000</v>
      </c>
    </row>
    <row r="2372" spans="1:22" ht="15.75">
      <c r="A2372" s="3" t="s">
        <v>3970</v>
      </c>
      <c r="B2372" s="3" t="str">
        <f>PROPER(TRIM(A2372))</f>
        <v>3 Apartment For Sale In Shilp Surat</v>
      </c>
      <c r="C2372" s="3" t="str">
        <f>LEFT(B2372,FIND(" ",B2372)-1)</f>
        <v>3</v>
      </c>
      <c r="D2372" s="4" t="str">
        <f>MID(B2372, FIND(" ", B2372)+1, FIND("For", B2372)-FIND(" ", B2372)-1)</f>
        <v xml:space="preserve">Apartment </v>
      </c>
      <c r="E2372" s="3" t="str">
        <f>TRIM(MID(B2372, FIND("In", B2372)+3, FIND("Surat", B2372)-FIND("In", B2372)-3))</f>
        <v>Shilp</v>
      </c>
      <c r="F2372" s="3" t="str">
        <f>"surat"</f>
        <v>surat</v>
      </c>
      <c r="G2372" s="3" t="s">
        <v>32</v>
      </c>
      <c r="H2372" s="3" t="s">
        <v>78</v>
      </c>
      <c r="I2372" s="9">
        <f>VALUE(LEFT(H2372,FIND(" ",H2372)-1))</f>
        <v>1650</v>
      </c>
      <c r="J2372" s="3" t="str">
        <f>TRIM(RIGHT(H2372,LEN(H2372)-FIND(" ",H2372)))</f>
        <v>sqft</v>
      </c>
      <c r="K2372" s="3" t="s">
        <v>40</v>
      </c>
      <c r="L2372" s="3" t="s">
        <v>41</v>
      </c>
      <c r="M2372" s="3" t="str">
        <f>IF(LEFT(L2372,5)="poss.","expected","ready")</f>
        <v>ready</v>
      </c>
      <c r="N2372" s="3" t="s">
        <v>835</v>
      </c>
      <c r="O2372" s="3" t="str">
        <f>IFERROR(LEFT(N2372,FIND("out of",N2372)-1),N2372)</f>
        <v xml:space="preserve">11 </v>
      </c>
      <c r="P2372" s="4" t="str">
        <f>IFERROR(RIGHT(N2372,LEN(N2372)-FIND("out of",N2372)-6),"")</f>
        <v>11</v>
      </c>
      <c r="Q2372" s="6" t="s">
        <v>43</v>
      </c>
      <c r="R2372" s="3" t="s">
        <v>44</v>
      </c>
      <c r="S2372" s="3" t="s">
        <v>3340</v>
      </c>
      <c r="T2372" s="4">
        <f t="shared" si="1603"/>
        <v>4848</v>
      </c>
      <c r="U2372" s="3">
        <v>80</v>
      </c>
      <c r="V2372" s="3">
        <f>VALUE(U2372)*100000</f>
        <v>8000000</v>
      </c>
    </row>
    <row r="2373" spans="1:22" customFormat="1" hidden="1">
      <c r="A2373" t="s">
        <v>200</v>
      </c>
      <c r="G2373" t="s">
        <v>32</v>
      </c>
      <c r="H2373" t="s">
        <v>2750</v>
      </c>
      <c r="I2373">
        <f>VALUE(LEFT(H2373,FIND(" ",H2373)-1))</f>
        <v>1425</v>
      </c>
      <c r="J2373" t="str">
        <f>TRIM(RIGHT(H2373,LEN(H2373)-FIND(" ",H2373)))</f>
        <v>sqft</v>
      </c>
      <c r="K2373" t="s">
        <v>25</v>
      </c>
      <c r="L2373" t="s">
        <v>41</v>
      </c>
      <c r="N2373" t="s">
        <v>134</v>
      </c>
      <c r="Q2373" t="s">
        <v>28</v>
      </c>
      <c r="R2373" t="s">
        <v>36</v>
      </c>
      <c r="S2373" t="s">
        <v>3971</v>
      </c>
      <c r="T2373" s="1">
        <f t="shared" si="1603"/>
        <v>3649</v>
      </c>
      <c r="U2373">
        <v>52</v>
      </c>
      <c r="V2373">
        <f>VALUE(U2373)*100000</f>
        <v>5200000</v>
      </c>
    </row>
    <row r="2374" spans="1:22" customFormat="1" hidden="1">
      <c r="A2374" t="s">
        <v>3972</v>
      </c>
      <c r="G2374" t="s">
        <v>23</v>
      </c>
      <c r="H2374" t="s">
        <v>707</v>
      </c>
      <c r="I2374">
        <f>VALUE(LEFT(H2374,FIND(" ",H2374)-1))</f>
        <v>630</v>
      </c>
      <c r="J2374" t="str">
        <f>TRIM(RIGHT(H2374,LEN(H2374)-FIND(" ",H2374)))</f>
        <v>sqft</v>
      </c>
      <c r="K2374" t="s">
        <v>40</v>
      </c>
      <c r="L2374" t="s">
        <v>41</v>
      </c>
      <c r="N2374" t="s">
        <v>120</v>
      </c>
      <c r="Q2374" t="s">
        <v>28</v>
      </c>
      <c r="R2374" t="s">
        <v>274</v>
      </c>
      <c r="S2374" t="s">
        <v>3973</v>
      </c>
      <c r="T2374" s="1">
        <f t="shared" si="1603"/>
        <v>8730</v>
      </c>
      <c r="U2374">
        <v>55</v>
      </c>
      <c r="V2374">
        <f>VALUE(U2374)*100000</f>
        <v>5500000</v>
      </c>
    </row>
    <row r="2375" spans="1:22" customFormat="1" hidden="1">
      <c r="A2375" t="s">
        <v>3974</v>
      </c>
      <c r="G2375" t="s">
        <v>23</v>
      </c>
      <c r="H2375" t="s">
        <v>433</v>
      </c>
      <c r="I2375">
        <f>VALUE(LEFT(H2375,FIND(" ",H2375)-1))</f>
        <v>1050</v>
      </c>
      <c r="J2375" t="str">
        <f>TRIM(RIGHT(H2375,LEN(H2375)-FIND(" ",H2375)))</f>
        <v>sqft</v>
      </c>
      <c r="K2375" t="s">
        <v>40</v>
      </c>
      <c r="L2375" t="s">
        <v>41</v>
      </c>
      <c r="N2375" t="s">
        <v>806</v>
      </c>
      <c r="Q2375" t="s">
        <v>28</v>
      </c>
      <c r="R2375" t="s">
        <v>88</v>
      </c>
      <c r="S2375" t="s">
        <v>3975</v>
      </c>
      <c r="T2375" s="1">
        <f t="shared" si="1603"/>
        <v>5086</v>
      </c>
      <c r="U2375">
        <v>89</v>
      </c>
      <c r="V2375">
        <f>VALUE(U2375)*100000</f>
        <v>8900000</v>
      </c>
    </row>
    <row r="2376" spans="1:22" ht="15.75">
      <c r="A2376" s="3" t="s">
        <v>3976</v>
      </c>
      <c r="B2376" s="3" t="str">
        <f>PROPER(TRIM(A2376))</f>
        <v>3 Apartment For Sale In Triyom Abode, Vesu Surat</v>
      </c>
      <c r="C2376" s="3" t="str">
        <f>LEFT(B2376,FIND(" ",B2376)-1)</f>
        <v>3</v>
      </c>
      <c r="D2376" s="4" t="str">
        <f>MID(B2376, FIND(" ", B2376)+1, FIND("For", B2376)-FIND(" ", B2376)-1)</f>
        <v xml:space="preserve">Apartment </v>
      </c>
      <c r="E2376" s="3" t="str">
        <f>TRIM(MID(B2376, FIND("In", B2376)+3, FIND("Surat", B2376)-FIND("In", B2376)-3))</f>
        <v>Triyom Abode, Vesu</v>
      </c>
      <c r="F2376" s="3" t="str">
        <f>"surat"</f>
        <v>surat</v>
      </c>
      <c r="G2376" s="3" t="s">
        <v>32</v>
      </c>
      <c r="H2376" s="3" t="s">
        <v>2949</v>
      </c>
      <c r="I2376" s="9">
        <f>VALUE(LEFT(H2376,FIND(" ",H2376)-1))</f>
        <v>2100</v>
      </c>
      <c r="J2376" s="3" t="str">
        <f>TRIM(RIGHT(H2376,LEN(H2376)-FIND(" ",H2376)))</f>
        <v>sqft</v>
      </c>
      <c r="K2376" s="3" t="s">
        <v>25</v>
      </c>
      <c r="L2376" s="3" t="s">
        <v>3977</v>
      </c>
      <c r="M2376" s="3" t="str">
        <f>IF(LEFT(L2376,5)="poss.","expected","ready")</f>
        <v>expected</v>
      </c>
      <c r="N2376" s="3" t="s">
        <v>42</v>
      </c>
      <c r="O2376" s="3" t="str">
        <f>IFERROR(LEFT(N2376,FIND("out of",N2376)-1),N2376)</f>
        <v xml:space="preserve">5 </v>
      </c>
      <c r="P2376" s="4" t="str">
        <f>IFERROR(RIGHT(N2376,LEN(N2376)-FIND("out of",N2376)-6),"")</f>
        <v>13</v>
      </c>
      <c r="Q2376" s="6" t="s">
        <v>28</v>
      </c>
      <c r="R2376" s="3" t="s">
        <v>44</v>
      </c>
      <c r="S2376" s="3" t="s">
        <v>428</v>
      </c>
      <c r="T2376" s="4">
        <f t="shared" si="1603"/>
        <v>4500</v>
      </c>
      <c r="U2376" s="3">
        <v>94.5</v>
      </c>
      <c r="V2376" s="3">
        <f>VALUE(U2376)*100000</f>
        <v>9450000</v>
      </c>
    </row>
    <row r="2377" spans="1:22" customFormat="1" hidden="1">
      <c r="A2377" t="s">
        <v>3978</v>
      </c>
      <c r="G2377" t="s">
        <v>32</v>
      </c>
      <c r="H2377" t="s">
        <v>3669</v>
      </c>
      <c r="I2377">
        <f>VALUE(LEFT(H2377,FIND(" ",H2377)-1))</f>
        <v>1328</v>
      </c>
      <c r="J2377" t="str">
        <f>TRIM(RIGHT(H2377,LEN(H2377)-FIND(" ",H2377)))</f>
        <v>sqft</v>
      </c>
      <c r="K2377" t="s">
        <v>40</v>
      </c>
      <c r="L2377" t="s">
        <v>41</v>
      </c>
      <c r="N2377" t="s">
        <v>3796</v>
      </c>
      <c r="Q2377" t="s">
        <v>28</v>
      </c>
      <c r="R2377" t="s">
        <v>44</v>
      </c>
      <c r="S2377" t="s">
        <v>3979</v>
      </c>
      <c r="T2377" s="1">
        <f t="shared" si="1603"/>
        <v>4029</v>
      </c>
      <c r="U2377">
        <v>53.5</v>
      </c>
      <c r="V2377">
        <f>VALUE(U2377)*100000</f>
        <v>5350000</v>
      </c>
    </row>
    <row r="2378" spans="1:22" customFormat="1" hidden="1">
      <c r="A2378" t="s">
        <v>3323</v>
      </c>
      <c r="G2378" t="s">
        <v>32</v>
      </c>
      <c r="H2378" t="s">
        <v>3980</v>
      </c>
      <c r="I2378">
        <f>VALUE(LEFT(H2378,FIND(" ",H2378)-1))</f>
        <v>1761</v>
      </c>
      <c r="J2378" t="str">
        <f>TRIM(RIGHT(H2378,LEN(H2378)-FIND(" ",H2378)))</f>
        <v>sqft</v>
      </c>
      <c r="K2378" t="s">
        <v>25</v>
      </c>
      <c r="L2378" t="s">
        <v>41</v>
      </c>
      <c r="N2378" t="s">
        <v>806</v>
      </c>
      <c r="Q2378" t="s">
        <v>28</v>
      </c>
      <c r="R2378" t="s">
        <v>154</v>
      </c>
      <c r="S2378" t="s">
        <v>3981</v>
      </c>
      <c r="T2378" s="1">
        <f t="shared" si="1603"/>
        <v>3634</v>
      </c>
      <c r="U2378">
        <v>64</v>
      </c>
      <c r="V2378">
        <f>VALUE(U2378)*100000</f>
        <v>6400000</v>
      </c>
    </row>
    <row r="2379" spans="1:22" customFormat="1" hidden="1">
      <c r="A2379" t="s">
        <v>3982</v>
      </c>
      <c r="G2379" t="s">
        <v>32</v>
      </c>
      <c r="H2379" t="s">
        <v>3616</v>
      </c>
      <c r="I2379">
        <f>VALUE(LEFT(H2379,FIND(" ",H2379)-1))</f>
        <v>1644</v>
      </c>
      <c r="J2379" t="str">
        <f>TRIM(RIGHT(H2379,LEN(H2379)-FIND(" ",H2379)))</f>
        <v>sqft</v>
      </c>
      <c r="K2379" t="s">
        <v>25</v>
      </c>
      <c r="L2379" t="s">
        <v>26</v>
      </c>
      <c r="N2379" t="s">
        <v>71</v>
      </c>
      <c r="Q2379" t="s">
        <v>28</v>
      </c>
      <c r="R2379" t="s">
        <v>44</v>
      </c>
      <c r="S2379" t="s">
        <v>3844</v>
      </c>
      <c r="T2379" s="1">
        <f t="shared" si="1603"/>
        <v>3589</v>
      </c>
      <c r="U2379">
        <v>59</v>
      </c>
      <c r="V2379">
        <f>VALUE(U2379)*100000</f>
        <v>5900000</v>
      </c>
    </row>
    <row r="2380" spans="1:22" ht="15.75">
      <c r="A2380" s="3" t="s">
        <v>3983</v>
      </c>
      <c r="B2380" s="3" t="str">
        <f>PROPER(TRIM(A2380))</f>
        <v>2 Apartment For Sale In Oliva Height, Althan Surat</v>
      </c>
      <c r="C2380" s="3" t="str">
        <f>LEFT(B2380,FIND(" ",B2380)-1)</f>
        <v>2</v>
      </c>
      <c r="D2380" s="4" t="str">
        <f>MID(B2380, FIND(" ", B2380)+1, FIND("For", B2380)-FIND(" ", B2380)-1)</f>
        <v xml:space="preserve">Apartment </v>
      </c>
      <c r="E2380" s="3" t="str">
        <f>TRIM(MID(B2380, FIND("In", B2380)+3, FIND("Surat", B2380)-FIND("In", B2380)-3))</f>
        <v>Oliva Height, Althan</v>
      </c>
      <c r="F2380" s="3" t="str">
        <f>"surat"</f>
        <v>surat</v>
      </c>
      <c r="G2380" s="3" t="s">
        <v>32</v>
      </c>
      <c r="H2380" s="3" t="s">
        <v>877</v>
      </c>
      <c r="I2380" s="9">
        <f>VALUE(LEFT(H2380,FIND(" ",H2380)-1))</f>
        <v>1275</v>
      </c>
      <c r="J2380" s="3" t="str">
        <f>TRIM(RIGHT(H2380,LEN(H2380)-FIND(" ",H2380)))</f>
        <v>sqft</v>
      </c>
      <c r="K2380" s="3" t="s">
        <v>25</v>
      </c>
      <c r="L2380" s="3" t="s">
        <v>41</v>
      </c>
      <c r="M2380" s="3" t="str">
        <f>IF(LEFT(L2380,5)="poss.","expected","ready")</f>
        <v>ready</v>
      </c>
      <c r="N2380" s="3" t="s">
        <v>972</v>
      </c>
      <c r="O2380" s="3" t="str">
        <f>IFERROR(LEFT(N2380,FIND("out of",N2380)-1),N2380)</f>
        <v xml:space="preserve">4 </v>
      </c>
      <c r="P2380" s="4" t="str">
        <f>IFERROR(RIGHT(N2380,LEN(N2380)-FIND("out of",N2380)-6),"")</f>
        <v>13</v>
      </c>
      <c r="Q2380" s="6" t="s">
        <v>28</v>
      </c>
      <c r="R2380" s="3" t="s">
        <v>154</v>
      </c>
      <c r="S2380" s="3" t="s">
        <v>952</v>
      </c>
      <c r="T2380" s="4">
        <f t="shared" si="1603"/>
        <v>4000</v>
      </c>
      <c r="U2380" s="3">
        <v>51</v>
      </c>
      <c r="V2380" s="3">
        <f>VALUE(U2380)*100000</f>
        <v>5100000</v>
      </c>
    </row>
    <row r="2381" spans="1:22" customFormat="1" hidden="1">
      <c r="A2381" t="s">
        <v>3984</v>
      </c>
      <c r="G2381" t="s">
        <v>32</v>
      </c>
      <c r="H2381" t="s">
        <v>2523</v>
      </c>
      <c r="I2381">
        <f>VALUE(LEFT(H2381,FIND(" ",H2381)-1))</f>
        <v>1385</v>
      </c>
      <c r="J2381" t="str">
        <f>TRIM(RIGHT(H2381,LEN(H2381)-FIND(" ",H2381)))</f>
        <v>sqft</v>
      </c>
      <c r="K2381" t="s">
        <v>28</v>
      </c>
      <c r="L2381" t="s">
        <v>747</v>
      </c>
      <c r="N2381" t="s">
        <v>25</v>
      </c>
      <c r="Q2381" t="s">
        <v>3985</v>
      </c>
      <c r="R2381">
        <v>2</v>
      </c>
      <c r="S2381" t="s">
        <v>3590</v>
      </c>
      <c r="T2381" s="1">
        <f t="shared" si="1603"/>
        <v>4751</v>
      </c>
      <c r="U2381">
        <v>65.8</v>
      </c>
      <c r="V2381">
        <f>VALUE(U2381)*100000</f>
        <v>6580000</v>
      </c>
    </row>
    <row r="2382" spans="1:22" customFormat="1" hidden="1">
      <c r="A2382" t="s">
        <v>3942</v>
      </c>
      <c r="G2382" t="s">
        <v>32</v>
      </c>
      <c r="H2382" t="s">
        <v>3986</v>
      </c>
      <c r="I2382">
        <f>VALUE(LEFT(H2382,FIND(" ",H2382)-1))</f>
        <v>1670</v>
      </c>
      <c r="J2382" t="str">
        <f>TRIM(RIGHT(H2382,LEN(H2382)-FIND(" ",H2382)))</f>
        <v>sqft</v>
      </c>
      <c r="K2382" t="s">
        <v>28</v>
      </c>
      <c r="L2382" t="s">
        <v>55</v>
      </c>
      <c r="N2382" t="s">
        <v>25</v>
      </c>
      <c r="Q2382" t="s">
        <v>56</v>
      </c>
      <c r="R2382">
        <v>3</v>
      </c>
      <c r="S2382" t="s">
        <v>57</v>
      </c>
      <c r="T2382" s="1">
        <f t="shared" si="1603"/>
        <v>3411</v>
      </c>
      <c r="U2382">
        <v>57</v>
      </c>
      <c r="V2382">
        <f>VALUE(U2382)*100000</f>
        <v>5700000</v>
      </c>
    </row>
    <row r="2383" spans="1:22" customFormat="1" hidden="1">
      <c r="A2383" t="s">
        <v>3736</v>
      </c>
      <c r="G2383" t="s">
        <v>23</v>
      </c>
      <c r="H2383" t="s">
        <v>3742</v>
      </c>
      <c r="I2383">
        <f>VALUE(LEFT(H2383,FIND(" ",H2383)-1))</f>
        <v>1134</v>
      </c>
      <c r="J2383" t="str">
        <f>TRIM(RIGHT(H2383,LEN(H2383)-FIND(" ",H2383)))</f>
        <v>sqft</v>
      </c>
      <c r="K2383" t="s">
        <v>25</v>
      </c>
      <c r="L2383" t="s">
        <v>2349</v>
      </c>
      <c r="N2383" t="s">
        <v>665</v>
      </c>
      <c r="Q2383" t="s">
        <v>28</v>
      </c>
      <c r="R2383" t="s">
        <v>44</v>
      </c>
      <c r="S2383" t="s">
        <v>3987</v>
      </c>
      <c r="T2383" s="1">
        <f t="shared" si="1603"/>
        <v>4658</v>
      </c>
      <c r="U2383">
        <v>96</v>
      </c>
      <c r="V2383">
        <f>VALUE(U2383)*100000</f>
        <v>9600000</v>
      </c>
    </row>
    <row r="2384" spans="1:22" ht="15.75">
      <c r="A2384" s="3" t="s">
        <v>161</v>
      </c>
      <c r="B2384" s="3" t="str">
        <f t="shared" ref="B2384:B2385" si="1604">PROPER(TRIM(A2384))</f>
        <v>3 Apartment For Sale In Palanpur Surat</v>
      </c>
      <c r="C2384" s="3" t="str">
        <f t="shared" ref="C2384:C2385" si="1605">LEFT(B2384,FIND(" ",B2384)-1)</f>
        <v>3</v>
      </c>
      <c r="D2384" s="4" t="str">
        <f t="shared" ref="D2384:D2385" si="1606">MID(B2384, FIND(" ", B2384)+1, FIND("For", B2384)-FIND(" ", B2384)-1)</f>
        <v xml:space="preserve">Apartment </v>
      </c>
      <c r="E2384" s="3" t="str">
        <f t="shared" ref="E2384:E2385" si="1607">TRIM(MID(B2384, FIND("In", B2384)+3, FIND("Surat", B2384)-FIND("In", B2384)-3))</f>
        <v>Palanpur</v>
      </c>
      <c r="F2384" s="3" t="str">
        <f t="shared" ref="F2384:F2385" si="1608">"surat"</f>
        <v>surat</v>
      </c>
      <c r="G2384" s="3" t="s">
        <v>32</v>
      </c>
      <c r="H2384" s="3" t="s">
        <v>3988</v>
      </c>
      <c r="I2384" s="9">
        <f>VALUE(LEFT(H2384,FIND(" ",H2384)-1))</f>
        <v>1704</v>
      </c>
      <c r="J2384" s="3" t="str">
        <f>TRIM(RIGHT(H2384,LEN(H2384)-FIND(" ",H2384)))</f>
        <v>sqft</v>
      </c>
      <c r="K2384" s="3" t="s">
        <v>25</v>
      </c>
      <c r="L2384" s="3" t="s">
        <v>55</v>
      </c>
      <c r="M2384" s="3" t="str">
        <f t="shared" ref="M2384:M2385" si="1609">IF(LEFT(L2384,5)="poss.","expected","ready")</f>
        <v>expected</v>
      </c>
      <c r="N2384" s="3" t="s">
        <v>35</v>
      </c>
      <c r="O2384" s="3" t="str">
        <f t="shared" ref="O2384:O2385" si="1610">IFERROR(LEFT(N2384,FIND("out of",N2384)-1),N2384)</f>
        <v xml:space="preserve">6 </v>
      </c>
      <c r="P2384" s="4" t="str">
        <f t="shared" ref="P2384:P2385" si="1611">IFERROR(RIGHT(N2384,LEN(N2384)-FIND("out of",N2384)-6),"")</f>
        <v>14</v>
      </c>
      <c r="Q2384" s="6" t="s">
        <v>28</v>
      </c>
      <c r="R2384" s="3" t="s">
        <v>44</v>
      </c>
      <c r="S2384" s="3" t="s">
        <v>3588</v>
      </c>
      <c r="T2384" s="4">
        <f t="shared" si="1603"/>
        <v>4291</v>
      </c>
      <c r="U2384" s="3">
        <v>73.099999999999994</v>
      </c>
      <c r="V2384" s="3">
        <f>VALUE(U2384)*100000</f>
        <v>7309999.9999999991</v>
      </c>
    </row>
    <row r="2385" spans="1:22" ht="15.75">
      <c r="A2385" s="3" t="s">
        <v>3672</v>
      </c>
      <c r="B2385" s="3" t="str">
        <f t="shared" si="1604"/>
        <v>2 Apartment For Sale In Dumas Road Surat</v>
      </c>
      <c r="C2385" s="3" t="str">
        <f t="shared" si="1605"/>
        <v>2</v>
      </c>
      <c r="D2385" s="4" t="str">
        <f t="shared" si="1606"/>
        <v xml:space="preserve">Apartment </v>
      </c>
      <c r="E2385" s="3" t="str">
        <f t="shared" si="1607"/>
        <v>Dumas Road</v>
      </c>
      <c r="F2385" s="3" t="str">
        <f t="shared" si="1608"/>
        <v>surat</v>
      </c>
      <c r="G2385" s="3" t="s">
        <v>32</v>
      </c>
      <c r="H2385" s="3" t="s">
        <v>261</v>
      </c>
      <c r="I2385" s="9">
        <f>VALUE(LEFT(H2385,FIND(" ",H2385)-1))</f>
        <v>1200</v>
      </c>
      <c r="J2385" s="3" t="str">
        <f>TRIM(RIGHT(H2385,LEN(H2385)-FIND(" ",H2385)))</f>
        <v>sqft</v>
      </c>
      <c r="K2385" s="3" t="s">
        <v>25</v>
      </c>
      <c r="L2385" s="3" t="s">
        <v>2356</v>
      </c>
      <c r="M2385" s="3" t="str">
        <f t="shared" si="1609"/>
        <v>expected</v>
      </c>
      <c r="N2385" s="3" t="s">
        <v>806</v>
      </c>
      <c r="O2385" s="3" t="str">
        <f t="shared" si="1610"/>
        <v xml:space="preserve">6 </v>
      </c>
      <c r="P2385" s="4" t="str">
        <f t="shared" si="1611"/>
        <v>12</v>
      </c>
      <c r="Q2385" s="6" t="s">
        <v>28</v>
      </c>
      <c r="R2385" s="3" t="s">
        <v>36</v>
      </c>
      <c r="S2385" s="3" t="s">
        <v>428</v>
      </c>
      <c r="T2385" s="4">
        <f t="shared" si="1603"/>
        <v>4500</v>
      </c>
      <c r="U2385" s="3">
        <v>54</v>
      </c>
      <c r="V2385" s="3">
        <f>VALUE(U2385)*100000</f>
        <v>5400000</v>
      </c>
    </row>
    <row r="2386" spans="1:22" customFormat="1" hidden="1">
      <c r="A2386" t="s">
        <v>2829</v>
      </c>
      <c r="G2386" t="s">
        <v>23</v>
      </c>
      <c r="H2386" t="s">
        <v>99</v>
      </c>
      <c r="I2386">
        <f>VALUE(LEFT(H2386,FIND(" ",H2386)-1))</f>
        <v>1000</v>
      </c>
      <c r="J2386" t="str">
        <f>TRIM(RIGHT(H2386,LEN(H2386)-FIND(" ",H2386)))</f>
        <v>sqft</v>
      </c>
      <c r="K2386" t="s">
        <v>25</v>
      </c>
      <c r="L2386" t="s">
        <v>2312</v>
      </c>
      <c r="N2386" t="s">
        <v>652</v>
      </c>
      <c r="Q2386" t="s">
        <v>28</v>
      </c>
      <c r="R2386" t="s">
        <v>44</v>
      </c>
      <c r="S2386" t="s">
        <v>3989</v>
      </c>
      <c r="T2386" s="1">
        <f t="shared" si="1603"/>
        <v>4819</v>
      </c>
      <c r="U2386" t="s">
        <v>2690</v>
      </c>
      <c r="V2386" t="e">
        <f>VALUE(U2386)*100000</f>
        <v>#VALUE!</v>
      </c>
    </row>
    <row r="2387" spans="1:22" customFormat="1" hidden="1">
      <c r="A2387" t="s">
        <v>2655</v>
      </c>
      <c r="G2387" t="s">
        <v>23</v>
      </c>
      <c r="H2387" t="s">
        <v>3506</v>
      </c>
      <c r="I2387">
        <f>VALUE(LEFT(H2387,FIND(" ",H2387)-1))</f>
        <v>1638</v>
      </c>
      <c r="J2387" t="str">
        <f>TRIM(RIGHT(H2387,LEN(H2387)-FIND(" ",H2387)))</f>
        <v>sqft</v>
      </c>
      <c r="K2387" t="s">
        <v>28</v>
      </c>
      <c r="L2387" t="s">
        <v>2314</v>
      </c>
      <c r="N2387" t="s">
        <v>40</v>
      </c>
      <c r="Q2387" t="s">
        <v>44</v>
      </c>
      <c r="R2387" t="s">
        <v>382</v>
      </c>
      <c r="S2387" t="s">
        <v>3990</v>
      </c>
      <c r="T2387" s="1">
        <f t="shared" si="1603"/>
        <v>3145</v>
      </c>
      <c r="U2387">
        <v>51.5</v>
      </c>
      <c r="V2387">
        <f>VALUE(U2387)*100000</f>
        <v>5150000</v>
      </c>
    </row>
    <row r="2388" spans="1:22" customFormat="1" hidden="1">
      <c r="A2388" t="s">
        <v>3822</v>
      </c>
      <c r="G2388" t="s">
        <v>32</v>
      </c>
      <c r="H2388" t="s">
        <v>3991</v>
      </c>
      <c r="I2388">
        <f>VALUE(LEFT(H2388,FIND(" ",H2388)-1))</f>
        <v>1657</v>
      </c>
      <c r="J2388" t="str">
        <f>TRIM(RIGHT(H2388,LEN(H2388)-FIND(" ",H2388)))</f>
        <v>sqft</v>
      </c>
      <c r="K2388" t="s">
        <v>25</v>
      </c>
      <c r="L2388" t="s">
        <v>41</v>
      </c>
      <c r="N2388" t="s">
        <v>71</v>
      </c>
      <c r="Q2388" t="s">
        <v>28</v>
      </c>
      <c r="R2388" t="s">
        <v>44</v>
      </c>
      <c r="S2388" t="s">
        <v>3992</v>
      </c>
      <c r="T2388" s="1">
        <f t="shared" si="1603"/>
        <v>3862</v>
      </c>
      <c r="U2388">
        <v>64</v>
      </c>
      <c r="V2388">
        <f>VALUE(U2388)*100000</f>
        <v>6400000</v>
      </c>
    </row>
    <row r="2389" spans="1:22" ht="15.75">
      <c r="A2389" s="3" t="s">
        <v>2695</v>
      </c>
      <c r="B2389" s="3" t="str">
        <f>PROPER(TRIM(A2389))</f>
        <v>3 Apartment For Sale In Pal Surat</v>
      </c>
      <c r="C2389" s="3" t="str">
        <f>LEFT(B2389,FIND(" ",B2389)-1)</f>
        <v>3</v>
      </c>
      <c r="D2389" s="4" t="str">
        <f>MID(B2389, FIND(" ", B2389)+1, FIND("For", B2389)-FIND(" ", B2389)-1)</f>
        <v xml:space="preserve">Apartment </v>
      </c>
      <c r="E2389" s="3" t="str">
        <f>TRIM(MID(B2389, FIND("In", B2389)+3, FIND("Surat", B2389)-FIND("In", B2389)-3))</f>
        <v>Pal</v>
      </c>
      <c r="F2389" s="3" t="str">
        <f>"surat"</f>
        <v>surat</v>
      </c>
      <c r="G2389" s="3" t="s">
        <v>23</v>
      </c>
      <c r="H2389" s="3" t="s">
        <v>2353</v>
      </c>
      <c r="I2389" s="9">
        <f>VALUE(LEFT(H2389,FIND(" ",H2389)-1))</f>
        <v>1051</v>
      </c>
      <c r="J2389" s="3" t="str">
        <f>TRIM(RIGHT(H2389,LEN(H2389)-FIND(" ",H2389)))</f>
        <v>sqft</v>
      </c>
      <c r="K2389" s="3" t="s">
        <v>25</v>
      </c>
      <c r="L2389" s="3" t="s">
        <v>55</v>
      </c>
      <c r="M2389" s="3" t="str">
        <f>IF(LEFT(L2389,5)="poss.","expected","ready")</f>
        <v>expected</v>
      </c>
      <c r="N2389" s="3" t="s">
        <v>2350</v>
      </c>
      <c r="O2389" s="3" t="str">
        <f>IFERROR(LEFT(N2389,FIND("out of",N2389)-1),N2389)</f>
        <v xml:space="preserve">3 </v>
      </c>
      <c r="P2389" s="4" t="str">
        <f>IFERROR(RIGHT(N2389,LEN(N2389)-FIND("out of",N2389)-6),"")</f>
        <v>13</v>
      </c>
      <c r="Q2389" s="6" t="s">
        <v>28</v>
      </c>
      <c r="R2389" s="3" t="s">
        <v>36</v>
      </c>
      <c r="S2389" s="3" t="s">
        <v>65</v>
      </c>
      <c r="T2389" s="4">
        <f t="shared" si="1603"/>
        <v>3751</v>
      </c>
      <c r="U2389" s="3">
        <v>71.7</v>
      </c>
      <c r="V2389" s="3">
        <f>VALUE(U2389)*100000</f>
        <v>7170000</v>
      </c>
    </row>
    <row r="2390" spans="1:22" customFormat="1" hidden="1">
      <c r="A2390" t="s">
        <v>270</v>
      </c>
      <c r="G2390" t="s">
        <v>23</v>
      </c>
      <c r="H2390" t="s">
        <v>3993</v>
      </c>
      <c r="I2390">
        <f>VALUE(LEFT(H2390,FIND(" ",H2390)-1))</f>
        <v>817</v>
      </c>
      <c r="J2390" t="str">
        <f>TRIM(RIGHT(H2390,LEN(H2390)-FIND(" ",H2390)))</f>
        <v>sqft</v>
      </c>
      <c r="K2390" t="s">
        <v>25</v>
      </c>
      <c r="L2390" t="s">
        <v>55</v>
      </c>
      <c r="N2390" t="s">
        <v>35</v>
      </c>
      <c r="Q2390" t="s">
        <v>28</v>
      </c>
      <c r="R2390" t="s">
        <v>44</v>
      </c>
      <c r="S2390" t="s">
        <v>3994</v>
      </c>
      <c r="T2390" s="1">
        <f t="shared" si="1603"/>
        <v>3157</v>
      </c>
      <c r="U2390">
        <v>54.5</v>
      </c>
      <c r="V2390">
        <f>VALUE(U2390)*100000</f>
        <v>5450000</v>
      </c>
    </row>
    <row r="2391" spans="1:22" ht="15.75">
      <c r="A2391" s="3" t="s">
        <v>3995</v>
      </c>
      <c r="B2391" s="3" t="str">
        <f t="shared" ref="B2391:B2393" si="1612">PROPER(TRIM(A2391))</f>
        <v>4 Apartment For Sale In Jahangirabad Surat</v>
      </c>
      <c r="C2391" s="3" t="str">
        <f t="shared" ref="C2391:C2393" si="1613">LEFT(B2391,FIND(" ",B2391)-1)</f>
        <v>4</v>
      </c>
      <c r="D2391" s="4" t="str">
        <f t="shared" ref="D2391:D2393" si="1614">MID(B2391, FIND(" ", B2391)+1, FIND("For", B2391)-FIND(" ", B2391)-1)</f>
        <v xml:space="preserve">Apartment </v>
      </c>
      <c r="E2391" s="3" t="str">
        <f t="shared" ref="E2391:E2393" si="1615">TRIM(MID(B2391, FIND("In", B2391)+3, FIND("Surat", B2391)-FIND("In", B2391)-3))</f>
        <v>Jahangirabad</v>
      </c>
      <c r="F2391" s="3" t="str">
        <f t="shared" ref="F2391:F2393" si="1616">"surat"</f>
        <v>surat</v>
      </c>
      <c r="G2391" s="3" t="s">
        <v>32</v>
      </c>
      <c r="H2391" s="3" t="s">
        <v>3996</v>
      </c>
      <c r="I2391" s="9">
        <f>VALUE(LEFT(H2391,FIND(" ",H2391)-1))</f>
        <v>2367</v>
      </c>
      <c r="J2391" s="3" t="str">
        <f>TRIM(RIGHT(H2391,LEN(H2391)-FIND(" ",H2391)))</f>
        <v>sqft</v>
      </c>
      <c r="K2391" s="3" t="s">
        <v>40</v>
      </c>
      <c r="L2391" s="3" t="s">
        <v>41</v>
      </c>
      <c r="M2391" s="3" t="str">
        <f t="shared" ref="M2391:M2393" si="1617">IF(LEFT(L2391,5)="poss.","expected","ready")</f>
        <v>ready</v>
      </c>
      <c r="N2391" s="3" t="s">
        <v>665</v>
      </c>
      <c r="O2391" s="3" t="str">
        <f t="shared" ref="O2391:O2393" si="1618">IFERROR(LEFT(N2391,FIND("out of",N2391)-1),N2391)</f>
        <v xml:space="preserve">7 </v>
      </c>
      <c r="P2391" s="4" t="str">
        <f t="shared" ref="P2391:P2393" si="1619">IFERROR(RIGHT(N2391,LEN(N2391)-FIND("out of",N2391)-6),"")</f>
        <v>12</v>
      </c>
      <c r="Q2391" s="6" t="s">
        <v>28</v>
      </c>
      <c r="R2391" s="3" t="s">
        <v>382</v>
      </c>
      <c r="S2391" s="3" t="s">
        <v>955</v>
      </c>
      <c r="T2391" s="4">
        <f t="shared" si="1603"/>
        <v>3169</v>
      </c>
      <c r="U2391" s="3">
        <v>75</v>
      </c>
      <c r="V2391" s="3">
        <f>VALUE(U2391)*100000</f>
        <v>7500000</v>
      </c>
    </row>
    <row r="2392" spans="1:22" ht="15.75">
      <c r="A2392" s="3" t="s">
        <v>3997</v>
      </c>
      <c r="B2392" s="3" t="str">
        <f t="shared" si="1612"/>
        <v>3 Apartment For Sale In Samarth Sapphire, Pal Surat</v>
      </c>
      <c r="C2392" s="3" t="str">
        <f t="shared" si="1613"/>
        <v>3</v>
      </c>
      <c r="D2392" s="4" t="str">
        <f t="shared" si="1614"/>
        <v xml:space="preserve">Apartment </v>
      </c>
      <c r="E2392" s="3" t="str">
        <f t="shared" si="1615"/>
        <v>Samarth Sapphire, Pal</v>
      </c>
      <c r="F2392" s="3" t="str">
        <f t="shared" si="1616"/>
        <v>surat</v>
      </c>
      <c r="G2392" s="3" t="s">
        <v>32</v>
      </c>
      <c r="H2392" s="3" t="s">
        <v>78</v>
      </c>
      <c r="I2392" s="9">
        <f>VALUE(LEFT(H2392,FIND(" ",H2392)-1))</f>
        <v>1650</v>
      </c>
      <c r="J2392" s="3" t="str">
        <f>TRIM(RIGHT(H2392,LEN(H2392)-FIND(" ",H2392)))</f>
        <v>sqft</v>
      </c>
      <c r="K2392" s="3" t="s">
        <v>25</v>
      </c>
      <c r="L2392" s="3" t="s">
        <v>55</v>
      </c>
      <c r="M2392" s="3" t="str">
        <f t="shared" si="1617"/>
        <v>expected</v>
      </c>
      <c r="N2392" s="3" t="s">
        <v>42</v>
      </c>
      <c r="O2392" s="3" t="str">
        <f t="shared" si="1618"/>
        <v xml:space="preserve">5 </v>
      </c>
      <c r="P2392" s="4" t="str">
        <f t="shared" si="1619"/>
        <v>13</v>
      </c>
      <c r="Q2392" s="6" t="s">
        <v>28</v>
      </c>
      <c r="R2392" s="3" t="s">
        <v>44</v>
      </c>
      <c r="S2392" s="3" t="s">
        <v>1516</v>
      </c>
      <c r="T2392" s="4">
        <f t="shared" si="1603"/>
        <v>4200</v>
      </c>
      <c r="U2392" s="3">
        <v>69.3</v>
      </c>
      <c r="V2392" s="3">
        <f>VALUE(U2392)*100000</f>
        <v>6930000</v>
      </c>
    </row>
    <row r="2393" spans="1:22" ht="15.75">
      <c r="A2393" s="3" t="s">
        <v>3650</v>
      </c>
      <c r="B2393" s="3" t="str">
        <f t="shared" si="1612"/>
        <v>2 Apartment For Sale In Veer Swastik Heights, Pal Surat</v>
      </c>
      <c r="C2393" s="3" t="str">
        <f t="shared" si="1613"/>
        <v>2</v>
      </c>
      <c r="D2393" s="4" t="str">
        <f t="shared" si="1614"/>
        <v xml:space="preserve">Apartment </v>
      </c>
      <c r="E2393" s="3" t="str">
        <f t="shared" si="1615"/>
        <v>Veer Swastik Heights, Pal</v>
      </c>
      <c r="F2393" s="3" t="str">
        <f t="shared" si="1616"/>
        <v>surat</v>
      </c>
      <c r="G2393" s="3" t="s">
        <v>23</v>
      </c>
      <c r="H2393" s="3" t="s">
        <v>99</v>
      </c>
      <c r="I2393" s="9">
        <f>VALUE(LEFT(H2393,FIND(" ",H2393)-1))</f>
        <v>1000</v>
      </c>
      <c r="J2393" s="3" t="str">
        <f>TRIM(RIGHT(H2393,LEN(H2393)-FIND(" ",H2393)))</f>
        <v>sqft</v>
      </c>
      <c r="K2393" s="3" t="s">
        <v>40</v>
      </c>
      <c r="L2393" s="3" t="s">
        <v>41</v>
      </c>
      <c r="M2393" s="3" t="str">
        <f t="shared" si="1617"/>
        <v>ready</v>
      </c>
      <c r="N2393" s="3" t="s">
        <v>2398</v>
      </c>
      <c r="O2393" s="3" t="str">
        <f t="shared" si="1618"/>
        <v xml:space="preserve">9 </v>
      </c>
      <c r="P2393" s="4" t="str">
        <f t="shared" si="1619"/>
        <v>12</v>
      </c>
      <c r="Q2393" s="6" t="s">
        <v>28</v>
      </c>
      <c r="R2393" s="3" t="s">
        <v>36</v>
      </c>
      <c r="S2393" s="3" t="s">
        <v>3801</v>
      </c>
      <c r="T2393" s="4">
        <f t="shared" si="1603"/>
        <v>4511</v>
      </c>
      <c r="U2393" s="3">
        <v>57.5</v>
      </c>
      <c r="V2393" s="3">
        <f>VALUE(U2393)*100000</f>
        <v>5750000</v>
      </c>
    </row>
    <row r="2394" spans="1:22" customFormat="1" hidden="1">
      <c r="A2394" t="s">
        <v>2034</v>
      </c>
      <c r="G2394" t="s">
        <v>32</v>
      </c>
      <c r="H2394" t="s">
        <v>3998</v>
      </c>
      <c r="I2394">
        <f>VALUE(LEFT(H2394,FIND(" ",H2394)-1))</f>
        <v>1259</v>
      </c>
      <c r="J2394" t="str">
        <f>TRIM(RIGHT(H2394,LEN(H2394)-FIND(" ",H2394)))</f>
        <v>sqft</v>
      </c>
      <c r="K2394" t="s">
        <v>25</v>
      </c>
      <c r="L2394" t="s">
        <v>41</v>
      </c>
      <c r="N2394" t="s">
        <v>165</v>
      </c>
      <c r="Q2394" t="s">
        <v>28</v>
      </c>
      <c r="R2394" t="s">
        <v>586</v>
      </c>
      <c r="S2394" t="s">
        <v>3999</v>
      </c>
      <c r="T2394" s="1">
        <f t="shared" si="1603"/>
        <v>4845</v>
      </c>
      <c r="U2394">
        <v>61</v>
      </c>
      <c r="V2394">
        <f>VALUE(U2394)*100000</f>
        <v>6100000</v>
      </c>
    </row>
    <row r="2395" spans="1:22" customFormat="1" hidden="1">
      <c r="A2395" t="s">
        <v>2805</v>
      </c>
      <c r="G2395" t="s">
        <v>23</v>
      </c>
      <c r="H2395" t="s">
        <v>115</v>
      </c>
      <c r="I2395">
        <f>VALUE(LEFT(H2395,FIND(" ",H2395)-1))</f>
        <v>1150</v>
      </c>
      <c r="J2395" t="str">
        <f>TRIM(RIGHT(H2395,LEN(H2395)-FIND(" ",H2395)))</f>
        <v>sqft</v>
      </c>
      <c r="K2395" t="s">
        <v>28</v>
      </c>
      <c r="L2395" t="s">
        <v>217</v>
      </c>
      <c r="N2395" t="s">
        <v>25</v>
      </c>
      <c r="Q2395" t="s">
        <v>44</v>
      </c>
      <c r="R2395" t="s">
        <v>131</v>
      </c>
      <c r="S2395" t="s">
        <v>3590</v>
      </c>
      <c r="T2395" s="1">
        <f t="shared" si="1603"/>
        <v>4751</v>
      </c>
      <c r="U2395">
        <v>91.5</v>
      </c>
      <c r="V2395">
        <f>VALUE(U2395)*100000</f>
        <v>9150000</v>
      </c>
    </row>
    <row r="2396" spans="1:22" ht="15.75">
      <c r="A2396" s="3" t="s">
        <v>161</v>
      </c>
      <c r="B2396" s="3" t="str">
        <f>PROPER(TRIM(A2396))</f>
        <v>3 Apartment For Sale In Palanpur Surat</v>
      </c>
      <c r="C2396" s="3" t="str">
        <f>LEFT(B2396,FIND(" ",B2396)-1)</f>
        <v>3</v>
      </c>
      <c r="D2396" s="4" t="str">
        <f>MID(B2396, FIND(" ", B2396)+1, FIND("For", B2396)-FIND(" ", B2396)-1)</f>
        <v xml:space="preserve">Apartment </v>
      </c>
      <c r="E2396" s="3" t="str">
        <f>TRIM(MID(B2396, FIND("In", B2396)+3, FIND("Surat", B2396)-FIND("In", B2396)-3))</f>
        <v>Palanpur</v>
      </c>
      <c r="F2396" s="3" t="str">
        <f>"surat"</f>
        <v>surat</v>
      </c>
      <c r="G2396" s="3" t="s">
        <v>32</v>
      </c>
      <c r="H2396" s="3" t="s">
        <v>3751</v>
      </c>
      <c r="I2396" s="9">
        <f>VALUE(LEFT(H2396,FIND(" ",H2396)-1))</f>
        <v>1825</v>
      </c>
      <c r="J2396" s="3" t="str">
        <f>TRIM(RIGHT(H2396,LEN(H2396)-FIND(" ",H2396)))</f>
        <v>sqft</v>
      </c>
      <c r="K2396" s="3" t="s">
        <v>25</v>
      </c>
      <c r="L2396" s="3" t="s">
        <v>55</v>
      </c>
      <c r="M2396" s="3" t="str">
        <f>IF(LEFT(L2396,5)="poss.","expected","ready")</f>
        <v>expected</v>
      </c>
      <c r="N2396" s="3" t="s">
        <v>633</v>
      </c>
      <c r="O2396" s="3" t="str">
        <f>IFERROR(LEFT(N2396,FIND("out of",N2396)-1),N2396)</f>
        <v xml:space="preserve">5 </v>
      </c>
      <c r="P2396" s="4" t="str">
        <f>IFERROR(RIGHT(N2396,LEN(N2396)-FIND("out of",N2396)-6),"")</f>
        <v>14</v>
      </c>
      <c r="Q2396" s="6" t="s">
        <v>28</v>
      </c>
      <c r="R2396" s="3" t="s">
        <v>36</v>
      </c>
      <c r="S2396" s="3" t="s">
        <v>952</v>
      </c>
      <c r="T2396" s="4">
        <f t="shared" si="1603"/>
        <v>4000</v>
      </c>
      <c r="U2396" s="3">
        <v>73</v>
      </c>
      <c r="V2396" s="3">
        <f>VALUE(U2396)*100000</f>
        <v>7300000</v>
      </c>
    </row>
    <row r="2397" spans="1:22" customFormat="1" hidden="1">
      <c r="A2397" t="s">
        <v>768</v>
      </c>
      <c r="G2397" t="s">
        <v>32</v>
      </c>
      <c r="H2397" t="s">
        <v>212</v>
      </c>
      <c r="I2397">
        <f>VALUE(LEFT(H2397,FIND(" ",H2397)-1))</f>
        <v>400</v>
      </c>
      <c r="J2397" t="str">
        <f>TRIM(RIGHT(H2397,LEN(H2397)-FIND(" ",H2397)))</f>
        <v>sqft</v>
      </c>
      <c r="K2397" t="s">
        <v>40</v>
      </c>
      <c r="L2397" t="s">
        <v>41</v>
      </c>
      <c r="N2397" t="s">
        <v>308</v>
      </c>
      <c r="Q2397" t="s">
        <v>213</v>
      </c>
      <c r="S2397" t="s">
        <v>3039</v>
      </c>
      <c r="T2397" s="1">
        <f t="shared" si="1603"/>
        <v>14000</v>
      </c>
      <c r="U2397">
        <v>56</v>
      </c>
      <c r="V2397">
        <f>VALUE(U2397)*100000</f>
        <v>5600000</v>
      </c>
    </row>
    <row r="2398" spans="1:22" ht="15.75">
      <c r="A2398" s="3" t="s">
        <v>4000</v>
      </c>
      <c r="B2398" s="3" t="str">
        <f>PROPER(TRIM(A2398))</f>
        <v>2 Apartment For Sale In Raghuvir Spalex, Vesu Surat</v>
      </c>
      <c r="C2398" s="3" t="str">
        <f>LEFT(B2398,FIND(" ",B2398)-1)</f>
        <v>2</v>
      </c>
      <c r="D2398" s="4" t="str">
        <f>MID(B2398, FIND(" ", B2398)+1, FIND("For", B2398)-FIND(" ", B2398)-1)</f>
        <v xml:space="preserve">Apartment </v>
      </c>
      <c r="E2398" s="3" t="str">
        <f>TRIM(MID(B2398, FIND("In", B2398)+3, FIND("Surat", B2398)-FIND("In", B2398)-3))</f>
        <v>Raghuvir Spalex, Vesu</v>
      </c>
      <c r="F2398" s="3" t="str">
        <f>"surat"</f>
        <v>surat</v>
      </c>
      <c r="G2398" s="3" t="s">
        <v>32</v>
      </c>
      <c r="H2398" s="3" t="s">
        <v>3118</v>
      </c>
      <c r="I2398" s="9">
        <f>VALUE(LEFT(H2398,FIND(" ",H2398)-1))</f>
        <v>1365</v>
      </c>
      <c r="J2398" s="3" t="str">
        <f>TRIM(RIGHT(H2398,LEN(H2398)-FIND(" ",H2398)))</f>
        <v>sqft</v>
      </c>
      <c r="K2398" s="3" t="s">
        <v>25</v>
      </c>
      <c r="L2398" s="3" t="s">
        <v>41</v>
      </c>
      <c r="M2398" s="3" t="str">
        <f>IF(LEFT(L2398,5)="poss.","expected","ready")</f>
        <v>ready</v>
      </c>
      <c r="N2398" s="3" t="s">
        <v>27</v>
      </c>
      <c r="O2398" s="3" t="str">
        <f>IFERROR(LEFT(N2398,FIND("out of",N2398)-1),N2398)</f>
        <v xml:space="preserve">5 </v>
      </c>
      <c r="P2398" s="4" t="str">
        <f>IFERROR(RIGHT(N2398,LEN(N2398)-FIND("out of",N2398)-6),"")</f>
        <v>10</v>
      </c>
      <c r="Q2398" s="6" t="s">
        <v>28</v>
      </c>
      <c r="R2398" s="3" t="s">
        <v>36</v>
      </c>
      <c r="S2398" s="3" t="s">
        <v>2997</v>
      </c>
      <c r="T2398" s="4">
        <f t="shared" si="1603"/>
        <v>5500</v>
      </c>
      <c r="U2398" s="3">
        <v>75.099999999999994</v>
      </c>
      <c r="V2398" s="3">
        <f>VALUE(U2398)*100000</f>
        <v>7509999.9999999991</v>
      </c>
    </row>
    <row r="2399" spans="1:22" customFormat="1" hidden="1">
      <c r="A2399" t="s">
        <v>3867</v>
      </c>
      <c r="G2399" t="s">
        <v>32</v>
      </c>
      <c r="H2399" t="s">
        <v>4001</v>
      </c>
      <c r="I2399">
        <f>VALUE(LEFT(H2399,FIND(" ",H2399)-1))</f>
        <v>1882</v>
      </c>
      <c r="J2399" t="str">
        <f>TRIM(RIGHT(H2399,LEN(H2399)-FIND(" ",H2399)))</f>
        <v>sqft</v>
      </c>
      <c r="K2399" t="s">
        <v>40</v>
      </c>
      <c r="L2399" t="s">
        <v>41</v>
      </c>
      <c r="N2399" t="s">
        <v>187</v>
      </c>
      <c r="Q2399" t="s">
        <v>28</v>
      </c>
      <c r="R2399" t="s">
        <v>44</v>
      </c>
      <c r="S2399" t="s">
        <v>4002</v>
      </c>
      <c r="T2399" s="1">
        <f t="shared" si="1603"/>
        <v>3666</v>
      </c>
      <c r="U2399">
        <v>69</v>
      </c>
      <c r="V2399">
        <f>VALUE(U2399)*100000</f>
        <v>6900000</v>
      </c>
    </row>
    <row r="2400" spans="1:22" customFormat="1" hidden="1">
      <c r="A2400" t="s">
        <v>200</v>
      </c>
      <c r="G2400" t="s">
        <v>32</v>
      </c>
      <c r="H2400" t="s">
        <v>3354</v>
      </c>
      <c r="I2400">
        <f>VALUE(LEFT(H2400,FIND(" ",H2400)-1))</f>
        <v>1609</v>
      </c>
      <c r="J2400" t="str">
        <f>TRIM(RIGHT(H2400,LEN(H2400)-FIND(" ",H2400)))</f>
        <v>sqft</v>
      </c>
      <c r="K2400" t="s">
        <v>40</v>
      </c>
      <c r="L2400" t="s">
        <v>41</v>
      </c>
      <c r="N2400" t="s">
        <v>1261</v>
      </c>
      <c r="Q2400" t="s">
        <v>28</v>
      </c>
      <c r="R2400">
        <v>3</v>
      </c>
      <c r="S2400" t="s">
        <v>4003</v>
      </c>
      <c r="T2400" s="1">
        <f t="shared" si="1603"/>
        <v>3442</v>
      </c>
      <c r="U2400">
        <v>55.4</v>
      </c>
      <c r="V2400">
        <f>VALUE(U2400)*100000</f>
        <v>5540000</v>
      </c>
    </row>
    <row r="2401" spans="1:22" customFormat="1" hidden="1">
      <c r="A2401" t="s">
        <v>3850</v>
      </c>
      <c r="G2401" t="s">
        <v>32</v>
      </c>
      <c r="H2401" t="s">
        <v>3296</v>
      </c>
      <c r="I2401">
        <f>VALUE(LEFT(H2401,FIND(" ",H2401)-1))</f>
        <v>1891</v>
      </c>
      <c r="J2401" t="str">
        <f>TRIM(RIGHT(H2401,LEN(H2401)-FIND(" ",H2401)))</f>
        <v>sqft</v>
      </c>
      <c r="K2401" t="s">
        <v>25</v>
      </c>
      <c r="L2401" t="s">
        <v>2356</v>
      </c>
      <c r="N2401" t="s">
        <v>165</v>
      </c>
      <c r="Q2401" t="s">
        <v>28</v>
      </c>
      <c r="R2401" t="s">
        <v>44</v>
      </c>
      <c r="S2401" t="s">
        <v>3961</v>
      </c>
      <c r="T2401" s="1">
        <f t="shared" si="1603"/>
        <v>4700</v>
      </c>
      <c r="U2401">
        <v>88.9</v>
      </c>
      <c r="V2401">
        <f>VALUE(U2401)*100000</f>
        <v>8890000</v>
      </c>
    </row>
    <row r="2402" spans="1:22" customFormat="1" hidden="1">
      <c r="A2402" t="s">
        <v>4004</v>
      </c>
      <c r="G2402" t="s">
        <v>32</v>
      </c>
      <c r="H2402" t="s">
        <v>2531</v>
      </c>
      <c r="I2402">
        <f>VALUE(LEFT(H2402,FIND(" ",H2402)-1))</f>
        <v>1645</v>
      </c>
      <c r="J2402" t="str">
        <f>TRIM(RIGHT(H2402,LEN(H2402)-FIND(" ",H2402)))</f>
        <v>sqft</v>
      </c>
      <c r="K2402" t="s">
        <v>40</v>
      </c>
      <c r="L2402" t="s">
        <v>41</v>
      </c>
      <c r="N2402" t="s">
        <v>806</v>
      </c>
      <c r="Q2402" t="s">
        <v>83</v>
      </c>
      <c r="R2402" t="s">
        <v>44</v>
      </c>
      <c r="S2402" t="s">
        <v>4005</v>
      </c>
      <c r="T2402" s="1">
        <f t="shared" si="1603"/>
        <v>4924</v>
      </c>
      <c r="U2402">
        <v>81</v>
      </c>
      <c r="V2402">
        <f>VALUE(U2402)*100000</f>
        <v>8100000</v>
      </c>
    </row>
    <row r="2403" spans="1:22" customFormat="1" hidden="1">
      <c r="A2403" t="s">
        <v>3825</v>
      </c>
      <c r="G2403" t="s">
        <v>32</v>
      </c>
      <c r="H2403" t="s">
        <v>1440</v>
      </c>
      <c r="I2403">
        <f>VALUE(LEFT(H2403,FIND(" ",H2403)-1))</f>
        <v>1327</v>
      </c>
      <c r="J2403" t="str">
        <f>TRIM(RIGHT(H2403,LEN(H2403)-FIND(" ",H2403)))</f>
        <v>sqft</v>
      </c>
      <c r="K2403" t="s">
        <v>40</v>
      </c>
      <c r="L2403" t="s">
        <v>41</v>
      </c>
      <c r="N2403" t="s">
        <v>35</v>
      </c>
      <c r="Q2403" t="s">
        <v>83</v>
      </c>
      <c r="R2403" t="s">
        <v>44</v>
      </c>
      <c r="S2403" t="s">
        <v>4006</v>
      </c>
      <c r="T2403" s="1">
        <f t="shared" si="1603"/>
        <v>4521</v>
      </c>
      <c r="U2403">
        <v>60</v>
      </c>
      <c r="V2403">
        <f>VALUE(U2403)*100000</f>
        <v>6000000</v>
      </c>
    </row>
    <row r="2404" spans="1:22" customFormat="1" hidden="1">
      <c r="A2404" t="s">
        <v>879</v>
      </c>
      <c r="G2404" t="s">
        <v>168</v>
      </c>
      <c r="H2404" t="s">
        <v>3718</v>
      </c>
      <c r="I2404">
        <f>VALUE(LEFT(H2404,FIND(" ",H2404)-1))</f>
        <v>828</v>
      </c>
      <c r="J2404" t="str">
        <f>TRIM(RIGHT(H2404,LEN(H2404)-FIND(" ",H2404)))</f>
        <v>sqft</v>
      </c>
      <c r="K2404">
        <v>4</v>
      </c>
      <c r="L2404" t="s">
        <v>139</v>
      </c>
      <c r="N2404" t="s">
        <v>40</v>
      </c>
      <c r="Q2404">
        <v>2</v>
      </c>
      <c r="R2404" t="s">
        <v>1934</v>
      </c>
      <c r="S2404" t="s">
        <v>3821</v>
      </c>
      <c r="T2404" s="1">
        <f t="shared" si="1603"/>
        <v>7444</v>
      </c>
      <c r="U2404">
        <v>61.6</v>
      </c>
      <c r="V2404">
        <f>VALUE(U2404)*100000</f>
        <v>6160000</v>
      </c>
    </row>
    <row r="2405" spans="1:22" customFormat="1" hidden="1">
      <c r="A2405" t="s">
        <v>4007</v>
      </c>
      <c r="G2405" t="s">
        <v>32</v>
      </c>
      <c r="H2405" t="s">
        <v>3723</v>
      </c>
      <c r="I2405">
        <f>VALUE(LEFT(H2405,FIND(" ",H2405)-1))</f>
        <v>1774</v>
      </c>
      <c r="J2405" t="str">
        <f>TRIM(RIGHT(H2405,LEN(H2405)-FIND(" ",H2405)))</f>
        <v>sqft</v>
      </c>
      <c r="K2405" t="s">
        <v>25</v>
      </c>
      <c r="L2405" t="s">
        <v>217</v>
      </c>
      <c r="N2405" t="s">
        <v>100</v>
      </c>
      <c r="Q2405" t="s">
        <v>28</v>
      </c>
      <c r="R2405" t="s">
        <v>36</v>
      </c>
      <c r="S2405" t="s">
        <v>4008</v>
      </c>
      <c r="T2405" s="1">
        <f t="shared" si="1603"/>
        <v>5006</v>
      </c>
      <c r="U2405">
        <v>88.8</v>
      </c>
      <c r="V2405">
        <f>VALUE(U2405)*100000</f>
        <v>8880000</v>
      </c>
    </row>
    <row r="2406" spans="1:22" customFormat="1">
      <c r="A2406" t="s">
        <v>3392</v>
      </c>
      <c r="B2406" t="str">
        <f t="shared" ref="B2406:B2407" si="1620">PROPER(TRIM(A2406))</f>
        <v>3 Apartment For Sale In Nakshatra Embassy, Palanpur Surat</v>
      </c>
      <c r="C2406" t="str">
        <f t="shared" ref="C2406:C2407" si="1621">LEFT(B2406,FIND(" ",B2406)-1)</f>
        <v>3</v>
      </c>
      <c r="D2406" s="1" t="str">
        <f t="shared" ref="D2406:D2407" si="1622">MID(B2406, FIND(" ", B2406)+1, FIND("For", B2406)-FIND(" ", B2406)-1)</f>
        <v xml:space="preserve">Apartment </v>
      </c>
      <c r="E2406" t="str">
        <f t="shared" ref="E2406:E2407" si="1623">TRIM(MID(B2406, FIND("In", B2406)+3, FIND("Surat", B2406)-FIND("In", B2406)-3))</f>
        <v>Nakshatra Embassy, Palanpur</v>
      </c>
      <c r="F2406" t="str">
        <f t="shared" ref="F2406:F2407" si="1624">"surat"</f>
        <v>surat</v>
      </c>
      <c r="G2406" t="s">
        <v>32</v>
      </c>
      <c r="H2406" t="s">
        <v>2696</v>
      </c>
      <c r="I2406">
        <f>VALUE(LEFT(H2406,FIND(" ",H2406)-1))</f>
        <v>1630</v>
      </c>
      <c r="J2406" t="str">
        <f>TRIM(RIGHT(H2406,LEN(H2406)-FIND(" ",H2406)))</f>
        <v>sqft</v>
      </c>
      <c r="K2406" t="s">
        <v>40</v>
      </c>
      <c r="L2406" t="s">
        <v>41</v>
      </c>
      <c r="M2406" t="str">
        <f t="shared" ref="M2406:M2407" si="1625">IF(LEFT(L2406,5)="poss.","expected","ready")</f>
        <v>ready</v>
      </c>
      <c r="N2406" t="s">
        <v>165</v>
      </c>
      <c r="O2406" t="str">
        <f t="shared" ref="O2406:O2407" si="1626">IFERROR(LEFT(N2406,FIND("out of",N2406)-1),N2406)</f>
        <v xml:space="preserve">7 </v>
      </c>
      <c r="P2406" s="1" t="str">
        <f t="shared" ref="P2406:P2407" si="1627">IFERROR(RIGHT(N2406,LEN(N2406)-FIND("out of",N2406)-6),"")</f>
        <v>13</v>
      </c>
      <c r="Q2406" t="s">
        <v>83</v>
      </c>
      <c r="R2406" t="s">
        <v>44</v>
      </c>
      <c r="S2406" t="s">
        <v>3504</v>
      </c>
      <c r="T2406" s="1">
        <f t="shared" si="1603"/>
        <v>4294</v>
      </c>
      <c r="U2406">
        <v>70</v>
      </c>
      <c r="V2406">
        <f>VALUE(U2406)*100000</f>
        <v>7000000</v>
      </c>
    </row>
    <row r="2407" spans="1:22" ht="15.75">
      <c r="A2407" s="3" t="s">
        <v>80</v>
      </c>
      <c r="B2407" s="3" t="str">
        <f t="shared" si="1620"/>
        <v>2 Apartment For Sale In Adajan Surat</v>
      </c>
      <c r="C2407" s="3" t="str">
        <f t="shared" si="1621"/>
        <v>2</v>
      </c>
      <c r="D2407" s="4" t="str">
        <f t="shared" si="1622"/>
        <v xml:space="preserve">Apartment </v>
      </c>
      <c r="E2407" s="3" t="str">
        <f t="shared" si="1623"/>
        <v>Adajan</v>
      </c>
      <c r="F2407" s="3" t="str">
        <f t="shared" si="1624"/>
        <v>surat</v>
      </c>
      <c r="G2407" s="3" t="s">
        <v>32</v>
      </c>
      <c r="H2407" s="3" t="s">
        <v>1395</v>
      </c>
      <c r="I2407" s="9">
        <f>VALUE(LEFT(H2407,FIND(" ",H2407)-1))</f>
        <v>1260</v>
      </c>
      <c r="J2407" s="3" t="str">
        <f>TRIM(RIGHT(H2407,LEN(H2407)-FIND(" ",H2407)))</f>
        <v>sqft</v>
      </c>
      <c r="K2407" s="3" t="s">
        <v>40</v>
      </c>
      <c r="L2407" s="3" t="s">
        <v>41</v>
      </c>
      <c r="M2407" s="3" t="str">
        <f t="shared" si="1625"/>
        <v>ready</v>
      </c>
      <c r="N2407" s="3" t="s">
        <v>3208</v>
      </c>
      <c r="O2407" s="3" t="str">
        <f t="shared" si="1626"/>
        <v xml:space="preserve">12 </v>
      </c>
      <c r="P2407" s="4" t="str">
        <f t="shared" si="1627"/>
        <v>12</v>
      </c>
      <c r="Q2407" s="6" t="s">
        <v>83</v>
      </c>
      <c r="R2407" s="3" t="s">
        <v>29</v>
      </c>
      <c r="S2407" s="3" t="s">
        <v>536</v>
      </c>
      <c r="T2407" s="4">
        <f t="shared" si="1603"/>
        <v>4762</v>
      </c>
      <c r="U2407" s="3">
        <v>60</v>
      </c>
      <c r="V2407" s="3">
        <f>VALUE(U2407)*100000</f>
        <v>6000000</v>
      </c>
    </row>
    <row r="2408" spans="1:22" customFormat="1" hidden="1">
      <c r="A2408" t="s">
        <v>4009</v>
      </c>
      <c r="G2408" t="s">
        <v>23</v>
      </c>
      <c r="H2408" t="s">
        <v>2389</v>
      </c>
      <c r="I2408">
        <f>VALUE(LEFT(H2408,FIND(" ",H2408)-1))</f>
        <v>1240</v>
      </c>
      <c r="J2408" t="str">
        <f>TRIM(RIGHT(H2408,LEN(H2408)-FIND(" ",H2408)))</f>
        <v>sqft</v>
      </c>
      <c r="K2408" t="s">
        <v>40</v>
      </c>
      <c r="L2408" t="s">
        <v>41</v>
      </c>
      <c r="N2408" t="s">
        <v>959</v>
      </c>
      <c r="Q2408" t="s">
        <v>43</v>
      </c>
      <c r="R2408" t="s">
        <v>382</v>
      </c>
      <c r="T2408" s="1" t="e">
        <f t="shared" si="1603"/>
        <v>#VALUE!</v>
      </c>
      <c r="U2408">
        <v>53</v>
      </c>
      <c r="V2408">
        <f>VALUE(U2408)*100000</f>
        <v>5300000</v>
      </c>
    </row>
    <row r="2409" spans="1:22" customFormat="1" hidden="1">
      <c r="A2409" t="s">
        <v>4010</v>
      </c>
      <c r="G2409" t="s">
        <v>23</v>
      </c>
      <c r="H2409" t="s">
        <v>294</v>
      </c>
      <c r="I2409">
        <f>VALUE(LEFT(H2409,FIND(" ",H2409)-1))</f>
        <v>1300</v>
      </c>
      <c r="J2409" t="str">
        <f>TRIM(RIGHT(H2409,LEN(H2409)-FIND(" ",H2409)))</f>
        <v>sqft</v>
      </c>
      <c r="K2409" t="s">
        <v>40</v>
      </c>
      <c r="L2409" t="s">
        <v>41</v>
      </c>
      <c r="N2409" t="s">
        <v>271</v>
      </c>
      <c r="Q2409" t="s">
        <v>28</v>
      </c>
      <c r="R2409" t="s">
        <v>88</v>
      </c>
      <c r="S2409" t="s">
        <v>4011</v>
      </c>
      <c r="T2409" s="1">
        <f t="shared" si="1603"/>
        <v>4439</v>
      </c>
      <c r="U2409">
        <v>91</v>
      </c>
      <c r="V2409">
        <f>VALUE(U2409)*100000</f>
        <v>9100000</v>
      </c>
    </row>
    <row r="2410" spans="1:22" customFormat="1" hidden="1">
      <c r="A2410" t="s">
        <v>3914</v>
      </c>
      <c r="G2410" t="s">
        <v>23</v>
      </c>
      <c r="H2410" t="s">
        <v>4012</v>
      </c>
      <c r="I2410">
        <f>VALUE(LEFT(H2410,FIND(" ",H2410)-1))</f>
        <v>749</v>
      </c>
      <c r="J2410" t="str">
        <f>TRIM(RIGHT(H2410,LEN(H2410)-FIND(" ",H2410)))</f>
        <v>sqft</v>
      </c>
      <c r="K2410" t="s">
        <v>25</v>
      </c>
      <c r="L2410" t="s">
        <v>41</v>
      </c>
      <c r="N2410" t="s">
        <v>42</v>
      </c>
      <c r="Q2410" t="s">
        <v>28</v>
      </c>
      <c r="R2410" t="s">
        <v>586</v>
      </c>
      <c r="S2410" t="s">
        <v>4013</v>
      </c>
      <c r="T2410" s="1">
        <f t="shared" si="1603"/>
        <v>5145</v>
      </c>
      <c r="U2410">
        <v>70</v>
      </c>
      <c r="V2410">
        <f>VALUE(U2410)*100000</f>
        <v>7000000</v>
      </c>
    </row>
    <row r="2411" spans="1:22" customFormat="1">
      <c r="A2411" t="s">
        <v>4014</v>
      </c>
      <c r="B2411" t="str">
        <f t="shared" ref="B2411:B2413" si="1628">PROPER(TRIM(A2411))</f>
        <v>3 Apartment For Sale In Monarch Recidency, Palanpur Gam Surat</v>
      </c>
      <c r="C2411" t="str">
        <f t="shared" ref="C2411:C2413" si="1629">LEFT(B2411,FIND(" ",B2411)-1)</f>
        <v>3</v>
      </c>
      <c r="D2411" s="1" t="str">
        <f t="shared" ref="D2411:D2413" si="1630">MID(B2411, FIND(" ", B2411)+1, FIND("For", B2411)-FIND(" ", B2411)-1)</f>
        <v xml:space="preserve">Apartment </v>
      </c>
      <c r="E2411" t="str">
        <f t="shared" ref="E2411:E2413" si="1631">TRIM(MID(B2411, FIND("In", B2411)+3, FIND("Surat", B2411)-FIND("In", B2411)-3))</f>
        <v>Monarch Recidency, Palanpur Gam</v>
      </c>
      <c r="F2411" t="str">
        <f t="shared" ref="F2411:F2413" si="1632">"surat"</f>
        <v>surat</v>
      </c>
      <c r="G2411" t="s">
        <v>32</v>
      </c>
      <c r="H2411" t="s">
        <v>2698</v>
      </c>
      <c r="I2411">
        <f>VALUE(LEFT(H2411,FIND(" ",H2411)-1))</f>
        <v>1767</v>
      </c>
      <c r="J2411" t="str">
        <f>TRIM(RIGHT(H2411,LEN(H2411)-FIND(" ",H2411)))</f>
        <v>sqft</v>
      </c>
      <c r="K2411" t="s">
        <v>40</v>
      </c>
      <c r="L2411" t="s">
        <v>41</v>
      </c>
      <c r="M2411" t="str">
        <f t="shared" ref="M2411:M2413" si="1633">IF(LEFT(L2411,5)="poss.","expected","ready")</f>
        <v>ready</v>
      </c>
      <c r="N2411" t="s">
        <v>652</v>
      </c>
      <c r="O2411" t="str">
        <f t="shared" ref="O2411:O2413" si="1634">IFERROR(LEFT(N2411,FIND("out of",N2411)-1),N2411)</f>
        <v xml:space="preserve">8 </v>
      </c>
      <c r="P2411" s="1" t="str">
        <f t="shared" ref="P2411:P2413" si="1635">IFERROR(RIGHT(N2411,LEN(N2411)-FIND("out of",N2411)-6),"")</f>
        <v>12</v>
      </c>
      <c r="Q2411" t="s">
        <v>28</v>
      </c>
      <c r="R2411" t="s">
        <v>44</v>
      </c>
      <c r="S2411" t="s">
        <v>3086</v>
      </c>
      <c r="T2411" s="1">
        <f t="shared" si="1603"/>
        <v>4301</v>
      </c>
      <c r="U2411">
        <v>76</v>
      </c>
      <c r="V2411">
        <f>VALUE(U2411)*100000</f>
        <v>7600000</v>
      </c>
    </row>
    <row r="2412" spans="1:22" ht="15.75">
      <c r="A2412" s="3" t="s">
        <v>2792</v>
      </c>
      <c r="B2412" s="3" t="str">
        <f t="shared" si="1628"/>
        <v>3 Apartment For Sale In Althan Surat</v>
      </c>
      <c r="C2412" s="3" t="str">
        <f t="shared" si="1629"/>
        <v>3</v>
      </c>
      <c r="D2412" s="4" t="str">
        <f t="shared" si="1630"/>
        <v xml:space="preserve">Apartment </v>
      </c>
      <c r="E2412" s="3" t="str">
        <f t="shared" si="1631"/>
        <v>Althan</v>
      </c>
      <c r="F2412" s="3" t="str">
        <f t="shared" si="1632"/>
        <v>surat</v>
      </c>
      <c r="G2412" s="3" t="s">
        <v>32</v>
      </c>
      <c r="H2412" s="3" t="s">
        <v>2673</v>
      </c>
      <c r="I2412" s="9">
        <f>VALUE(LEFT(H2412,FIND(" ",H2412)-1))</f>
        <v>1773</v>
      </c>
      <c r="J2412" s="3" t="str">
        <f>TRIM(RIGHT(H2412,LEN(H2412)-FIND(" ",H2412)))</f>
        <v>sqft</v>
      </c>
      <c r="K2412" s="3" t="s">
        <v>25</v>
      </c>
      <c r="L2412" s="3" t="s">
        <v>41</v>
      </c>
      <c r="M2412" s="3" t="str">
        <f t="shared" si="1633"/>
        <v>ready</v>
      </c>
      <c r="N2412" s="3" t="s">
        <v>652</v>
      </c>
      <c r="O2412" s="3" t="str">
        <f t="shared" si="1634"/>
        <v xml:space="preserve">8 </v>
      </c>
      <c r="P2412" s="4" t="str">
        <f t="shared" si="1635"/>
        <v>12</v>
      </c>
      <c r="Q2412" s="6" t="s">
        <v>28</v>
      </c>
      <c r="R2412" s="3" t="s">
        <v>44</v>
      </c>
      <c r="S2412" s="3" t="s">
        <v>3709</v>
      </c>
      <c r="T2412" s="4">
        <f t="shared" si="1603"/>
        <v>4372</v>
      </c>
      <c r="U2412" s="3">
        <v>77.5</v>
      </c>
      <c r="V2412" s="3">
        <f>VALUE(U2412)*100000</f>
        <v>7750000</v>
      </c>
    </row>
    <row r="2413" spans="1:22" ht="15.75">
      <c r="A2413" s="3" t="s">
        <v>4015</v>
      </c>
      <c r="B2413" s="3" t="str">
        <f t="shared" si="1628"/>
        <v>3 Apartment For Sale In The Iconic, Adajan Surat</v>
      </c>
      <c r="C2413" s="3" t="str">
        <f t="shared" si="1629"/>
        <v>3</v>
      </c>
      <c r="D2413" s="4" t="str">
        <f t="shared" si="1630"/>
        <v xml:space="preserve">Apartment </v>
      </c>
      <c r="E2413" s="3" t="str">
        <f t="shared" si="1631"/>
        <v>The Iconic, Adajan</v>
      </c>
      <c r="F2413" s="3" t="str">
        <f t="shared" si="1632"/>
        <v>surat</v>
      </c>
      <c r="G2413" s="3" t="s">
        <v>32</v>
      </c>
      <c r="H2413" s="3" t="s">
        <v>1574</v>
      </c>
      <c r="I2413" s="9">
        <f>VALUE(LEFT(H2413,FIND(" ",H2413)-1))</f>
        <v>1800</v>
      </c>
      <c r="J2413" s="3" t="str">
        <f>TRIM(RIGHT(H2413,LEN(H2413)-FIND(" ",H2413)))</f>
        <v>sqft</v>
      </c>
      <c r="K2413" s="3" t="s">
        <v>25</v>
      </c>
      <c r="L2413" s="3" t="s">
        <v>159</v>
      </c>
      <c r="M2413" s="3" t="str">
        <f t="shared" si="1633"/>
        <v>expected</v>
      </c>
      <c r="N2413" s="3" t="s">
        <v>165</v>
      </c>
      <c r="O2413" s="3" t="str">
        <f t="shared" si="1634"/>
        <v xml:space="preserve">7 </v>
      </c>
      <c r="P2413" s="4" t="str">
        <f t="shared" si="1635"/>
        <v>13</v>
      </c>
      <c r="Q2413" s="6" t="s">
        <v>28</v>
      </c>
      <c r="R2413" s="3" t="s">
        <v>44</v>
      </c>
      <c r="S2413" s="3" t="s">
        <v>912</v>
      </c>
      <c r="T2413" s="4">
        <f t="shared" si="1603"/>
        <v>3444</v>
      </c>
      <c r="U2413" s="3">
        <v>62</v>
      </c>
      <c r="V2413" s="3">
        <f>VALUE(U2413)*100000</f>
        <v>6200000</v>
      </c>
    </row>
    <row r="2414" spans="1:22" customFormat="1" hidden="1">
      <c r="A2414" t="s">
        <v>4016</v>
      </c>
      <c r="G2414" t="s">
        <v>32</v>
      </c>
      <c r="H2414" t="s">
        <v>4017</v>
      </c>
      <c r="I2414">
        <f>VALUE(LEFT(H2414,FIND(" ",H2414)-1))</f>
        <v>1270</v>
      </c>
      <c r="J2414" t="str">
        <f>TRIM(RIGHT(H2414,LEN(H2414)-FIND(" ",H2414)))</f>
        <v>sqft</v>
      </c>
      <c r="K2414" t="s">
        <v>25</v>
      </c>
      <c r="L2414" t="s">
        <v>41</v>
      </c>
      <c r="N2414" t="s">
        <v>665</v>
      </c>
      <c r="Q2414" t="s">
        <v>83</v>
      </c>
      <c r="R2414" t="s">
        <v>44</v>
      </c>
      <c r="S2414" t="s">
        <v>4018</v>
      </c>
      <c r="T2414" s="1">
        <f t="shared" si="1603"/>
        <v>5118</v>
      </c>
      <c r="U2414">
        <v>65</v>
      </c>
      <c r="V2414">
        <f>VALUE(U2414)*100000</f>
        <v>6500000</v>
      </c>
    </row>
    <row r="2415" spans="1:22" customFormat="1" hidden="1">
      <c r="A2415" t="s">
        <v>3833</v>
      </c>
      <c r="G2415" t="s">
        <v>32</v>
      </c>
      <c r="H2415" t="s">
        <v>4019</v>
      </c>
      <c r="I2415">
        <f>VALUE(LEFT(H2415,FIND(" ",H2415)-1))</f>
        <v>1925</v>
      </c>
      <c r="J2415" t="str">
        <f>TRIM(RIGHT(H2415,LEN(H2415)-FIND(" ",H2415)))</f>
        <v>sqft</v>
      </c>
      <c r="K2415" t="s">
        <v>28</v>
      </c>
      <c r="L2415" t="s">
        <v>747</v>
      </c>
      <c r="N2415" t="s">
        <v>25</v>
      </c>
      <c r="Q2415" t="s">
        <v>3985</v>
      </c>
      <c r="R2415">
        <v>3</v>
      </c>
      <c r="S2415" t="s">
        <v>3590</v>
      </c>
      <c r="T2415" s="1">
        <f t="shared" si="1603"/>
        <v>4751</v>
      </c>
      <c r="U2415">
        <v>91.5</v>
      </c>
      <c r="V2415">
        <f>VALUE(U2415)*100000</f>
        <v>9150000</v>
      </c>
    </row>
    <row r="2416" spans="1:22" customFormat="1" hidden="1">
      <c r="A2416" t="s">
        <v>3942</v>
      </c>
      <c r="G2416" t="s">
        <v>32</v>
      </c>
      <c r="H2416" t="s">
        <v>4020</v>
      </c>
      <c r="I2416">
        <f>VALUE(LEFT(H2416,FIND(" ",H2416)-1))</f>
        <v>1675</v>
      </c>
      <c r="J2416" t="str">
        <f>TRIM(RIGHT(H2416,LEN(H2416)-FIND(" ",H2416)))</f>
        <v>sqft</v>
      </c>
      <c r="K2416" t="s">
        <v>28</v>
      </c>
      <c r="L2416" t="s">
        <v>55</v>
      </c>
      <c r="N2416" t="s">
        <v>25</v>
      </c>
      <c r="Q2416" t="s">
        <v>56</v>
      </c>
      <c r="R2416">
        <v>3</v>
      </c>
      <c r="S2416" t="s">
        <v>57</v>
      </c>
      <c r="T2416" s="1">
        <f t="shared" si="1603"/>
        <v>3411</v>
      </c>
      <c r="U2416">
        <v>57.1</v>
      </c>
      <c r="V2416">
        <f>VALUE(U2416)*100000</f>
        <v>5710000</v>
      </c>
    </row>
    <row r="2417" spans="1:22" customFormat="1">
      <c r="A2417" t="s">
        <v>126</v>
      </c>
      <c r="B2417" t="str">
        <f t="shared" ref="B2417:B2419" si="1636">PROPER(TRIM(A2417))</f>
        <v>3 Apartment For Sale In Jahangirabad Surat</v>
      </c>
      <c r="C2417" t="str">
        <f t="shared" ref="C2417:C2419" si="1637">LEFT(B2417,FIND(" ",B2417)-1)</f>
        <v>3</v>
      </c>
      <c r="D2417" s="1" t="str">
        <f t="shared" ref="D2417:D2419" si="1638">MID(B2417, FIND(" ", B2417)+1, FIND("For", B2417)-FIND(" ", B2417)-1)</f>
        <v xml:space="preserve">Apartment </v>
      </c>
      <c r="E2417" t="str">
        <f t="shared" ref="E2417:E2419" si="1639">TRIM(MID(B2417, FIND("In", B2417)+3, FIND("Surat", B2417)-FIND("In", B2417)-3))</f>
        <v>Jahangirabad</v>
      </c>
      <c r="F2417" t="str">
        <f t="shared" ref="F2417:F2419" si="1640">"surat"</f>
        <v>surat</v>
      </c>
      <c r="G2417" t="s">
        <v>23</v>
      </c>
      <c r="H2417" t="s">
        <v>1691</v>
      </c>
      <c r="I2417">
        <f>VALUE(LEFT(H2417,FIND(" ",H2417)-1))</f>
        <v>981</v>
      </c>
      <c r="J2417" t="str">
        <f>TRIM(RIGHT(H2417,LEN(H2417)-FIND(" ",H2417)))</f>
        <v>sqft</v>
      </c>
      <c r="K2417" t="s">
        <v>40</v>
      </c>
      <c r="L2417" t="s">
        <v>41</v>
      </c>
      <c r="M2417" t="str">
        <f t="shared" ref="M2417:M2419" si="1641">IF(LEFT(L2417,5)="poss.","expected","ready")</f>
        <v>ready</v>
      </c>
      <c r="N2417" t="s">
        <v>35</v>
      </c>
      <c r="O2417" t="str">
        <f t="shared" ref="O2417:O2419" si="1642">IFERROR(LEFT(N2417,FIND("out of",N2417)-1),N2417)</f>
        <v xml:space="preserve">6 </v>
      </c>
      <c r="P2417" s="1" t="str">
        <f t="shared" ref="P2417:P2419" si="1643">IFERROR(RIGHT(N2417,LEN(N2417)-FIND("out of",N2417)-6),"")</f>
        <v>14</v>
      </c>
      <c r="Q2417" t="s">
        <v>28</v>
      </c>
      <c r="R2417" t="s">
        <v>44</v>
      </c>
      <c r="S2417" t="s">
        <v>1138</v>
      </c>
      <c r="T2417" s="1">
        <f t="shared" si="1603"/>
        <v>3611</v>
      </c>
      <c r="U2417">
        <v>64.400000000000006</v>
      </c>
      <c r="V2417">
        <f>VALUE(U2417)*100000</f>
        <v>6440000.0000000009</v>
      </c>
    </row>
    <row r="2418" spans="1:22" ht="15.75">
      <c r="A2418" s="3" t="s">
        <v>133</v>
      </c>
      <c r="B2418" s="3" t="str">
        <f t="shared" si="1636"/>
        <v>2 Apartment For Sale In Palanpur Surat</v>
      </c>
      <c r="C2418" s="3" t="str">
        <f t="shared" si="1637"/>
        <v>2</v>
      </c>
      <c r="D2418" s="4" t="str">
        <f t="shared" si="1638"/>
        <v xml:space="preserve">Apartment </v>
      </c>
      <c r="E2418" s="3" t="str">
        <f t="shared" si="1639"/>
        <v>Palanpur</v>
      </c>
      <c r="F2418" s="3" t="str">
        <f t="shared" si="1640"/>
        <v>surat</v>
      </c>
      <c r="G2418" s="3" t="s">
        <v>32</v>
      </c>
      <c r="H2418" s="3" t="s">
        <v>50</v>
      </c>
      <c r="I2418" s="9">
        <f>VALUE(LEFT(H2418,FIND(" ",H2418)-1))</f>
        <v>1250</v>
      </c>
      <c r="J2418" s="3" t="str">
        <f>TRIM(RIGHT(H2418,LEN(H2418)-FIND(" ",H2418)))</f>
        <v>sqft</v>
      </c>
      <c r="K2418" s="3" t="s">
        <v>40</v>
      </c>
      <c r="L2418" s="3" t="s">
        <v>41</v>
      </c>
      <c r="M2418" s="3" t="str">
        <f t="shared" si="1641"/>
        <v>ready</v>
      </c>
      <c r="N2418" s="3" t="s">
        <v>165</v>
      </c>
      <c r="O2418" s="3" t="str">
        <f t="shared" si="1642"/>
        <v xml:space="preserve">7 </v>
      </c>
      <c r="P2418" s="4" t="str">
        <f t="shared" si="1643"/>
        <v>13</v>
      </c>
      <c r="Q2418" s="6" t="s">
        <v>83</v>
      </c>
      <c r="R2418" s="3" t="s">
        <v>44</v>
      </c>
      <c r="S2418" s="3" t="s">
        <v>3304</v>
      </c>
      <c r="T2418" s="4">
        <f t="shared" si="1603"/>
        <v>5200</v>
      </c>
      <c r="U2418" s="3">
        <v>65</v>
      </c>
      <c r="V2418" s="3">
        <f>VALUE(U2418)*100000</f>
        <v>6500000</v>
      </c>
    </row>
    <row r="2419" spans="1:22" ht="15.75">
      <c r="A2419" s="3" t="s">
        <v>2649</v>
      </c>
      <c r="B2419" s="3" t="str">
        <f t="shared" si="1636"/>
        <v>3 Apartment For Sale In Bamroli Surat</v>
      </c>
      <c r="C2419" s="3" t="str">
        <f t="shared" si="1637"/>
        <v>3</v>
      </c>
      <c r="D2419" s="4" t="str">
        <f t="shared" si="1638"/>
        <v xml:space="preserve">Apartment </v>
      </c>
      <c r="E2419" s="3" t="str">
        <f t="shared" si="1639"/>
        <v>Bamroli</v>
      </c>
      <c r="F2419" s="3" t="str">
        <f t="shared" si="1640"/>
        <v>surat</v>
      </c>
      <c r="G2419" s="3" t="s">
        <v>32</v>
      </c>
      <c r="H2419" s="3" t="s">
        <v>4021</v>
      </c>
      <c r="I2419" s="9">
        <f>VALUE(LEFT(H2419,FIND(" ",H2419)-1))</f>
        <v>1781</v>
      </c>
      <c r="J2419" s="3" t="str">
        <f>TRIM(RIGHT(H2419,LEN(H2419)-FIND(" ",H2419)))</f>
        <v>sqft</v>
      </c>
      <c r="K2419" s="3" t="s">
        <v>25</v>
      </c>
      <c r="L2419" s="3" t="s">
        <v>747</v>
      </c>
      <c r="M2419" s="3" t="str">
        <f t="shared" si="1641"/>
        <v>expected</v>
      </c>
      <c r="N2419" s="3" t="s">
        <v>165</v>
      </c>
      <c r="O2419" s="3" t="str">
        <f t="shared" si="1642"/>
        <v xml:space="preserve">7 </v>
      </c>
      <c r="P2419" s="4" t="str">
        <f t="shared" si="1643"/>
        <v>13</v>
      </c>
      <c r="Q2419" s="6" t="s">
        <v>28</v>
      </c>
      <c r="R2419" s="3" t="s">
        <v>44</v>
      </c>
      <c r="S2419" s="3" t="s">
        <v>2327</v>
      </c>
      <c r="T2419" s="4">
        <f t="shared" si="1603"/>
        <v>3651</v>
      </c>
      <c r="U2419" s="3">
        <v>65</v>
      </c>
      <c r="V2419" s="3">
        <f>VALUE(U2419)*100000</f>
        <v>6500000</v>
      </c>
    </row>
    <row r="2420" spans="1:22" customFormat="1" hidden="1">
      <c r="A2420" t="s">
        <v>2829</v>
      </c>
      <c r="G2420" t="s">
        <v>23</v>
      </c>
      <c r="H2420" t="s">
        <v>99</v>
      </c>
      <c r="I2420">
        <f>VALUE(LEFT(H2420,FIND(" ",H2420)-1))</f>
        <v>1000</v>
      </c>
      <c r="J2420" t="str">
        <f>TRIM(RIGHT(H2420,LEN(H2420)-FIND(" ",H2420)))</f>
        <v>sqft</v>
      </c>
      <c r="K2420" t="s">
        <v>25</v>
      </c>
      <c r="L2420" t="s">
        <v>2314</v>
      </c>
      <c r="N2420" t="s">
        <v>806</v>
      </c>
      <c r="Q2420" t="s">
        <v>28</v>
      </c>
      <c r="R2420" t="s">
        <v>44</v>
      </c>
      <c r="S2420" t="s">
        <v>4022</v>
      </c>
      <c r="T2420" s="1">
        <f t="shared" si="1603"/>
        <v>4852</v>
      </c>
      <c r="U2420" t="s">
        <v>2690</v>
      </c>
      <c r="V2420" t="e">
        <f>VALUE(U2420)*100000</f>
        <v>#VALUE!</v>
      </c>
    </row>
    <row r="2421" spans="1:22" customFormat="1" hidden="1">
      <c r="A2421" t="s">
        <v>3675</v>
      </c>
      <c r="G2421" t="s">
        <v>23</v>
      </c>
      <c r="H2421" t="s">
        <v>3943</v>
      </c>
      <c r="I2421">
        <f>VALUE(LEFT(H2421,FIND(" ",H2421)-1))</f>
        <v>1665</v>
      </c>
      <c r="J2421" t="str">
        <f>TRIM(RIGHT(H2421,LEN(H2421)-FIND(" ",H2421)))</f>
        <v>sqft</v>
      </c>
      <c r="K2421" t="s">
        <v>28</v>
      </c>
      <c r="L2421" t="s">
        <v>2314</v>
      </c>
      <c r="N2421" t="s">
        <v>40</v>
      </c>
      <c r="Q2421" t="s">
        <v>44</v>
      </c>
      <c r="R2421" t="s">
        <v>382</v>
      </c>
      <c r="S2421" t="s">
        <v>3947</v>
      </c>
      <c r="T2421" s="1">
        <f t="shared" si="1603"/>
        <v>3430</v>
      </c>
      <c r="U2421">
        <v>57.1</v>
      </c>
      <c r="V2421">
        <f>VALUE(U2421)*100000</f>
        <v>5710000</v>
      </c>
    </row>
    <row r="2422" spans="1:22" ht="15.75">
      <c r="A2422" s="3" t="s">
        <v>4023</v>
      </c>
      <c r="B2422" s="3" t="str">
        <f t="shared" ref="B2422:B2424" si="1644">PROPER(TRIM(A2422))</f>
        <v>3 Apartment For Sale In Supath Enclave, Adajan Surat</v>
      </c>
      <c r="C2422" s="3" t="str">
        <f t="shared" ref="C2422:C2424" si="1645">LEFT(B2422,FIND(" ",B2422)-1)</f>
        <v>3</v>
      </c>
      <c r="D2422" s="4" t="str">
        <f t="shared" ref="D2422:D2424" si="1646">MID(B2422, FIND(" ", B2422)+1, FIND("For", B2422)-FIND(" ", B2422)-1)</f>
        <v xml:space="preserve">Apartment </v>
      </c>
      <c r="E2422" s="3" t="str">
        <f t="shared" ref="E2422:E2424" si="1647">TRIM(MID(B2422, FIND("In", B2422)+3, FIND("Surat", B2422)-FIND("In", B2422)-3))</f>
        <v>Supath Enclave, Adajan</v>
      </c>
      <c r="F2422" s="3" t="str">
        <f t="shared" ref="F2422:F2424" si="1648">"surat"</f>
        <v>surat</v>
      </c>
      <c r="G2422" s="3" t="s">
        <v>32</v>
      </c>
      <c r="H2422" s="3" t="s">
        <v>1625</v>
      </c>
      <c r="I2422" s="9">
        <f>VALUE(LEFT(H2422,FIND(" ",H2422)-1))</f>
        <v>1857</v>
      </c>
      <c r="J2422" s="3" t="str">
        <f>TRIM(RIGHT(H2422,LEN(H2422)-FIND(" ",H2422)))</f>
        <v>sqft</v>
      </c>
      <c r="K2422" s="3" t="s">
        <v>25</v>
      </c>
      <c r="L2422" s="3" t="s">
        <v>41</v>
      </c>
      <c r="M2422" s="3" t="str">
        <f t="shared" ref="M2422:M2424" si="1649">IF(LEFT(L2422,5)="poss.","expected","ready")</f>
        <v>ready</v>
      </c>
      <c r="N2422" s="3" t="s">
        <v>165</v>
      </c>
      <c r="O2422" s="3" t="str">
        <f t="shared" ref="O2422:O2424" si="1650">IFERROR(LEFT(N2422,FIND("out of",N2422)-1),N2422)</f>
        <v xml:space="preserve">7 </v>
      </c>
      <c r="P2422" s="4" t="str">
        <f t="shared" ref="P2422:P2424" si="1651">IFERROR(RIGHT(N2422,LEN(N2422)-FIND("out of",N2422)-6),"")</f>
        <v>13</v>
      </c>
      <c r="Q2422" s="6" t="s">
        <v>28</v>
      </c>
      <c r="R2422" s="3" t="s">
        <v>44</v>
      </c>
      <c r="S2422" s="3" t="s">
        <v>3601</v>
      </c>
      <c r="T2422" s="4">
        <f t="shared" si="1603"/>
        <v>4300</v>
      </c>
      <c r="U2422" s="3">
        <v>79.900000000000006</v>
      </c>
      <c r="V2422" s="3">
        <f>VALUE(U2422)*100000</f>
        <v>7990000.0000000009</v>
      </c>
    </row>
    <row r="2423" spans="1:22" ht="15.75">
      <c r="A2423" s="3" t="s">
        <v>2695</v>
      </c>
      <c r="B2423" s="3" t="str">
        <f t="shared" si="1644"/>
        <v>3 Apartment For Sale In Pal Surat</v>
      </c>
      <c r="C2423" s="3" t="str">
        <f t="shared" si="1645"/>
        <v>3</v>
      </c>
      <c r="D2423" s="4" t="str">
        <f t="shared" si="1646"/>
        <v xml:space="preserve">Apartment </v>
      </c>
      <c r="E2423" s="3" t="str">
        <f t="shared" si="1647"/>
        <v>Pal</v>
      </c>
      <c r="F2423" s="3" t="str">
        <f t="shared" si="1648"/>
        <v>surat</v>
      </c>
      <c r="G2423" s="3" t="s">
        <v>23</v>
      </c>
      <c r="H2423" s="3" t="s">
        <v>261</v>
      </c>
      <c r="I2423" s="9">
        <f>VALUE(LEFT(H2423,FIND(" ",H2423)-1))</f>
        <v>1200</v>
      </c>
      <c r="J2423" s="3" t="str">
        <f>TRIM(RIGHT(H2423,LEN(H2423)-FIND(" ",H2423)))</f>
        <v>sqft</v>
      </c>
      <c r="K2423" s="3" t="s">
        <v>25</v>
      </c>
      <c r="L2423" s="3" t="s">
        <v>55</v>
      </c>
      <c r="M2423" s="3" t="str">
        <f t="shared" si="1649"/>
        <v>expected</v>
      </c>
      <c r="N2423" s="3" t="s">
        <v>2350</v>
      </c>
      <c r="O2423" s="3" t="str">
        <f t="shared" si="1650"/>
        <v xml:space="preserve">3 </v>
      </c>
      <c r="P2423" s="4" t="str">
        <f t="shared" si="1651"/>
        <v>13</v>
      </c>
      <c r="Q2423" s="6" t="s">
        <v>28</v>
      </c>
      <c r="R2423" s="3" t="s">
        <v>36</v>
      </c>
      <c r="S2423" s="3" t="s">
        <v>65</v>
      </c>
      <c r="T2423" s="4">
        <f t="shared" si="1603"/>
        <v>3751</v>
      </c>
      <c r="U2423" s="3">
        <v>82.5</v>
      </c>
      <c r="V2423" s="3">
        <f>VALUE(U2423)*100000</f>
        <v>8250000</v>
      </c>
    </row>
    <row r="2424" spans="1:22" ht="15.75">
      <c r="A2424" s="3" t="s">
        <v>126</v>
      </c>
      <c r="B2424" s="3" t="str">
        <f t="shared" si="1644"/>
        <v>3 Apartment For Sale In Jahangirabad Surat</v>
      </c>
      <c r="C2424" s="3" t="str">
        <f t="shared" si="1645"/>
        <v>3</v>
      </c>
      <c r="D2424" s="4" t="str">
        <f t="shared" si="1646"/>
        <v xml:space="preserve">Apartment </v>
      </c>
      <c r="E2424" s="3" t="str">
        <f t="shared" si="1647"/>
        <v>Jahangirabad</v>
      </c>
      <c r="F2424" s="3" t="str">
        <f t="shared" si="1648"/>
        <v>surat</v>
      </c>
      <c r="G2424" s="3" t="s">
        <v>23</v>
      </c>
      <c r="H2424" s="3" t="s">
        <v>1074</v>
      </c>
      <c r="I2424" s="9">
        <f>VALUE(LEFT(H2424,FIND(" ",H2424)-1))</f>
        <v>935</v>
      </c>
      <c r="J2424" s="3" t="str">
        <f>TRIM(RIGHT(H2424,LEN(H2424)-FIND(" ",H2424)))</f>
        <v>sqft</v>
      </c>
      <c r="K2424" s="3" t="s">
        <v>25</v>
      </c>
      <c r="L2424" s="3" t="s">
        <v>2320</v>
      </c>
      <c r="M2424" s="3" t="str">
        <f t="shared" si="1649"/>
        <v>expected</v>
      </c>
      <c r="N2424" s="3" t="s">
        <v>2431</v>
      </c>
      <c r="O2424" s="3" t="str">
        <f t="shared" si="1650"/>
        <v xml:space="preserve">Lower Basement </v>
      </c>
      <c r="P2424" s="4" t="str">
        <f t="shared" si="1651"/>
        <v>14</v>
      </c>
      <c r="Q2424" s="6" t="s">
        <v>28</v>
      </c>
      <c r="R2424" s="3" t="s">
        <v>44</v>
      </c>
      <c r="S2424" s="3" t="s">
        <v>275</v>
      </c>
      <c r="T2424" s="4">
        <f t="shared" si="1603"/>
        <v>3509</v>
      </c>
      <c r="U2424" s="3">
        <v>59.7</v>
      </c>
      <c r="V2424" s="3">
        <f>VALUE(U2424)*100000</f>
        <v>5970000</v>
      </c>
    </row>
    <row r="2425" spans="1:22" customFormat="1" hidden="1">
      <c r="A2425" t="s">
        <v>3889</v>
      </c>
      <c r="G2425" t="s">
        <v>23</v>
      </c>
      <c r="H2425" t="s">
        <v>4024</v>
      </c>
      <c r="I2425">
        <f>VALUE(LEFT(H2425,FIND(" ",H2425)-1))</f>
        <v>991</v>
      </c>
      <c r="J2425" t="str">
        <f>TRIM(RIGHT(H2425,LEN(H2425)-FIND(" ",H2425)))</f>
        <v>sqft</v>
      </c>
      <c r="K2425" t="s">
        <v>28</v>
      </c>
      <c r="L2425" t="s">
        <v>818</v>
      </c>
      <c r="N2425" t="s">
        <v>25</v>
      </c>
      <c r="Q2425" t="s">
        <v>44</v>
      </c>
      <c r="R2425" t="s">
        <v>382</v>
      </c>
      <c r="S2425" t="s">
        <v>2241</v>
      </c>
      <c r="T2425" s="1">
        <f t="shared" si="1603"/>
        <v>3999</v>
      </c>
      <c r="U2425">
        <v>72.099999999999994</v>
      </c>
      <c r="V2425">
        <f>VALUE(U2425)*100000</f>
        <v>7209999.9999999991</v>
      </c>
    </row>
    <row r="2426" spans="1:22" ht="15.75">
      <c r="A2426" s="3" t="s">
        <v>4025</v>
      </c>
      <c r="B2426" s="3" t="str">
        <f>PROPER(TRIM(A2426))</f>
        <v>3 Apartment For Sale In Veer Swastik Sky, Pal Surat</v>
      </c>
      <c r="C2426" s="3" t="str">
        <f>LEFT(B2426,FIND(" ",B2426)-1)</f>
        <v>3</v>
      </c>
      <c r="D2426" s="4" t="str">
        <f>MID(B2426, FIND(" ", B2426)+1, FIND("For", B2426)-FIND(" ", B2426)-1)</f>
        <v xml:space="preserve">Apartment </v>
      </c>
      <c r="E2426" s="3" t="str">
        <f>TRIM(MID(B2426, FIND("In", B2426)+3, FIND("Surat", B2426)-FIND("In", B2426)-3))</f>
        <v>Veer Swastik Sky, Pal</v>
      </c>
      <c r="F2426" s="3" t="str">
        <f>"surat"</f>
        <v>surat</v>
      </c>
      <c r="G2426" s="3" t="s">
        <v>32</v>
      </c>
      <c r="H2426" s="3" t="s">
        <v>3851</v>
      </c>
      <c r="I2426" s="9">
        <f>VALUE(LEFT(H2426,FIND(" ",H2426)-1))</f>
        <v>1881</v>
      </c>
      <c r="J2426" s="3" t="str">
        <f>TRIM(RIGHT(H2426,LEN(H2426)-FIND(" ",H2426)))</f>
        <v>sqft</v>
      </c>
      <c r="K2426" s="3" t="s">
        <v>25</v>
      </c>
      <c r="L2426" s="3" t="s">
        <v>217</v>
      </c>
      <c r="M2426" s="3" t="str">
        <f>IF(LEFT(L2426,5)="poss.","expected","ready")</f>
        <v>expected</v>
      </c>
      <c r="N2426" s="3" t="s">
        <v>42</v>
      </c>
      <c r="O2426" s="3" t="str">
        <f>IFERROR(LEFT(N2426,FIND("out of",N2426)-1),N2426)</f>
        <v xml:space="preserve">5 </v>
      </c>
      <c r="P2426" s="4" t="str">
        <f>IFERROR(RIGHT(N2426,LEN(N2426)-FIND("out of",N2426)-6),"")</f>
        <v>13</v>
      </c>
      <c r="Q2426" s="6" t="s">
        <v>28</v>
      </c>
      <c r="R2426" s="3" t="s">
        <v>44</v>
      </c>
      <c r="S2426" s="3" t="s">
        <v>3590</v>
      </c>
      <c r="T2426" s="4">
        <f t="shared" si="1603"/>
        <v>4751</v>
      </c>
      <c r="U2426" s="3">
        <v>89.4</v>
      </c>
      <c r="V2426" s="3">
        <f>VALUE(U2426)*100000</f>
        <v>8940000</v>
      </c>
    </row>
    <row r="2427" spans="1:22" customFormat="1" hidden="1">
      <c r="A2427" t="s">
        <v>4026</v>
      </c>
      <c r="G2427" t="s">
        <v>23</v>
      </c>
      <c r="H2427" t="s">
        <v>115</v>
      </c>
      <c r="I2427">
        <f>VALUE(LEFT(H2427,FIND(" ",H2427)-1))</f>
        <v>1150</v>
      </c>
      <c r="J2427" t="str">
        <f>TRIM(RIGHT(H2427,LEN(H2427)-FIND(" ",H2427)))</f>
        <v>sqft</v>
      </c>
      <c r="K2427" t="s">
        <v>40</v>
      </c>
      <c r="L2427" t="s">
        <v>41</v>
      </c>
      <c r="N2427" t="s">
        <v>3069</v>
      </c>
      <c r="Q2427" t="s">
        <v>28</v>
      </c>
      <c r="R2427" t="s">
        <v>36</v>
      </c>
      <c r="S2427" t="s">
        <v>4027</v>
      </c>
      <c r="T2427" s="1">
        <f t="shared" si="1603"/>
        <v>4911</v>
      </c>
      <c r="U2427">
        <v>96.5</v>
      </c>
      <c r="V2427">
        <f>VALUE(U2427)*100000</f>
        <v>9650000</v>
      </c>
    </row>
    <row r="2428" spans="1:22" customFormat="1" hidden="1">
      <c r="A2428" t="s">
        <v>4028</v>
      </c>
      <c r="G2428" t="s">
        <v>32</v>
      </c>
      <c r="H2428" t="s">
        <v>4029</v>
      </c>
      <c r="I2428">
        <f>VALUE(LEFT(H2428,FIND(" ",H2428)-1))</f>
        <v>1371</v>
      </c>
      <c r="J2428" t="str">
        <f>TRIM(RIGHT(H2428,LEN(H2428)-FIND(" ",H2428)))</f>
        <v>sqft</v>
      </c>
      <c r="K2428" t="s">
        <v>40</v>
      </c>
      <c r="L2428" t="s">
        <v>41</v>
      </c>
      <c r="N2428" t="s">
        <v>1580</v>
      </c>
      <c r="Q2428" t="s">
        <v>28</v>
      </c>
      <c r="R2428" t="s">
        <v>29</v>
      </c>
      <c r="S2428" t="s">
        <v>4030</v>
      </c>
      <c r="T2428" s="1">
        <f t="shared" si="1603"/>
        <v>5033</v>
      </c>
      <c r="U2428">
        <v>69</v>
      </c>
      <c r="V2428">
        <f>VALUE(U2428)*100000</f>
        <v>6900000</v>
      </c>
    </row>
    <row r="2429" spans="1:22" customFormat="1" hidden="1">
      <c r="A2429" t="s">
        <v>270</v>
      </c>
      <c r="G2429" t="s">
        <v>23</v>
      </c>
      <c r="H2429" t="s">
        <v>2905</v>
      </c>
      <c r="I2429">
        <f>VALUE(LEFT(H2429,FIND(" ",H2429)-1))</f>
        <v>1115</v>
      </c>
      <c r="J2429" t="str">
        <f>TRIM(RIGHT(H2429,LEN(H2429)-FIND(" ",H2429)))</f>
        <v>sqft</v>
      </c>
      <c r="K2429" t="s">
        <v>28</v>
      </c>
      <c r="L2429" t="s">
        <v>2356</v>
      </c>
      <c r="N2429" t="s">
        <v>25</v>
      </c>
      <c r="Q2429" t="s">
        <v>44</v>
      </c>
      <c r="R2429" t="s">
        <v>131</v>
      </c>
      <c r="S2429" t="s">
        <v>2313</v>
      </c>
      <c r="T2429" s="1">
        <f t="shared" ref="T2429:T2492" si="1652">VALUE(SUBSTITUTE(SUBSTITUTE(S2429,"â‚¹",""),"per sqft",""))</f>
        <v>3861</v>
      </c>
      <c r="U2429">
        <v>71.7</v>
      </c>
      <c r="V2429">
        <f>VALUE(U2429)*100000</f>
        <v>7170000</v>
      </c>
    </row>
    <row r="2430" spans="1:22" ht="15.75">
      <c r="A2430" s="3" t="s">
        <v>2045</v>
      </c>
      <c r="B2430" s="3" t="str">
        <f t="shared" ref="B2430:B2431" si="1653">PROPER(TRIM(A2430))</f>
        <v>2 Apartment For Sale In Pal Surat</v>
      </c>
      <c r="C2430" s="3" t="str">
        <f t="shared" ref="C2430:C2431" si="1654">LEFT(B2430,FIND(" ",B2430)-1)</f>
        <v>2</v>
      </c>
      <c r="D2430" s="4" t="str">
        <f t="shared" ref="D2430:D2431" si="1655">MID(B2430, FIND(" ", B2430)+1, FIND("For", B2430)-FIND(" ", B2430)-1)</f>
        <v xml:space="preserve">Apartment </v>
      </c>
      <c r="E2430" s="3" t="str">
        <f t="shared" ref="E2430:E2431" si="1656">TRIM(MID(B2430, FIND("In", B2430)+3, FIND("Surat", B2430)-FIND("In", B2430)-3))</f>
        <v>Pal</v>
      </c>
      <c r="F2430" s="3" t="str">
        <f t="shared" ref="F2430:F2431" si="1657">"surat"</f>
        <v>surat</v>
      </c>
      <c r="G2430" s="3" t="s">
        <v>32</v>
      </c>
      <c r="H2430" s="3" t="s">
        <v>877</v>
      </c>
      <c r="I2430" s="9">
        <f>VALUE(LEFT(H2430,FIND(" ",H2430)-1))</f>
        <v>1275</v>
      </c>
      <c r="J2430" s="3" t="str">
        <f>TRIM(RIGHT(H2430,LEN(H2430)-FIND(" ",H2430)))</f>
        <v>sqft</v>
      </c>
      <c r="K2430" s="3" t="s">
        <v>25</v>
      </c>
      <c r="L2430" s="3" t="s">
        <v>41</v>
      </c>
      <c r="M2430" s="3" t="str">
        <f t="shared" ref="M2430:M2431" si="1658">IF(LEFT(L2430,5)="poss.","expected","ready")</f>
        <v>ready</v>
      </c>
      <c r="N2430" s="3" t="s">
        <v>633</v>
      </c>
      <c r="O2430" s="3" t="str">
        <f t="shared" ref="O2430:O2431" si="1659">IFERROR(LEFT(N2430,FIND("out of",N2430)-1),N2430)</f>
        <v xml:space="preserve">5 </v>
      </c>
      <c r="P2430" s="4" t="str">
        <f t="shared" ref="P2430:P2431" si="1660">IFERROR(RIGHT(N2430,LEN(N2430)-FIND("out of",N2430)-6),"")</f>
        <v>14</v>
      </c>
      <c r="Q2430" s="6" t="s">
        <v>28</v>
      </c>
      <c r="R2430" s="3" t="s">
        <v>36</v>
      </c>
      <c r="S2430" s="3" t="s">
        <v>428</v>
      </c>
      <c r="T2430" s="4">
        <f t="shared" si="1652"/>
        <v>4500</v>
      </c>
      <c r="U2430" s="3">
        <v>57.4</v>
      </c>
      <c r="V2430" s="3">
        <f>VALUE(U2430)*100000</f>
        <v>5740000</v>
      </c>
    </row>
    <row r="2431" spans="1:22" ht="15.75">
      <c r="A2431" s="3" t="s">
        <v>2963</v>
      </c>
      <c r="B2431" s="3" t="str">
        <f t="shared" si="1653"/>
        <v>2 Apartment For Sale In Meera Height, Bhimrad Surat</v>
      </c>
      <c r="C2431" s="3" t="str">
        <f t="shared" si="1654"/>
        <v>2</v>
      </c>
      <c r="D2431" s="4" t="str">
        <f t="shared" si="1655"/>
        <v xml:space="preserve">Apartment </v>
      </c>
      <c r="E2431" s="3" t="str">
        <f t="shared" si="1656"/>
        <v>Meera Height, Bhimrad</v>
      </c>
      <c r="F2431" s="3" t="str">
        <f t="shared" si="1657"/>
        <v>surat</v>
      </c>
      <c r="G2431" s="3" t="s">
        <v>32</v>
      </c>
      <c r="H2431" s="3" t="s">
        <v>2964</v>
      </c>
      <c r="I2431" s="9">
        <f>VALUE(LEFT(H2431,FIND(" ",H2431)-1))</f>
        <v>1391</v>
      </c>
      <c r="J2431" s="3" t="str">
        <f>TRIM(RIGHT(H2431,LEN(H2431)-FIND(" ",H2431)))</f>
        <v>sqft</v>
      </c>
      <c r="K2431" s="3" t="s">
        <v>25</v>
      </c>
      <c r="L2431" s="3" t="s">
        <v>41</v>
      </c>
      <c r="M2431" s="3" t="str">
        <f t="shared" si="1658"/>
        <v>ready</v>
      </c>
      <c r="N2431" s="3" t="s">
        <v>621</v>
      </c>
      <c r="O2431" s="3" t="str">
        <f t="shared" si="1659"/>
        <v xml:space="preserve">14 </v>
      </c>
      <c r="P2431" s="4" t="str">
        <f t="shared" si="1660"/>
        <v>14</v>
      </c>
      <c r="Q2431" s="6" t="s">
        <v>28</v>
      </c>
      <c r="R2431" s="3" t="s">
        <v>29</v>
      </c>
      <c r="S2431" s="3" t="s">
        <v>3601</v>
      </c>
      <c r="T2431" s="4">
        <f t="shared" si="1652"/>
        <v>4300</v>
      </c>
      <c r="U2431" s="3">
        <v>59.8</v>
      </c>
      <c r="V2431" s="3">
        <f>VALUE(U2431)*100000</f>
        <v>5980000</v>
      </c>
    </row>
    <row r="2432" spans="1:22" customFormat="1" hidden="1">
      <c r="A2432" t="s">
        <v>4031</v>
      </c>
      <c r="G2432" t="s">
        <v>32</v>
      </c>
      <c r="H2432" t="s">
        <v>1021</v>
      </c>
      <c r="I2432">
        <f>VALUE(LEFT(H2432,FIND(" ",H2432)-1))</f>
        <v>2700</v>
      </c>
      <c r="J2432" t="str">
        <f>TRIM(RIGHT(H2432,LEN(H2432)-FIND(" ",H2432)))</f>
        <v>sqft</v>
      </c>
      <c r="K2432" t="s">
        <v>40</v>
      </c>
      <c r="L2432" t="s">
        <v>41</v>
      </c>
      <c r="N2432" t="s">
        <v>480</v>
      </c>
      <c r="Q2432" t="s">
        <v>28</v>
      </c>
      <c r="R2432" t="s">
        <v>44</v>
      </c>
      <c r="S2432" t="s">
        <v>990</v>
      </c>
      <c r="T2432" s="1">
        <f t="shared" si="1652"/>
        <v>3704</v>
      </c>
      <c r="U2432" t="s">
        <v>2690</v>
      </c>
      <c r="V2432" t="e">
        <f>VALUE(U2432)*100000</f>
        <v>#VALUE!</v>
      </c>
    </row>
    <row r="2433" spans="1:22" customFormat="1">
      <c r="A2433" t="s">
        <v>2045</v>
      </c>
      <c r="B2433" t="str">
        <f t="shared" ref="B2433:B2436" si="1661">PROPER(TRIM(A2433))</f>
        <v>2 Apartment For Sale In Pal Surat</v>
      </c>
      <c r="C2433" t="str">
        <f t="shared" ref="C2433:C2436" si="1662">LEFT(B2433,FIND(" ",B2433)-1)</f>
        <v>2</v>
      </c>
      <c r="D2433" s="1" t="str">
        <f t="shared" ref="D2433:D2436" si="1663">MID(B2433, FIND(" ", B2433)+1, FIND("For", B2433)-FIND(" ", B2433)-1)</f>
        <v xml:space="preserve">Apartment </v>
      </c>
      <c r="E2433" t="str">
        <f t="shared" ref="E2433:E2436" si="1664">TRIM(MID(B2433, FIND("In", B2433)+3, FIND("Surat", B2433)-FIND("In", B2433)-3))</f>
        <v>Pal</v>
      </c>
      <c r="F2433" t="str">
        <f t="shared" ref="F2433:F2436" si="1665">"surat"</f>
        <v>surat</v>
      </c>
      <c r="G2433" t="s">
        <v>32</v>
      </c>
      <c r="H2433" t="s">
        <v>817</v>
      </c>
      <c r="I2433">
        <f>VALUE(LEFT(H2433,FIND(" ",H2433)-1))</f>
        <v>1251</v>
      </c>
      <c r="J2433" t="str">
        <f>TRIM(RIGHT(H2433,LEN(H2433)-FIND(" ",H2433)))</f>
        <v>sqft</v>
      </c>
      <c r="K2433" t="s">
        <v>25</v>
      </c>
      <c r="L2433" t="s">
        <v>41</v>
      </c>
      <c r="M2433" t="str">
        <f t="shared" ref="M2433:M2436" si="1666">IF(LEFT(L2433,5)="poss.","expected","ready")</f>
        <v>ready</v>
      </c>
      <c r="N2433" t="s">
        <v>3891</v>
      </c>
      <c r="O2433" t="str">
        <f t="shared" ref="O2433:O2436" si="1667">IFERROR(LEFT(N2433,FIND("out of",N2433)-1),N2433)</f>
        <v xml:space="preserve">8 </v>
      </c>
      <c r="P2433" s="1" t="str">
        <f t="shared" ref="P2433:P2436" si="1668">IFERROR(RIGHT(N2433,LEN(N2433)-FIND("out of",N2433)-6),"")</f>
        <v>15</v>
      </c>
      <c r="Q2433" t="s">
        <v>43</v>
      </c>
      <c r="R2433" t="s">
        <v>44</v>
      </c>
      <c r="S2433" t="s">
        <v>3154</v>
      </c>
      <c r="T2433" s="1">
        <f t="shared" si="1652"/>
        <v>4396</v>
      </c>
      <c r="U2433">
        <v>55</v>
      </c>
      <c r="V2433">
        <f>VALUE(U2433)*100000</f>
        <v>5500000</v>
      </c>
    </row>
    <row r="2434" spans="1:22" ht="15.75">
      <c r="A2434" s="3" t="s">
        <v>2877</v>
      </c>
      <c r="B2434" s="3" t="str">
        <f t="shared" si="1661"/>
        <v>2 Apartment For Sale In Pramukh Amaya, Palanpur Surat</v>
      </c>
      <c r="C2434" s="3" t="str">
        <f t="shared" si="1662"/>
        <v>2</v>
      </c>
      <c r="D2434" s="4" t="str">
        <f t="shared" si="1663"/>
        <v xml:space="preserve">Apartment </v>
      </c>
      <c r="E2434" s="3" t="str">
        <f t="shared" si="1664"/>
        <v>Pramukh Amaya, Palanpur</v>
      </c>
      <c r="F2434" s="3" t="str">
        <f t="shared" si="1665"/>
        <v>surat</v>
      </c>
      <c r="G2434" s="3" t="s">
        <v>32</v>
      </c>
      <c r="H2434" s="3" t="s">
        <v>2878</v>
      </c>
      <c r="I2434" s="9">
        <f>VALUE(LEFT(H2434,FIND(" ",H2434)-1))</f>
        <v>1311</v>
      </c>
      <c r="J2434" s="3" t="str">
        <f>TRIM(RIGHT(H2434,LEN(H2434)-FIND(" ",H2434)))</f>
        <v>sqft</v>
      </c>
      <c r="K2434" s="3" t="s">
        <v>25</v>
      </c>
      <c r="L2434" s="3" t="s">
        <v>2318</v>
      </c>
      <c r="M2434" s="3" t="str">
        <f t="shared" si="1666"/>
        <v>expected</v>
      </c>
      <c r="N2434" s="3" t="s">
        <v>42</v>
      </c>
      <c r="O2434" s="3" t="str">
        <f t="shared" si="1667"/>
        <v xml:space="preserve">5 </v>
      </c>
      <c r="P2434" s="4" t="str">
        <f t="shared" si="1668"/>
        <v>13</v>
      </c>
      <c r="Q2434" s="6" t="s">
        <v>28</v>
      </c>
      <c r="R2434" s="3" t="s">
        <v>44</v>
      </c>
      <c r="S2434" s="3" t="s">
        <v>392</v>
      </c>
      <c r="T2434" s="4">
        <f t="shared" si="1652"/>
        <v>4251</v>
      </c>
      <c r="U2434" s="3">
        <v>55.7</v>
      </c>
      <c r="V2434" s="3">
        <f>VALUE(U2434)*100000</f>
        <v>5570000</v>
      </c>
    </row>
    <row r="2435" spans="1:22" ht="15.75">
      <c r="A2435" s="3" t="s">
        <v>4032</v>
      </c>
      <c r="B2435" s="3" t="str">
        <f t="shared" si="1661"/>
        <v>3 Apartment For Sale In Ratna Shyam Residency, Althan Surat</v>
      </c>
      <c r="C2435" s="3" t="str">
        <f t="shared" si="1662"/>
        <v>3</v>
      </c>
      <c r="D2435" s="4" t="str">
        <f t="shared" si="1663"/>
        <v xml:space="preserve">Apartment </v>
      </c>
      <c r="E2435" s="3" t="str">
        <f t="shared" si="1664"/>
        <v>Ratna Shyam Residency, Althan</v>
      </c>
      <c r="F2435" s="3" t="str">
        <f t="shared" si="1665"/>
        <v>surat</v>
      </c>
      <c r="G2435" s="3" t="s">
        <v>32</v>
      </c>
      <c r="H2435" s="3" t="s">
        <v>4033</v>
      </c>
      <c r="I2435" s="9">
        <f>VALUE(LEFT(H2435,FIND(" ",H2435)-1))</f>
        <v>1975</v>
      </c>
      <c r="J2435" s="3" t="str">
        <f>TRIM(RIGHT(H2435,LEN(H2435)-FIND(" ",H2435)))</f>
        <v>sqft</v>
      </c>
      <c r="K2435" s="3" t="s">
        <v>40</v>
      </c>
      <c r="L2435" s="3" t="s">
        <v>41</v>
      </c>
      <c r="M2435" s="3" t="str">
        <f t="shared" si="1666"/>
        <v>ready</v>
      </c>
      <c r="N2435" s="3" t="s">
        <v>652</v>
      </c>
      <c r="O2435" s="3" t="str">
        <f t="shared" si="1667"/>
        <v xml:space="preserve">8 </v>
      </c>
      <c r="P2435" s="4" t="str">
        <f t="shared" si="1668"/>
        <v>12</v>
      </c>
      <c r="Q2435" s="6" t="s">
        <v>28</v>
      </c>
      <c r="R2435" s="3" t="s">
        <v>44</v>
      </c>
      <c r="S2435" s="3" t="s">
        <v>428</v>
      </c>
      <c r="T2435" s="4">
        <f t="shared" si="1652"/>
        <v>4500</v>
      </c>
      <c r="U2435" s="3">
        <v>88.9</v>
      </c>
      <c r="V2435" s="3">
        <f>VALUE(U2435)*100000</f>
        <v>8890000</v>
      </c>
    </row>
    <row r="2436" spans="1:22" ht="15.75">
      <c r="A2436" s="3" t="s">
        <v>4034</v>
      </c>
      <c r="B2436" s="3" t="str">
        <f t="shared" si="1661"/>
        <v>3 Apartment For Sale In Abhishek Sanctum Homes, Pal Gam Surat</v>
      </c>
      <c r="C2436" s="3" t="str">
        <f t="shared" si="1662"/>
        <v>3</v>
      </c>
      <c r="D2436" s="4" t="str">
        <f t="shared" si="1663"/>
        <v xml:space="preserve">Apartment </v>
      </c>
      <c r="E2436" s="3" t="str">
        <f t="shared" si="1664"/>
        <v>Abhishek Sanctum Homes, Pal Gam</v>
      </c>
      <c r="F2436" s="3" t="str">
        <f t="shared" si="1665"/>
        <v>surat</v>
      </c>
      <c r="G2436" s="3" t="s">
        <v>23</v>
      </c>
      <c r="H2436" s="3" t="s">
        <v>525</v>
      </c>
      <c r="I2436" s="9">
        <f>VALUE(LEFT(H2436,FIND(" ",H2436)-1))</f>
        <v>1400</v>
      </c>
      <c r="J2436" s="3" t="str">
        <f>TRIM(RIGHT(H2436,LEN(H2436)-FIND(" ",H2436)))</f>
        <v>sqft</v>
      </c>
      <c r="K2436" s="3" t="s">
        <v>40</v>
      </c>
      <c r="L2436" s="3" t="s">
        <v>41</v>
      </c>
      <c r="M2436" s="3" t="str">
        <f t="shared" si="1666"/>
        <v>ready</v>
      </c>
      <c r="N2436" s="3" t="s">
        <v>128</v>
      </c>
      <c r="O2436" s="3" t="str">
        <f t="shared" si="1667"/>
        <v xml:space="preserve">1 </v>
      </c>
      <c r="P2436" s="4" t="str">
        <f t="shared" si="1668"/>
        <v>5</v>
      </c>
      <c r="Q2436" s="6" t="s">
        <v>28</v>
      </c>
      <c r="R2436" s="3" t="s">
        <v>44</v>
      </c>
      <c r="S2436" s="3" t="s">
        <v>952</v>
      </c>
      <c r="T2436" s="4">
        <f t="shared" si="1652"/>
        <v>4000</v>
      </c>
      <c r="U2436" s="3">
        <v>80</v>
      </c>
      <c r="V2436" s="3">
        <f>VALUE(U2436)*100000</f>
        <v>8000000</v>
      </c>
    </row>
    <row r="2437" spans="1:22" customFormat="1" hidden="1">
      <c r="A2437" t="s">
        <v>879</v>
      </c>
      <c r="G2437" t="s">
        <v>168</v>
      </c>
      <c r="H2437" t="s">
        <v>862</v>
      </c>
      <c r="I2437">
        <f>VALUE(LEFT(H2437,FIND(" ",H2437)-1))</f>
        <v>855</v>
      </c>
      <c r="J2437" t="str">
        <f>TRIM(RIGHT(H2437,LEN(H2437)-FIND(" ",H2437)))</f>
        <v>sqft</v>
      </c>
      <c r="K2437">
        <v>5</v>
      </c>
      <c r="L2437" t="s">
        <v>139</v>
      </c>
      <c r="N2437" t="s">
        <v>40</v>
      </c>
      <c r="Q2437">
        <v>2</v>
      </c>
      <c r="R2437" t="s">
        <v>1934</v>
      </c>
      <c r="S2437" t="s">
        <v>3821</v>
      </c>
      <c r="T2437" s="1">
        <f t="shared" si="1652"/>
        <v>7444</v>
      </c>
      <c r="U2437">
        <v>63.7</v>
      </c>
      <c r="V2437">
        <f>VALUE(U2437)*100000</f>
        <v>6370000</v>
      </c>
    </row>
    <row r="2438" spans="1:22" ht="15.75">
      <c r="A2438" s="3" t="s">
        <v>4035</v>
      </c>
      <c r="B2438" s="3" t="str">
        <f t="shared" ref="B2438:B2440" si="1669">PROPER(TRIM(A2438))</f>
        <v>3 Apartment For Sale In Orchid Harmony, Adajan Surat</v>
      </c>
      <c r="C2438" s="3" t="str">
        <f t="shared" ref="C2438:C2440" si="1670">LEFT(B2438,FIND(" ",B2438)-1)</f>
        <v>3</v>
      </c>
      <c r="D2438" s="4" t="str">
        <f t="shared" ref="D2438:D2440" si="1671">MID(B2438, FIND(" ", B2438)+1, FIND("For", B2438)-FIND(" ", B2438)-1)</f>
        <v xml:space="preserve">Apartment </v>
      </c>
      <c r="E2438" s="3" t="str">
        <f t="shared" ref="E2438:E2440" si="1672">TRIM(MID(B2438, FIND("In", B2438)+3, FIND("Surat", B2438)-FIND("In", B2438)-3))</f>
        <v>Orchid Harmony, Adajan</v>
      </c>
      <c r="F2438" s="3" t="str">
        <f t="shared" ref="F2438:F2440" si="1673">"surat"</f>
        <v>surat</v>
      </c>
      <c r="G2438" s="3" t="s">
        <v>32</v>
      </c>
      <c r="H2438" s="3" t="s">
        <v>2692</v>
      </c>
      <c r="I2438" s="9">
        <f>VALUE(LEFT(H2438,FIND(" ",H2438)-1))</f>
        <v>1750</v>
      </c>
      <c r="J2438" s="3" t="str">
        <f>TRIM(RIGHT(H2438,LEN(H2438)-FIND(" ",H2438)))</f>
        <v>sqft</v>
      </c>
      <c r="K2438" s="3" t="s">
        <v>25</v>
      </c>
      <c r="L2438" s="3" t="s">
        <v>41</v>
      </c>
      <c r="M2438" s="3" t="str">
        <f t="shared" ref="M2438:M2440" si="1674">IF(LEFT(L2438,5)="poss.","expected","ready")</f>
        <v>ready</v>
      </c>
      <c r="N2438" s="3" t="s">
        <v>2330</v>
      </c>
      <c r="O2438" s="3" t="str">
        <f t="shared" ref="O2438:O2440" si="1675">IFERROR(LEFT(N2438,FIND("out of",N2438)-1),N2438)</f>
        <v xml:space="preserve">5 </v>
      </c>
      <c r="P2438" s="4" t="str">
        <f t="shared" ref="P2438:P2440" si="1676">IFERROR(RIGHT(N2438,LEN(N2438)-FIND("out of",N2438)-6),"")</f>
        <v>15</v>
      </c>
      <c r="Q2438" s="6" t="s">
        <v>43</v>
      </c>
      <c r="R2438" s="3" t="s">
        <v>44</v>
      </c>
      <c r="S2438" s="3" t="s">
        <v>653</v>
      </c>
      <c r="T2438" s="4">
        <f t="shared" si="1652"/>
        <v>3714</v>
      </c>
      <c r="U2438" s="3">
        <v>65</v>
      </c>
      <c r="V2438" s="3">
        <f>VALUE(U2438)*100000</f>
        <v>6500000</v>
      </c>
    </row>
    <row r="2439" spans="1:22" customFormat="1">
      <c r="A2439" t="s">
        <v>4036</v>
      </c>
      <c r="B2439" t="str">
        <f t="shared" si="1669"/>
        <v>3 Apartment For Sale In Shreepad Antillia, Pal Gam Surat</v>
      </c>
      <c r="C2439" t="str">
        <f t="shared" si="1670"/>
        <v>3</v>
      </c>
      <c r="D2439" s="1" t="str">
        <f t="shared" si="1671"/>
        <v xml:space="preserve">Apartment </v>
      </c>
      <c r="E2439" t="str">
        <f t="shared" si="1672"/>
        <v>Shreepad Antillia, Pal Gam</v>
      </c>
      <c r="F2439" t="str">
        <f t="shared" si="1673"/>
        <v>surat</v>
      </c>
      <c r="G2439" t="s">
        <v>32</v>
      </c>
      <c r="H2439" t="s">
        <v>2859</v>
      </c>
      <c r="I2439">
        <f>VALUE(LEFT(H2439,FIND(" ",H2439)-1))</f>
        <v>1960</v>
      </c>
      <c r="J2439" t="str">
        <f>TRIM(RIGHT(H2439,LEN(H2439)-FIND(" ",H2439)))</f>
        <v>sqft</v>
      </c>
      <c r="K2439" t="s">
        <v>40</v>
      </c>
      <c r="L2439" t="s">
        <v>41</v>
      </c>
      <c r="M2439" t="str">
        <f t="shared" si="1674"/>
        <v>ready</v>
      </c>
      <c r="N2439" t="s">
        <v>112</v>
      </c>
      <c r="O2439" t="str">
        <f t="shared" si="1675"/>
        <v xml:space="preserve">5 </v>
      </c>
      <c r="P2439" s="1" t="str">
        <f t="shared" si="1676"/>
        <v>5</v>
      </c>
      <c r="Q2439" t="s">
        <v>28</v>
      </c>
      <c r="R2439" t="s">
        <v>44</v>
      </c>
      <c r="S2439" t="s">
        <v>3060</v>
      </c>
      <c r="T2439" s="1">
        <f t="shared" si="1652"/>
        <v>4388</v>
      </c>
      <c r="U2439">
        <v>86</v>
      </c>
      <c r="V2439">
        <f>VALUE(U2439)*100000</f>
        <v>8600000</v>
      </c>
    </row>
    <row r="2440" spans="1:22" ht="15.75">
      <c r="A2440" s="3" t="s">
        <v>4037</v>
      </c>
      <c r="B2440" s="3" t="str">
        <f t="shared" si="1669"/>
        <v>2 House For Sale In Keshav Nagar Surat</v>
      </c>
      <c r="C2440" s="3" t="str">
        <f t="shared" si="1670"/>
        <v>2</v>
      </c>
      <c r="D2440" s="4" t="str">
        <f t="shared" si="1671"/>
        <v xml:space="preserve">House </v>
      </c>
      <c r="E2440" s="3" t="str">
        <f t="shared" si="1672"/>
        <v>Keshav Nagar</v>
      </c>
      <c r="F2440" s="3" t="str">
        <f t="shared" si="1673"/>
        <v>surat</v>
      </c>
      <c r="G2440" s="3" t="s">
        <v>32</v>
      </c>
      <c r="H2440" s="3" t="s">
        <v>261</v>
      </c>
      <c r="I2440" s="9">
        <f>VALUE(LEFT(H2440,FIND(" ",H2440)-1))</f>
        <v>1200</v>
      </c>
      <c r="J2440" s="3" t="str">
        <f>TRIM(RIGHT(H2440,LEN(H2440)-FIND(" ",H2440)))</f>
        <v>sqft</v>
      </c>
      <c r="K2440" s="3" t="s">
        <v>40</v>
      </c>
      <c r="L2440" s="3" t="s">
        <v>41</v>
      </c>
      <c r="M2440" s="3" t="str">
        <f t="shared" si="1674"/>
        <v>ready</v>
      </c>
      <c r="N2440" s="3" t="s">
        <v>75</v>
      </c>
      <c r="O2440" s="3" t="str">
        <f t="shared" si="1675"/>
        <v xml:space="preserve">1 </v>
      </c>
      <c r="P2440" s="4" t="str">
        <f t="shared" si="1676"/>
        <v>1</v>
      </c>
      <c r="Q2440" s="6" t="s">
        <v>43</v>
      </c>
      <c r="R2440" s="3" t="s">
        <v>131</v>
      </c>
      <c r="S2440" s="3" t="s">
        <v>319</v>
      </c>
      <c r="T2440" s="4">
        <f t="shared" si="1652"/>
        <v>7500</v>
      </c>
      <c r="U2440" s="3">
        <v>90</v>
      </c>
      <c r="V2440" s="3">
        <f>VALUE(U2440)*100000</f>
        <v>9000000</v>
      </c>
    </row>
    <row r="2441" spans="1:22" customFormat="1" hidden="1">
      <c r="A2441" t="s">
        <v>4009</v>
      </c>
      <c r="G2441" t="s">
        <v>23</v>
      </c>
      <c r="H2441" t="s">
        <v>2389</v>
      </c>
      <c r="I2441">
        <f>VALUE(LEFT(H2441,FIND(" ",H2441)-1))</f>
        <v>1240</v>
      </c>
      <c r="J2441" t="str">
        <f>TRIM(RIGHT(H2441,LEN(H2441)-FIND(" ",H2441)))</f>
        <v>sqft</v>
      </c>
      <c r="K2441" t="s">
        <v>40</v>
      </c>
      <c r="L2441" t="s">
        <v>41</v>
      </c>
      <c r="N2441" t="s">
        <v>929</v>
      </c>
      <c r="Q2441" t="s">
        <v>43</v>
      </c>
      <c r="R2441" t="s">
        <v>44</v>
      </c>
      <c r="T2441" s="1" t="e">
        <f t="shared" si="1652"/>
        <v>#VALUE!</v>
      </c>
      <c r="U2441">
        <v>53</v>
      </c>
      <c r="V2441">
        <f>VALUE(U2441)*100000</f>
        <v>5300000</v>
      </c>
    </row>
    <row r="2442" spans="1:22" customFormat="1" hidden="1">
      <c r="A2442" t="s">
        <v>4038</v>
      </c>
      <c r="G2442" t="s">
        <v>23</v>
      </c>
      <c r="H2442" t="s">
        <v>2628</v>
      </c>
      <c r="I2442">
        <f>VALUE(LEFT(H2442,FIND(" ",H2442)-1))</f>
        <v>1110</v>
      </c>
      <c r="J2442" t="str">
        <f>TRIM(RIGHT(H2442,LEN(H2442)-FIND(" ",H2442)))</f>
        <v>sqft</v>
      </c>
      <c r="K2442" t="s">
        <v>40</v>
      </c>
      <c r="L2442" t="s">
        <v>41</v>
      </c>
      <c r="N2442" t="s">
        <v>2892</v>
      </c>
      <c r="Q2442" t="s">
        <v>28</v>
      </c>
      <c r="R2442" t="s">
        <v>88</v>
      </c>
      <c r="S2442" t="s">
        <v>4039</v>
      </c>
      <c r="T2442" s="1">
        <f t="shared" si="1652"/>
        <v>4216</v>
      </c>
      <c r="U2442">
        <v>78</v>
      </c>
      <c r="V2442">
        <f>VALUE(U2442)*100000</f>
        <v>7800000</v>
      </c>
    </row>
    <row r="2443" spans="1:22" customFormat="1" hidden="1">
      <c r="A2443" t="s">
        <v>4040</v>
      </c>
      <c r="G2443" t="s">
        <v>32</v>
      </c>
      <c r="H2443" t="s">
        <v>4041</v>
      </c>
      <c r="I2443">
        <f>VALUE(LEFT(H2443,FIND(" ",H2443)-1))</f>
        <v>1815</v>
      </c>
      <c r="J2443" t="str">
        <f>TRIM(RIGHT(H2443,LEN(H2443)-FIND(" ",H2443)))</f>
        <v>sqft</v>
      </c>
      <c r="K2443" t="s">
        <v>25</v>
      </c>
      <c r="L2443" t="s">
        <v>41</v>
      </c>
      <c r="N2443" t="s">
        <v>147</v>
      </c>
      <c r="Q2443" t="s">
        <v>28</v>
      </c>
      <c r="R2443" t="s">
        <v>44</v>
      </c>
      <c r="S2443" t="s">
        <v>4042</v>
      </c>
      <c r="T2443" s="1">
        <f t="shared" si="1652"/>
        <v>4793</v>
      </c>
      <c r="U2443">
        <v>87</v>
      </c>
      <c r="V2443">
        <f>VALUE(U2443)*100000</f>
        <v>8700000</v>
      </c>
    </row>
    <row r="2444" spans="1:22" ht="15.75">
      <c r="A2444" s="3" t="s">
        <v>3148</v>
      </c>
      <c r="B2444" s="3" t="str">
        <f t="shared" ref="B2444:B2447" si="1677">PROPER(TRIM(A2444))</f>
        <v>3 Apartment For Sale In Avadh Carolina, Dumas Road Surat</v>
      </c>
      <c r="C2444" s="3" t="str">
        <f t="shared" ref="C2444:C2447" si="1678">LEFT(B2444,FIND(" ",B2444)-1)</f>
        <v>3</v>
      </c>
      <c r="D2444" s="4" t="str">
        <f t="shared" ref="D2444:D2447" si="1679">MID(B2444, FIND(" ", B2444)+1, FIND("For", B2444)-FIND(" ", B2444)-1)</f>
        <v xml:space="preserve">Apartment </v>
      </c>
      <c r="E2444" s="3" t="str">
        <f t="shared" ref="E2444:E2447" si="1680">TRIM(MID(B2444, FIND("In", B2444)+3, FIND("Surat", B2444)-FIND("In", B2444)-3))</f>
        <v>Avadh Carolina, Dumas Road</v>
      </c>
      <c r="F2444" s="3" t="str">
        <f t="shared" ref="F2444:F2447" si="1681">"surat"</f>
        <v>surat</v>
      </c>
      <c r="G2444" s="3" t="s">
        <v>32</v>
      </c>
      <c r="H2444" s="3" t="s">
        <v>3800</v>
      </c>
      <c r="I2444" s="9">
        <f>VALUE(LEFT(H2444,FIND(" ",H2444)-1))</f>
        <v>1840</v>
      </c>
      <c r="J2444" s="3" t="str">
        <f>TRIM(RIGHT(H2444,LEN(H2444)-FIND(" ",H2444)))</f>
        <v>sqft</v>
      </c>
      <c r="K2444" s="3" t="s">
        <v>40</v>
      </c>
      <c r="L2444" s="3" t="s">
        <v>41</v>
      </c>
      <c r="M2444" s="3" t="str">
        <f t="shared" ref="M2444:M2447" si="1682">IF(LEFT(L2444,5)="poss.","expected","ready")</f>
        <v>ready</v>
      </c>
      <c r="N2444" s="3" t="s">
        <v>885</v>
      </c>
      <c r="O2444" s="3" t="str">
        <f t="shared" ref="O2444:O2447" si="1683">IFERROR(LEFT(N2444,FIND("out of",N2444)-1),N2444)</f>
        <v xml:space="preserve">2 </v>
      </c>
      <c r="P2444" s="4" t="str">
        <f t="shared" ref="P2444:P2447" si="1684">IFERROR(RIGHT(N2444,LEN(N2444)-FIND("out of",N2444)-6),"")</f>
        <v>13</v>
      </c>
      <c r="Q2444" s="6" t="s">
        <v>83</v>
      </c>
      <c r="R2444" s="3" t="s">
        <v>44</v>
      </c>
      <c r="S2444" s="3" t="s">
        <v>2751</v>
      </c>
      <c r="T2444" s="4">
        <f t="shared" si="1652"/>
        <v>5217</v>
      </c>
      <c r="U2444" s="3">
        <v>96</v>
      </c>
      <c r="V2444" s="3">
        <f>VALUE(U2444)*100000</f>
        <v>9600000</v>
      </c>
    </row>
    <row r="2445" spans="1:22" ht="15.75">
      <c r="A2445" s="3" t="s">
        <v>2792</v>
      </c>
      <c r="B2445" s="3" t="str">
        <f t="shared" si="1677"/>
        <v>3 Apartment For Sale In Althan Surat</v>
      </c>
      <c r="C2445" s="3" t="str">
        <f t="shared" si="1678"/>
        <v>3</v>
      </c>
      <c r="D2445" s="4" t="str">
        <f t="shared" si="1679"/>
        <v xml:space="preserve">Apartment </v>
      </c>
      <c r="E2445" s="3" t="str">
        <f t="shared" si="1680"/>
        <v>Althan</v>
      </c>
      <c r="F2445" s="3" t="str">
        <f t="shared" si="1681"/>
        <v>surat</v>
      </c>
      <c r="G2445" s="3" t="s">
        <v>32</v>
      </c>
      <c r="H2445" s="3" t="s">
        <v>4043</v>
      </c>
      <c r="I2445" s="9">
        <f>VALUE(LEFT(H2445,FIND(" ",H2445)-1))</f>
        <v>1803</v>
      </c>
      <c r="J2445" s="3" t="str">
        <f>TRIM(RIGHT(H2445,LEN(H2445)-FIND(" ",H2445)))</f>
        <v>sqft</v>
      </c>
      <c r="K2445" s="3" t="s">
        <v>25</v>
      </c>
      <c r="L2445" s="3" t="s">
        <v>2326</v>
      </c>
      <c r="M2445" s="3" t="str">
        <f t="shared" si="1682"/>
        <v>expected</v>
      </c>
      <c r="N2445" s="3" t="s">
        <v>71</v>
      </c>
      <c r="O2445" s="3" t="str">
        <f t="shared" si="1683"/>
        <v xml:space="preserve">6 </v>
      </c>
      <c r="P2445" s="4" t="str">
        <f t="shared" si="1684"/>
        <v>13</v>
      </c>
      <c r="Q2445" s="6" t="s">
        <v>28</v>
      </c>
      <c r="R2445" s="3" t="s">
        <v>44</v>
      </c>
      <c r="S2445" s="3" t="s">
        <v>3680</v>
      </c>
      <c r="T2445" s="4">
        <f t="shared" si="1652"/>
        <v>4551</v>
      </c>
      <c r="U2445" s="3">
        <v>82.1</v>
      </c>
      <c r="V2445" s="3">
        <f>VALUE(U2445)*100000</f>
        <v>8209999.9999999991</v>
      </c>
    </row>
    <row r="2446" spans="1:22" ht="15.75">
      <c r="A2446" s="3" t="s">
        <v>4044</v>
      </c>
      <c r="B2446" s="3" t="str">
        <f t="shared" si="1677"/>
        <v>3 Apartment For Sale In Orchid Gardenia, Palanpur Surat</v>
      </c>
      <c r="C2446" s="3" t="str">
        <f t="shared" si="1678"/>
        <v>3</v>
      </c>
      <c r="D2446" s="4" t="str">
        <f t="shared" si="1679"/>
        <v xml:space="preserve">Apartment </v>
      </c>
      <c r="E2446" s="3" t="str">
        <f t="shared" si="1680"/>
        <v>Orchid Gardenia, Palanpur</v>
      </c>
      <c r="F2446" s="3" t="str">
        <f t="shared" si="1681"/>
        <v>surat</v>
      </c>
      <c r="G2446" s="3" t="s">
        <v>32</v>
      </c>
      <c r="H2446" s="3" t="s">
        <v>3740</v>
      </c>
      <c r="I2446" s="9">
        <f>VALUE(LEFT(H2446,FIND(" ",H2446)-1))</f>
        <v>1586</v>
      </c>
      <c r="J2446" s="3" t="str">
        <f>TRIM(RIGHT(H2446,LEN(H2446)-FIND(" ",H2446)))</f>
        <v>sqft</v>
      </c>
      <c r="K2446" s="3" t="s">
        <v>25</v>
      </c>
      <c r="L2446" s="3" t="s">
        <v>41</v>
      </c>
      <c r="M2446" s="3" t="str">
        <f t="shared" si="1682"/>
        <v>ready</v>
      </c>
      <c r="N2446" s="3" t="s">
        <v>165</v>
      </c>
      <c r="O2446" s="3" t="str">
        <f t="shared" si="1683"/>
        <v xml:space="preserve">7 </v>
      </c>
      <c r="P2446" s="4" t="str">
        <f t="shared" si="1684"/>
        <v>13</v>
      </c>
      <c r="Q2446" s="6" t="s">
        <v>28</v>
      </c>
      <c r="R2446" s="3" t="s">
        <v>44</v>
      </c>
      <c r="S2446" s="3" t="s">
        <v>2268</v>
      </c>
      <c r="T2446" s="4">
        <f t="shared" si="1652"/>
        <v>3900</v>
      </c>
      <c r="U2446" s="3">
        <v>61.9</v>
      </c>
      <c r="V2446" s="3">
        <f>VALUE(U2446)*100000</f>
        <v>6190000</v>
      </c>
    </row>
    <row r="2447" spans="1:22" ht="15.75">
      <c r="A2447" s="3" t="s">
        <v>4045</v>
      </c>
      <c r="B2447" s="3" t="str">
        <f t="shared" si="1677"/>
        <v>3 Apartment For Sale In Oliva Height, Althan Surat</v>
      </c>
      <c r="C2447" s="3" t="str">
        <f t="shared" si="1678"/>
        <v>3</v>
      </c>
      <c r="D2447" s="4" t="str">
        <f t="shared" si="1679"/>
        <v xml:space="preserve">Apartment </v>
      </c>
      <c r="E2447" s="3" t="str">
        <f t="shared" si="1680"/>
        <v>Oliva Height, Althan</v>
      </c>
      <c r="F2447" s="3" t="str">
        <f t="shared" si="1681"/>
        <v>surat</v>
      </c>
      <c r="G2447" s="3" t="s">
        <v>32</v>
      </c>
      <c r="H2447" s="3" t="s">
        <v>1625</v>
      </c>
      <c r="I2447" s="9">
        <f>VALUE(LEFT(H2447,FIND(" ",H2447)-1))</f>
        <v>1857</v>
      </c>
      <c r="J2447" s="3" t="str">
        <f>TRIM(RIGHT(H2447,LEN(H2447)-FIND(" ",H2447)))</f>
        <v>sqft</v>
      </c>
      <c r="K2447" s="3" t="s">
        <v>25</v>
      </c>
      <c r="L2447" s="3" t="s">
        <v>41</v>
      </c>
      <c r="M2447" s="3" t="str">
        <f t="shared" si="1682"/>
        <v>ready</v>
      </c>
      <c r="N2447" s="3" t="s">
        <v>806</v>
      </c>
      <c r="O2447" s="3" t="str">
        <f t="shared" si="1683"/>
        <v xml:space="preserve">6 </v>
      </c>
      <c r="P2447" s="4" t="str">
        <f t="shared" si="1684"/>
        <v>12</v>
      </c>
      <c r="Q2447" s="6" t="s">
        <v>28</v>
      </c>
      <c r="R2447" s="3" t="s">
        <v>44</v>
      </c>
      <c r="S2447" s="3" t="s">
        <v>3070</v>
      </c>
      <c r="T2447" s="4">
        <f t="shared" si="1652"/>
        <v>4470</v>
      </c>
      <c r="U2447" s="3">
        <v>83</v>
      </c>
      <c r="V2447" s="3">
        <f>VALUE(U2447)*100000</f>
        <v>8300000</v>
      </c>
    </row>
    <row r="2448" spans="1:22" customFormat="1" hidden="1">
      <c r="A2448" t="s">
        <v>3833</v>
      </c>
      <c r="G2448" t="s">
        <v>32</v>
      </c>
      <c r="H2448" t="s">
        <v>4046</v>
      </c>
      <c r="I2448">
        <f>VALUE(LEFT(H2448,FIND(" ",H2448)-1))</f>
        <v>1944</v>
      </c>
      <c r="J2448" t="str">
        <f>TRIM(RIGHT(H2448,LEN(H2448)-FIND(" ",H2448)))</f>
        <v>sqft</v>
      </c>
      <c r="K2448" t="s">
        <v>28</v>
      </c>
      <c r="L2448" t="s">
        <v>747</v>
      </c>
      <c r="N2448" t="s">
        <v>25</v>
      </c>
      <c r="Q2448" t="s">
        <v>3985</v>
      </c>
      <c r="R2448">
        <v>3</v>
      </c>
      <c r="S2448" t="s">
        <v>3590</v>
      </c>
      <c r="T2448" s="1">
        <f t="shared" si="1652"/>
        <v>4751</v>
      </c>
      <c r="U2448">
        <v>92.4</v>
      </c>
      <c r="V2448">
        <f>VALUE(U2448)*100000</f>
        <v>9240000</v>
      </c>
    </row>
    <row r="2449" spans="1:22" customFormat="1" hidden="1">
      <c r="A2449" t="s">
        <v>3942</v>
      </c>
      <c r="G2449" t="s">
        <v>32</v>
      </c>
      <c r="H2449" t="s">
        <v>880</v>
      </c>
      <c r="I2449">
        <f>VALUE(LEFT(H2449,FIND(" ",H2449)-1))</f>
        <v>1685</v>
      </c>
      <c r="J2449" t="str">
        <f>TRIM(RIGHT(H2449,LEN(H2449)-FIND(" ",H2449)))</f>
        <v>sqft</v>
      </c>
      <c r="K2449" t="s">
        <v>28</v>
      </c>
      <c r="L2449" t="s">
        <v>55</v>
      </c>
      <c r="N2449" t="s">
        <v>25</v>
      </c>
      <c r="Q2449" t="s">
        <v>56</v>
      </c>
      <c r="R2449">
        <v>3</v>
      </c>
      <c r="S2449" t="s">
        <v>57</v>
      </c>
      <c r="T2449" s="1">
        <f t="shared" si="1652"/>
        <v>3411</v>
      </c>
      <c r="U2449">
        <v>57.5</v>
      </c>
      <c r="V2449">
        <f>VALUE(U2449)*100000</f>
        <v>5750000</v>
      </c>
    </row>
    <row r="2450" spans="1:22" customFormat="1">
      <c r="A2450" t="s">
        <v>4047</v>
      </c>
      <c r="B2450" t="str">
        <f>PROPER(TRIM(A2450))</f>
        <v>3 Apartment For Sale In Devshree Iconic Surat</v>
      </c>
      <c r="C2450" t="str">
        <f>LEFT(B2450,FIND(" ",B2450)-1)</f>
        <v>3</v>
      </c>
      <c r="D2450" s="1" t="str">
        <f>MID(B2450, FIND(" ", B2450)+1, FIND("For", B2450)-FIND(" ", B2450)-1)</f>
        <v xml:space="preserve">Apartment </v>
      </c>
      <c r="E2450" t="str">
        <f>TRIM(MID(B2450, FIND("In", B2450)+3, FIND("Surat", B2450)-FIND("In", B2450)-3))</f>
        <v>Devshree Iconic</v>
      </c>
      <c r="F2450" t="str">
        <f>"surat"</f>
        <v>surat</v>
      </c>
      <c r="G2450" t="s">
        <v>23</v>
      </c>
      <c r="H2450" t="s">
        <v>2746</v>
      </c>
      <c r="I2450">
        <f>VALUE(LEFT(H2450,FIND(" ",H2450)-1))</f>
        <v>962</v>
      </c>
      <c r="J2450" t="str">
        <f>TRIM(RIGHT(H2450,LEN(H2450)-FIND(" ",H2450)))</f>
        <v>sqft</v>
      </c>
      <c r="K2450" t="s">
        <v>40</v>
      </c>
      <c r="L2450" t="s">
        <v>2314</v>
      </c>
      <c r="M2450" t="str">
        <f>IF(LEFT(L2450,5)="poss.","expected","ready")</f>
        <v>expected</v>
      </c>
      <c r="N2450" t="s">
        <v>134</v>
      </c>
      <c r="O2450" t="str">
        <f>IFERROR(LEFT(N2450,FIND("out of",N2450)-1),N2450)</f>
        <v xml:space="preserve">7 </v>
      </c>
      <c r="P2450" s="1" t="str">
        <f>IFERROR(RIGHT(N2450,LEN(N2450)-FIND("out of",N2450)-6),"")</f>
        <v>14</v>
      </c>
      <c r="Q2450" t="s">
        <v>28</v>
      </c>
      <c r="R2450" t="s">
        <v>44</v>
      </c>
      <c r="S2450" t="s">
        <v>69</v>
      </c>
      <c r="T2450" s="1">
        <f t="shared" si="1652"/>
        <v>3200</v>
      </c>
      <c r="U2450">
        <v>56</v>
      </c>
      <c r="V2450">
        <f>VALUE(U2450)*100000</f>
        <v>5600000</v>
      </c>
    </row>
    <row r="2451" spans="1:22" customFormat="1" hidden="1">
      <c r="A2451" t="s">
        <v>4048</v>
      </c>
      <c r="G2451" t="s">
        <v>32</v>
      </c>
      <c r="H2451" t="s">
        <v>3746</v>
      </c>
      <c r="I2451">
        <f>VALUE(LEFT(H2451,FIND(" ",H2451)-1))</f>
        <v>1918</v>
      </c>
      <c r="J2451" t="str">
        <f>TRIM(RIGHT(H2451,LEN(H2451)-FIND(" ",H2451)))</f>
        <v>sqft</v>
      </c>
      <c r="K2451" t="s">
        <v>25</v>
      </c>
      <c r="L2451" t="s">
        <v>87</v>
      </c>
      <c r="N2451" t="s">
        <v>68</v>
      </c>
      <c r="Q2451" t="s">
        <v>28</v>
      </c>
      <c r="R2451" t="s">
        <v>44</v>
      </c>
      <c r="S2451" t="s">
        <v>4049</v>
      </c>
      <c r="T2451" s="1">
        <f t="shared" si="1652"/>
        <v>3853</v>
      </c>
      <c r="U2451">
        <v>73.900000000000006</v>
      </c>
      <c r="V2451">
        <f>VALUE(U2451)*100000</f>
        <v>7390000.0000000009</v>
      </c>
    </row>
    <row r="2452" spans="1:22" ht="15.75">
      <c r="A2452" s="3" t="s">
        <v>3911</v>
      </c>
      <c r="B2452" s="3" t="str">
        <f>PROPER(TRIM(A2452))</f>
        <v>2 Apartment For Sale In Raghuvir Sheron, Vesu Surat</v>
      </c>
      <c r="C2452" s="3" t="str">
        <f>LEFT(B2452,FIND(" ",B2452)-1)</f>
        <v>2</v>
      </c>
      <c r="D2452" s="4" t="str">
        <f>MID(B2452, FIND(" ", B2452)+1, FIND("For", B2452)-FIND(" ", B2452)-1)</f>
        <v xml:space="preserve">Apartment </v>
      </c>
      <c r="E2452" s="3" t="str">
        <f>TRIM(MID(B2452, FIND("In", B2452)+3, FIND("Surat", B2452)-FIND("In", B2452)-3))</f>
        <v>Raghuvir Sheron, Vesu</v>
      </c>
      <c r="F2452" s="3" t="str">
        <f>"surat"</f>
        <v>surat</v>
      </c>
      <c r="G2452" s="3" t="s">
        <v>23</v>
      </c>
      <c r="H2452" s="3" t="s">
        <v>4012</v>
      </c>
      <c r="I2452" s="9">
        <f>VALUE(LEFT(H2452,FIND(" ",H2452)-1))</f>
        <v>749</v>
      </c>
      <c r="J2452" s="3" t="str">
        <f>TRIM(RIGHT(H2452,LEN(H2452)-FIND(" ",H2452)))</f>
        <v>sqft</v>
      </c>
      <c r="K2452" s="3" t="s">
        <v>25</v>
      </c>
      <c r="L2452" s="3" t="s">
        <v>41</v>
      </c>
      <c r="M2452" s="3" t="str">
        <f>IF(LEFT(L2452,5)="poss.","expected","ready")</f>
        <v>ready</v>
      </c>
      <c r="N2452" s="3" t="s">
        <v>1314</v>
      </c>
      <c r="O2452" s="3" t="str">
        <f>IFERROR(LEFT(N2452,FIND("out of",N2452)-1),N2452)</f>
        <v xml:space="preserve">10 </v>
      </c>
      <c r="P2452" s="4" t="str">
        <f>IFERROR(RIGHT(N2452,LEN(N2452)-FIND("out of",N2452)-6),"")</f>
        <v>13</v>
      </c>
      <c r="Q2452" s="6" t="s">
        <v>28</v>
      </c>
      <c r="R2452" s="3" t="s">
        <v>44</v>
      </c>
      <c r="S2452" s="3" t="s">
        <v>2825</v>
      </c>
      <c r="T2452" s="4">
        <f t="shared" si="1652"/>
        <v>5143</v>
      </c>
      <c r="U2452" s="3">
        <v>70</v>
      </c>
      <c r="V2452" s="3">
        <f>VALUE(U2452)*100000</f>
        <v>7000000</v>
      </c>
    </row>
    <row r="2453" spans="1:22" customFormat="1" hidden="1">
      <c r="A2453" t="s">
        <v>270</v>
      </c>
      <c r="G2453" t="s">
        <v>23</v>
      </c>
      <c r="H2453" t="s">
        <v>99</v>
      </c>
      <c r="I2453">
        <f>VALUE(LEFT(H2453,FIND(" ",H2453)-1))</f>
        <v>1000</v>
      </c>
      <c r="J2453" t="str">
        <f>TRIM(RIGHT(H2453,LEN(H2453)-FIND(" ",H2453)))</f>
        <v>sqft</v>
      </c>
      <c r="K2453" t="s">
        <v>25</v>
      </c>
      <c r="L2453" t="s">
        <v>2349</v>
      </c>
      <c r="N2453" t="s">
        <v>35</v>
      </c>
      <c r="Q2453" t="s">
        <v>28</v>
      </c>
      <c r="R2453" t="s">
        <v>44</v>
      </c>
      <c r="S2453" t="s">
        <v>4050</v>
      </c>
      <c r="T2453" s="1">
        <f t="shared" si="1652"/>
        <v>4039</v>
      </c>
      <c r="U2453">
        <v>75</v>
      </c>
      <c r="V2453">
        <f>VALUE(U2453)*100000</f>
        <v>7500000</v>
      </c>
    </row>
    <row r="2454" spans="1:22" customFormat="1" hidden="1">
      <c r="A2454" t="s">
        <v>2655</v>
      </c>
      <c r="G2454" t="s">
        <v>23</v>
      </c>
      <c r="H2454" t="s">
        <v>604</v>
      </c>
      <c r="I2454">
        <f>VALUE(LEFT(H2454,FIND(" ",H2454)-1))</f>
        <v>1296</v>
      </c>
      <c r="J2454" t="str">
        <f>TRIM(RIGHT(H2454,LEN(H2454)-FIND(" ",H2454)))</f>
        <v>sqft</v>
      </c>
      <c r="K2454" t="s">
        <v>28</v>
      </c>
      <c r="L2454" t="s">
        <v>2314</v>
      </c>
      <c r="N2454" t="s">
        <v>40</v>
      </c>
      <c r="Q2454" t="s">
        <v>44</v>
      </c>
      <c r="R2454" t="s">
        <v>382</v>
      </c>
      <c r="S2454" t="s">
        <v>2848</v>
      </c>
      <c r="T2454" s="1">
        <f t="shared" si="1652"/>
        <v>4321</v>
      </c>
      <c r="U2454">
        <v>56</v>
      </c>
      <c r="V2454">
        <f>VALUE(U2454)*100000</f>
        <v>5600000</v>
      </c>
    </row>
    <row r="2455" spans="1:22" ht="15.75">
      <c r="A2455" s="3" t="s">
        <v>3997</v>
      </c>
      <c r="B2455" s="3" t="str">
        <f>PROPER(TRIM(A2455))</f>
        <v>3 Apartment For Sale In Samarth Sapphire, Pal Surat</v>
      </c>
      <c r="C2455" s="3" t="str">
        <f>LEFT(B2455,FIND(" ",B2455)-1)</f>
        <v>3</v>
      </c>
      <c r="D2455" s="4" t="str">
        <f>MID(B2455, FIND(" ", B2455)+1, FIND("For", B2455)-FIND(" ", B2455)-1)</f>
        <v xml:space="preserve">Apartment </v>
      </c>
      <c r="E2455" s="3" t="str">
        <f>TRIM(MID(B2455, FIND("In", B2455)+3, FIND("Surat", B2455)-FIND("In", B2455)-3))</f>
        <v>Samarth Sapphire, Pal</v>
      </c>
      <c r="F2455" s="3" t="str">
        <f>"surat"</f>
        <v>surat</v>
      </c>
      <c r="G2455" s="3" t="s">
        <v>32</v>
      </c>
      <c r="H2455" s="3" t="s">
        <v>3374</v>
      </c>
      <c r="I2455" s="9">
        <f>VALUE(LEFT(H2455,FIND(" ",H2455)-1))</f>
        <v>1725</v>
      </c>
      <c r="J2455" s="3" t="str">
        <f>TRIM(RIGHT(H2455,LEN(H2455)-FIND(" ",H2455)))</f>
        <v>sqft</v>
      </c>
      <c r="K2455" s="3" t="s">
        <v>25</v>
      </c>
      <c r="L2455" s="3" t="s">
        <v>41</v>
      </c>
      <c r="M2455" s="3" t="str">
        <f>IF(LEFT(L2455,5)="poss.","expected","ready")</f>
        <v>ready</v>
      </c>
      <c r="N2455" s="3" t="s">
        <v>71</v>
      </c>
      <c r="O2455" s="3" t="str">
        <f>IFERROR(LEFT(N2455,FIND("out of",N2455)-1),N2455)</f>
        <v xml:space="preserve">6 </v>
      </c>
      <c r="P2455" s="4" t="str">
        <f>IFERROR(RIGHT(N2455,LEN(N2455)-FIND("out of",N2455)-6),"")</f>
        <v>13</v>
      </c>
      <c r="Q2455" s="6" t="s">
        <v>28</v>
      </c>
      <c r="R2455" s="3" t="s">
        <v>44</v>
      </c>
      <c r="S2455" s="3" t="s">
        <v>1516</v>
      </c>
      <c r="T2455" s="4">
        <f t="shared" si="1652"/>
        <v>4200</v>
      </c>
      <c r="U2455" s="3">
        <v>72.5</v>
      </c>
      <c r="V2455" s="3">
        <f>VALUE(U2455)*100000</f>
        <v>7250000</v>
      </c>
    </row>
    <row r="2456" spans="1:22" customFormat="1" hidden="1">
      <c r="A2456" t="s">
        <v>2829</v>
      </c>
      <c r="G2456" t="s">
        <v>23</v>
      </c>
      <c r="H2456" t="s">
        <v>693</v>
      </c>
      <c r="I2456">
        <f>VALUE(LEFT(H2456,FIND(" ",H2456)-1))</f>
        <v>980</v>
      </c>
      <c r="J2456" t="str">
        <f>TRIM(RIGHT(H2456,LEN(H2456)-FIND(" ",H2456)))</f>
        <v>sqft</v>
      </c>
      <c r="K2456" t="s">
        <v>25</v>
      </c>
      <c r="L2456" t="s">
        <v>55</v>
      </c>
      <c r="N2456" t="s">
        <v>480</v>
      </c>
      <c r="Q2456" t="s">
        <v>28</v>
      </c>
      <c r="R2456" t="s">
        <v>44</v>
      </c>
      <c r="S2456" t="s">
        <v>3814</v>
      </c>
      <c r="T2456" s="1">
        <f t="shared" si="1652"/>
        <v>4651</v>
      </c>
      <c r="U2456">
        <v>86</v>
      </c>
      <c r="V2456">
        <f>VALUE(U2456)*100000</f>
        <v>8600000</v>
      </c>
    </row>
    <row r="2457" spans="1:22" customFormat="1" hidden="1">
      <c r="A2457" t="s">
        <v>66</v>
      </c>
      <c r="G2457" t="s">
        <v>23</v>
      </c>
      <c r="H2457" t="s">
        <v>4051</v>
      </c>
      <c r="I2457">
        <f>VALUE(LEFT(H2457,FIND(" ",H2457)-1))</f>
        <v>718</v>
      </c>
      <c r="J2457" t="str">
        <f>TRIM(RIGHT(H2457,LEN(H2457)-FIND(" ",H2457)))</f>
        <v>sqft</v>
      </c>
      <c r="K2457" t="s">
        <v>25</v>
      </c>
      <c r="L2457" t="s">
        <v>620</v>
      </c>
      <c r="N2457" t="s">
        <v>35</v>
      </c>
      <c r="Q2457" t="s">
        <v>28</v>
      </c>
      <c r="R2457" t="s">
        <v>44</v>
      </c>
      <c r="S2457" t="s">
        <v>4052</v>
      </c>
      <c r="T2457" s="1">
        <f t="shared" si="1652"/>
        <v>3910</v>
      </c>
      <c r="U2457">
        <v>51.1</v>
      </c>
      <c r="V2457">
        <f>VALUE(U2457)*100000</f>
        <v>5110000</v>
      </c>
    </row>
    <row r="2458" spans="1:22" customFormat="1" hidden="1">
      <c r="A2458" t="s">
        <v>3889</v>
      </c>
      <c r="G2458" t="s">
        <v>23</v>
      </c>
      <c r="H2458" t="s">
        <v>4053</v>
      </c>
      <c r="I2458">
        <f>VALUE(LEFT(H2458,FIND(" ",H2458)-1))</f>
        <v>849</v>
      </c>
      <c r="J2458" t="str">
        <f>TRIM(RIGHT(H2458,LEN(H2458)-FIND(" ",H2458)))</f>
        <v>sqft</v>
      </c>
      <c r="K2458" t="s">
        <v>28</v>
      </c>
      <c r="L2458" t="s">
        <v>271</v>
      </c>
      <c r="N2458" t="s">
        <v>40</v>
      </c>
      <c r="Q2458" t="s">
        <v>44</v>
      </c>
      <c r="R2458" t="s">
        <v>171</v>
      </c>
      <c r="S2458" t="s">
        <v>4054</v>
      </c>
      <c r="T2458" s="1">
        <f t="shared" si="1652"/>
        <v>3986</v>
      </c>
      <c r="U2458">
        <v>61.5</v>
      </c>
      <c r="V2458">
        <f>VALUE(U2458)*100000</f>
        <v>6150000</v>
      </c>
    </row>
    <row r="2459" spans="1:22" customFormat="1" hidden="1">
      <c r="A2459" t="s">
        <v>4055</v>
      </c>
      <c r="G2459" t="s">
        <v>32</v>
      </c>
      <c r="H2459" t="s">
        <v>4056</v>
      </c>
      <c r="I2459">
        <f>VALUE(LEFT(H2459,FIND(" ",H2459)-1))</f>
        <v>1321</v>
      </c>
      <c r="J2459" t="str">
        <f>TRIM(RIGHT(H2459,LEN(H2459)-FIND(" ",H2459)))</f>
        <v>sqft</v>
      </c>
      <c r="K2459" t="s">
        <v>25</v>
      </c>
      <c r="L2459" t="s">
        <v>146</v>
      </c>
      <c r="N2459" t="s">
        <v>42</v>
      </c>
      <c r="Q2459" t="s">
        <v>28</v>
      </c>
      <c r="R2459" t="s">
        <v>44</v>
      </c>
      <c r="S2459" t="s">
        <v>4057</v>
      </c>
      <c r="T2459" s="1">
        <f t="shared" si="1652"/>
        <v>4350</v>
      </c>
      <c r="U2459">
        <v>57.5</v>
      </c>
      <c r="V2459">
        <f>VALUE(U2459)*100000</f>
        <v>5750000</v>
      </c>
    </row>
    <row r="2460" spans="1:22" customFormat="1" hidden="1">
      <c r="A2460" t="s">
        <v>3810</v>
      </c>
      <c r="G2460" t="s">
        <v>23</v>
      </c>
      <c r="H2460" t="s">
        <v>4058</v>
      </c>
      <c r="I2460">
        <f>VALUE(LEFT(H2460,FIND(" ",H2460)-1))</f>
        <v>1152</v>
      </c>
      <c r="J2460" t="str">
        <f>TRIM(RIGHT(H2460,LEN(H2460)-FIND(" ",H2460)))</f>
        <v>sqft</v>
      </c>
      <c r="K2460" t="s">
        <v>40</v>
      </c>
      <c r="L2460" t="s">
        <v>41</v>
      </c>
      <c r="N2460" t="s">
        <v>2547</v>
      </c>
      <c r="Q2460" t="s">
        <v>28</v>
      </c>
      <c r="R2460" t="s">
        <v>36</v>
      </c>
      <c r="S2460" t="s">
        <v>4059</v>
      </c>
      <c r="T2460" s="1">
        <f t="shared" si="1652"/>
        <v>3772</v>
      </c>
      <c r="U2460">
        <v>70</v>
      </c>
      <c r="V2460">
        <f>VALUE(U2460)*100000</f>
        <v>7000000</v>
      </c>
    </row>
    <row r="2461" spans="1:22" ht="15.75">
      <c r="A2461" s="3" t="s">
        <v>2792</v>
      </c>
      <c r="B2461" s="3" t="str">
        <f>PROPER(TRIM(A2461))</f>
        <v>3 Apartment For Sale In Althan Surat</v>
      </c>
      <c r="C2461" s="3" t="str">
        <f>LEFT(B2461,FIND(" ",B2461)-1)</f>
        <v>3</v>
      </c>
      <c r="D2461" s="4" t="str">
        <f>MID(B2461, FIND(" ", B2461)+1, FIND("For", B2461)-FIND(" ", B2461)-1)</f>
        <v xml:space="preserve">Apartment </v>
      </c>
      <c r="E2461" s="3" t="str">
        <f>TRIM(MID(B2461, FIND("In", B2461)+3, FIND("Surat", B2461)-FIND("In", B2461)-3))</f>
        <v>Althan</v>
      </c>
      <c r="F2461" s="3" t="str">
        <f>"surat"</f>
        <v>surat</v>
      </c>
      <c r="G2461" s="3" t="s">
        <v>32</v>
      </c>
      <c r="H2461" s="3" t="s">
        <v>3432</v>
      </c>
      <c r="I2461" s="9">
        <f>VALUE(LEFT(H2461,FIND(" ",H2461)-1))</f>
        <v>1715</v>
      </c>
      <c r="J2461" s="3" t="str">
        <f>TRIM(RIGHT(H2461,LEN(H2461)-FIND(" ",H2461)))</f>
        <v>sqft</v>
      </c>
      <c r="K2461" s="3" t="s">
        <v>25</v>
      </c>
      <c r="L2461" s="3" t="s">
        <v>747</v>
      </c>
      <c r="M2461" s="3" t="str">
        <f>IF(LEFT(L2461,5)="poss.","expected","ready")</f>
        <v>expected</v>
      </c>
      <c r="N2461" s="3" t="s">
        <v>271</v>
      </c>
      <c r="O2461" s="3" t="str">
        <f>IFERROR(LEFT(N2461,FIND("out of",N2461)-1),N2461)</f>
        <v xml:space="preserve">9 </v>
      </c>
      <c r="P2461" s="4" t="str">
        <f>IFERROR(RIGHT(N2461,LEN(N2461)-FIND("out of",N2461)-6),"")</f>
        <v>13</v>
      </c>
      <c r="Q2461" s="6" t="s">
        <v>28</v>
      </c>
      <c r="R2461" s="3" t="s">
        <v>44</v>
      </c>
      <c r="S2461" s="3" t="s">
        <v>3798</v>
      </c>
      <c r="T2461" s="4">
        <f t="shared" si="1652"/>
        <v>4781</v>
      </c>
      <c r="U2461" s="3">
        <v>82</v>
      </c>
      <c r="V2461" s="3">
        <f>VALUE(U2461)*100000</f>
        <v>8200000</v>
      </c>
    </row>
    <row r="2462" spans="1:22" customFormat="1" hidden="1">
      <c r="A2462" t="s">
        <v>2829</v>
      </c>
      <c r="G2462" t="s">
        <v>23</v>
      </c>
      <c r="H2462" t="s">
        <v>4060</v>
      </c>
      <c r="I2462">
        <f>VALUE(LEFT(H2462,FIND(" ",H2462)-1))</f>
        <v>907</v>
      </c>
      <c r="J2462" t="str">
        <f>TRIM(RIGHT(H2462,LEN(H2462)-FIND(" ",H2462)))</f>
        <v>sqft</v>
      </c>
      <c r="K2462" t="s">
        <v>28</v>
      </c>
      <c r="L2462" t="s">
        <v>153</v>
      </c>
      <c r="N2462" t="s">
        <v>25</v>
      </c>
      <c r="Q2462" t="s">
        <v>44</v>
      </c>
      <c r="R2462" t="s">
        <v>131</v>
      </c>
      <c r="S2462" t="s">
        <v>2241</v>
      </c>
      <c r="T2462" s="1">
        <f t="shared" si="1652"/>
        <v>3999</v>
      </c>
      <c r="U2462">
        <v>65.900000000000006</v>
      </c>
      <c r="V2462">
        <f>VALUE(U2462)*100000</f>
        <v>6590000.0000000009</v>
      </c>
    </row>
    <row r="2463" spans="1:22" customFormat="1" hidden="1">
      <c r="A2463" t="s">
        <v>4061</v>
      </c>
      <c r="G2463" t="s">
        <v>32</v>
      </c>
      <c r="H2463" t="s">
        <v>862</v>
      </c>
      <c r="I2463">
        <f>VALUE(LEFT(H2463,FIND(" ",H2463)-1))</f>
        <v>855</v>
      </c>
      <c r="J2463" t="str">
        <f>TRIM(RIGHT(H2463,LEN(H2463)-FIND(" ",H2463)))</f>
        <v>sqft</v>
      </c>
      <c r="K2463" t="s">
        <v>40</v>
      </c>
      <c r="L2463" t="s">
        <v>41</v>
      </c>
      <c r="N2463" t="s">
        <v>348</v>
      </c>
      <c r="Q2463">
        <v>1</v>
      </c>
      <c r="S2463" t="s">
        <v>4062</v>
      </c>
      <c r="T2463" s="1">
        <f t="shared" si="1652"/>
        <v>7602</v>
      </c>
      <c r="U2463">
        <v>65</v>
      </c>
      <c r="V2463">
        <f>VALUE(U2463)*100000</f>
        <v>6500000</v>
      </c>
    </row>
    <row r="2464" spans="1:22" customFormat="1" hidden="1">
      <c r="A2464" t="s">
        <v>3867</v>
      </c>
      <c r="G2464" t="s">
        <v>32</v>
      </c>
      <c r="H2464" t="s">
        <v>2771</v>
      </c>
      <c r="I2464">
        <f>VALUE(LEFT(H2464,FIND(" ",H2464)-1))</f>
        <v>1950</v>
      </c>
      <c r="J2464" t="str">
        <f>TRIM(RIGHT(H2464,LEN(H2464)-FIND(" ",H2464)))</f>
        <v>sqft</v>
      </c>
      <c r="K2464" t="s">
        <v>25</v>
      </c>
      <c r="L2464" t="s">
        <v>217</v>
      </c>
      <c r="N2464" t="s">
        <v>806</v>
      </c>
      <c r="Q2464" t="s">
        <v>28</v>
      </c>
      <c r="R2464">
        <v>3</v>
      </c>
      <c r="S2464" t="s">
        <v>1138</v>
      </c>
      <c r="T2464" s="1">
        <f t="shared" si="1652"/>
        <v>3611</v>
      </c>
      <c r="U2464">
        <v>70.400000000000006</v>
      </c>
      <c r="V2464">
        <f>VALUE(U2464)*100000</f>
        <v>7040000.0000000009</v>
      </c>
    </row>
    <row r="2465" spans="1:22" customFormat="1" hidden="1">
      <c r="A2465" t="s">
        <v>200</v>
      </c>
      <c r="G2465" t="s">
        <v>23</v>
      </c>
      <c r="H2465" t="s">
        <v>3459</v>
      </c>
      <c r="I2465">
        <f>VALUE(LEFT(H2465,FIND(" ",H2465)-1))</f>
        <v>933</v>
      </c>
      <c r="J2465" t="str">
        <f>TRIM(RIGHT(H2465,LEN(H2465)-FIND(" ",H2465)))</f>
        <v>sqft</v>
      </c>
      <c r="K2465" t="s">
        <v>40</v>
      </c>
      <c r="L2465" t="s">
        <v>41</v>
      </c>
      <c r="N2465" t="s">
        <v>1261</v>
      </c>
      <c r="Q2465" t="s">
        <v>43</v>
      </c>
      <c r="R2465" t="s">
        <v>44</v>
      </c>
      <c r="S2465" t="s">
        <v>4063</v>
      </c>
      <c r="T2465" s="1">
        <f t="shared" si="1652"/>
        <v>3516</v>
      </c>
      <c r="U2465">
        <v>56.6</v>
      </c>
      <c r="V2465">
        <f>VALUE(U2465)*100000</f>
        <v>5660000</v>
      </c>
    </row>
    <row r="2466" spans="1:22" customFormat="1">
      <c r="A2466" t="s">
        <v>3775</v>
      </c>
      <c r="B2466" t="str">
        <f>PROPER(TRIM(A2466))</f>
        <v>3 Apartment For Sale In Shiv Samarth Ii, Pal Surat</v>
      </c>
      <c r="C2466" t="str">
        <f>LEFT(B2466,FIND(" ",B2466)-1)</f>
        <v>3</v>
      </c>
      <c r="D2466" s="1" t="str">
        <f>MID(B2466, FIND(" ", B2466)+1, FIND("For", B2466)-FIND(" ", B2466)-1)</f>
        <v xml:space="preserve">Apartment </v>
      </c>
      <c r="E2466" t="str">
        <f>TRIM(MID(B2466, FIND("In", B2466)+3, FIND("Surat", B2466)-FIND("In", B2466)-3))</f>
        <v>Shiv Samarth Ii, Pal</v>
      </c>
      <c r="F2466" t="str">
        <f>"surat"</f>
        <v>surat</v>
      </c>
      <c r="G2466" t="s">
        <v>32</v>
      </c>
      <c r="H2466" t="s">
        <v>3776</v>
      </c>
      <c r="I2466">
        <f>VALUE(LEFT(H2466,FIND(" ",H2466)-1))</f>
        <v>1802</v>
      </c>
      <c r="J2466" t="str">
        <f>TRIM(RIGHT(H2466,LEN(H2466)-FIND(" ",H2466)))</f>
        <v>sqft</v>
      </c>
      <c r="K2466" t="s">
        <v>25</v>
      </c>
      <c r="L2466" t="s">
        <v>747</v>
      </c>
      <c r="M2466" t="str">
        <f>IF(LEFT(L2466,5)="poss.","expected","ready")</f>
        <v>expected</v>
      </c>
      <c r="N2466" t="s">
        <v>2402</v>
      </c>
      <c r="O2466" t="str">
        <f>IFERROR(LEFT(N2466,FIND("out of",N2466)-1),N2466)</f>
        <v xml:space="preserve">7 </v>
      </c>
      <c r="P2466" s="1" t="str">
        <f>IFERROR(RIGHT(N2466,LEN(N2466)-FIND("out of",N2466)-6),"")</f>
        <v>19</v>
      </c>
      <c r="Q2466" t="s">
        <v>28</v>
      </c>
      <c r="R2466" t="s">
        <v>44</v>
      </c>
      <c r="S2466" t="s">
        <v>1124</v>
      </c>
      <c r="T2466" s="1">
        <f t="shared" si="1652"/>
        <v>3774</v>
      </c>
      <c r="U2466">
        <v>68</v>
      </c>
      <c r="V2466">
        <f>VALUE(U2466)*100000</f>
        <v>6800000</v>
      </c>
    </row>
    <row r="2467" spans="1:22" customFormat="1" hidden="1">
      <c r="A2467" t="s">
        <v>4064</v>
      </c>
      <c r="G2467" t="s">
        <v>32</v>
      </c>
      <c r="H2467" t="s">
        <v>1488</v>
      </c>
      <c r="I2467">
        <f>VALUE(LEFT(H2467,FIND(" ",H2467)-1))</f>
        <v>1550</v>
      </c>
      <c r="J2467" t="str">
        <f>TRIM(RIGHT(H2467,LEN(H2467)-FIND(" ",H2467)))</f>
        <v>sqft</v>
      </c>
      <c r="K2467" t="s">
        <v>25</v>
      </c>
      <c r="L2467" t="s">
        <v>1540</v>
      </c>
      <c r="N2467" t="s">
        <v>165</v>
      </c>
      <c r="Q2467" t="s">
        <v>28</v>
      </c>
      <c r="R2467" t="s">
        <v>36</v>
      </c>
      <c r="S2467" t="s">
        <v>4065</v>
      </c>
      <c r="T2467" s="1">
        <f t="shared" si="1652"/>
        <v>4059</v>
      </c>
      <c r="U2467">
        <v>62.9</v>
      </c>
      <c r="V2467">
        <f>VALUE(U2467)*100000</f>
        <v>6290000</v>
      </c>
    </row>
    <row r="2468" spans="1:22" customFormat="1">
      <c r="A2468" t="s">
        <v>126</v>
      </c>
      <c r="B2468" t="str">
        <f>PROPER(TRIM(A2468))</f>
        <v>3 Apartment For Sale In Jahangirabad Surat</v>
      </c>
      <c r="C2468" t="str">
        <f>LEFT(B2468,FIND(" ",B2468)-1)</f>
        <v>3</v>
      </c>
      <c r="D2468" s="1" t="str">
        <f>MID(B2468, FIND(" ", B2468)+1, FIND("For", B2468)-FIND(" ", B2468)-1)</f>
        <v xml:space="preserve">Apartment </v>
      </c>
      <c r="E2468" t="str">
        <f>TRIM(MID(B2468, FIND("In", B2468)+3, FIND("Surat", B2468)-FIND("In", B2468)-3))</f>
        <v>Jahangirabad</v>
      </c>
      <c r="F2468" t="str">
        <f>"surat"</f>
        <v>surat</v>
      </c>
      <c r="G2468" t="s">
        <v>32</v>
      </c>
      <c r="H2468" t="s">
        <v>4066</v>
      </c>
      <c r="I2468">
        <f>VALUE(LEFT(H2468,FIND(" ",H2468)-1))</f>
        <v>1835</v>
      </c>
      <c r="J2468" t="str">
        <f>TRIM(RIGHT(H2468,LEN(H2468)-FIND(" ",H2468)))</f>
        <v>sqft</v>
      </c>
      <c r="K2468" t="s">
        <v>25</v>
      </c>
      <c r="L2468" t="s">
        <v>2312</v>
      </c>
      <c r="M2468" t="str">
        <f>IF(LEFT(L2468,5)="poss.","expected","ready")</f>
        <v>expected</v>
      </c>
      <c r="N2468" t="s">
        <v>223</v>
      </c>
      <c r="O2468" t="str">
        <f>IFERROR(LEFT(N2468,FIND("out of",N2468)-1),N2468)</f>
        <v xml:space="preserve">4 </v>
      </c>
      <c r="P2468" s="1" t="str">
        <f>IFERROR(RIGHT(N2468,LEN(N2468)-FIND("out of",N2468)-6),"")</f>
        <v>14</v>
      </c>
      <c r="Q2468" t="s">
        <v>28</v>
      </c>
      <c r="R2468" t="s">
        <v>44</v>
      </c>
      <c r="S2468" t="s">
        <v>150</v>
      </c>
      <c r="T2468" s="1">
        <f t="shared" si="1652"/>
        <v>3488</v>
      </c>
      <c r="U2468">
        <v>64</v>
      </c>
      <c r="V2468">
        <f>VALUE(U2468)*100000</f>
        <v>6400000</v>
      </c>
    </row>
    <row r="2469" spans="1:22" customFormat="1" hidden="1">
      <c r="A2469" t="s">
        <v>4007</v>
      </c>
      <c r="G2469" t="s">
        <v>32</v>
      </c>
      <c r="H2469" t="s">
        <v>78</v>
      </c>
      <c r="I2469">
        <f>VALUE(LEFT(H2469,FIND(" ",H2469)-1))</f>
        <v>1650</v>
      </c>
      <c r="J2469" t="str">
        <f>TRIM(RIGHT(H2469,LEN(H2469)-FIND(" ",H2469)))</f>
        <v>sqft</v>
      </c>
      <c r="K2469" t="s">
        <v>40</v>
      </c>
      <c r="L2469" t="s">
        <v>41</v>
      </c>
      <c r="N2469" t="s">
        <v>42</v>
      </c>
      <c r="Q2469" t="s">
        <v>43</v>
      </c>
      <c r="R2469" t="s">
        <v>44</v>
      </c>
      <c r="S2469" t="s">
        <v>4067</v>
      </c>
      <c r="T2469" s="1">
        <f t="shared" si="1652"/>
        <v>5152</v>
      </c>
      <c r="U2469">
        <v>85</v>
      </c>
      <c r="V2469">
        <f>VALUE(U2469)*100000</f>
        <v>8500000</v>
      </c>
    </row>
    <row r="2470" spans="1:22" customFormat="1" hidden="1">
      <c r="A2470" t="s">
        <v>4068</v>
      </c>
      <c r="G2470" t="s">
        <v>32</v>
      </c>
      <c r="H2470" t="s">
        <v>3968</v>
      </c>
      <c r="I2470">
        <f>VALUE(LEFT(H2470,FIND(" ",H2470)-1))</f>
        <v>1782</v>
      </c>
      <c r="J2470" t="str">
        <f>TRIM(RIGHT(H2470,LEN(H2470)-FIND(" ",H2470)))</f>
        <v>sqft</v>
      </c>
      <c r="K2470" t="s">
        <v>40</v>
      </c>
      <c r="L2470" t="s">
        <v>41</v>
      </c>
      <c r="N2470" t="s">
        <v>502</v>
      </c>
      <c r="Q2470" t="s">
        <v>83</v>
      </c>
      <c r="R2470" t="s">
        <v>44</v>
      </c>
      <c r="S2470" t="s">
        <v>4069</v>
      </c>
      <c r="T2470" s="1">
        <f t="shared" si="1652"/>
        <v>4489</v>
      </c>
      <c r="U2470">
        <v>80</v>
      </c>
      <c r="V2470">
        <f>VALUE(U2470)*100000</f>
        <v>8000000</v>
      </c>
    </row>
    <row r="2471" spans="1:22" customFormat="1" hidden="1">
      <c r="A2471" t="s">
        <v>181</v>
      </c>
      <c r="G2471" t="s">
        <v>168</v>
      </c>
      <c r="H2471" t="s">
        <v>4070</v>
      </c>
      <c r="I2471">
        <f>VALUE(LEFT(H2471,FIND(" ",H2471)-1))</f>
        <v>4005</v>
      </c>
      <c r="J2471" t="str">
        <f>TRIM(RIGHT(H2471,LEN(H2471)-FIND(" ",H2471)))</f>
        <v>sqft</v>
      </c>
      <c r="K2471">
        <v>2</v>
      </c>
      <c r="L2471" t="s">
        <v>4071</v>
      </c>
      <c r="N2471" t="s">
        <v>40</v>
      </c>
      <c r="Q2471">
        <v>3</v>
      </c>
      <c r="R2471" t="s">
        <v>523</v>
      </c>
      <c r="S2471" t="s">
        <v>4072</v>
      </c>
      <c r="T2471" s="1">
        <f t="shared" si="1652"/>
        <v>1898</v>
      </c>
      <c r="U2471">
        <v>76</v>
      </c>
      <c r="V2471">
        <f>VALUE(U2471)*100000</f>
        <v>7600000</v>
      </c>
    </row>
    <row r="2472" spans="1:22" ht="15.75">
      <c r="A2472" s="3" t="s">
        <v>4073</v>
      </c>
      <c r="B2472" s="3" t="str">
        <f>PROPER(TRIM(A2472))</f>
        <v>3 Apartment For Sale In Sun Sarvam, Vesu Surat</v>
      </c>
      <c r="C2472" s="3" t="str">
        <f>LEFT(B2472,FIND(" ",B2472)-1)</f>
        <v>3</v>
      </c>
      <c r="D2472" s="4" t="str">
        <f>MID(B2472, FIND(" ", B2472)+1, FIND("For", B2472)-FIND(" ", B2472)-1)</f>
        <v xml:space="preserve">Apartment </v>
      </c>
      <c r="E2472" s="3" t="str">
        <f>TRIM(MID(B2472, FIND("In", B2472)+3, FIND("Surat", B2472)-FIND("In", B2472)-3))</f>
        <v>Sun Sarvam, Vesu</v>
      </c>
      <c r="F2472" s="3" t="str">
        <f>"surat"</f>
        <v>surat</v>
      </c>
      <c r="G2472" s="3" t="s">
        <v>23</v>
      </c>
      <c r="H2472" s="3" t="s">
        <v>333</v>
      </c>
      <c r="I2472" s="9">
        <f>VALUE(LEFT(H2472,FIND(" ",H2472)-1))</f>
        <v>1100</v>
      </c>
      <c r="J2472" s="3" t="str">
        <f>TRIM(RIGHT(H2472,LEN(H2472)-FIND(" ",H2472)))</f>
        <v>sqft</v>
      </c>
      <c r="K2472" s="3" t="s">
        <v>25</v>
      </c>
      <c r="L2472" s="3" t="s">
        <v>41</v>
      </c>
      <c r="M2472" s="3" t="str">
        <f>IF(LEFT(L2472,5)="poss.","expected","ready")</f>
        <v>ready</v>
      </c>
      <c r="N2472" s="3" t="s">
        <v>648</v>
      </c>
      <c r="O2472" s="3" t="str">
        <f>IFERROR(LEFT(N2472,FIND("out of",N2472)-1),N2472)</f>
        <v xml:space="preserve">5 </v>
      </c>
      <c r="P2472" s="4" t="str">
        <f>IFERROR(RIGHT(N2472,LEN(N2472)-FIND("out of",N2472)-6),"")</f>
        <v>7</v>
      </c>
      <c r="Q2472" s="6" t="s">
        <v>28</v>
      </c>
      <c r="R2472" s="3" t="s">
        <v>88</v>
      </c>
      <c r="S2472" s="3" t="s">
        <v>3590</v>
      </c>
      <c r="T2472" s="4">
        <f t="shared" si="1652"/>
        <v>4751</v>
      </c>
      <c r="U2472" s="3">
        <v>91.5</v>
      </c>
      <c r="V2472" s="3">
        <f>VALUE(U2472)*100000</f>
        <v>9150000</v>
      </c>
    </row>
    <row r="2473" spans="1:22" customFormat="1" hidden="1">
      <c r="A2473" t="s">
        <v>4074</v>
      </c>
      <c r="G2473" t="s">
        <v>32</v>
      </c>
      <c r="H2473" t="s">
        <v>2992</v>
      </c>
      <c r="I2473">
        <f>VALUE(LEFT(H2473,FIND(" ",H2473)-1))</f>
        <v>1643</v>
      </c>
      <c r="J2473" t="str">
        <f>TRIM(RIGHT(H2473,LEN(H2473)-FIND(" ",H2473)))</f>
        <v>sqft</v>
      </c>
      <c r="K2473" t="s">
        <v>25</v>
      </c>
      <c r="L2473" t="s">
        <v>41</v>
      </c>
      <c r="N2473" t="s">
        <v>165</v>
      </c>
      <c r="Q2473" t="s">
        <v>28</v>
      </c>
      <c r="R2473" t="s">
        <v>44</v>
      </c>
      <c r="S2473" t="s">
        <v>3806</v>
      </c>
      <c r="T2473" s="1">
        <f t="shared" si="1652"/>
        <v>5100</v>
      </c>
      <c r="U2473">
        <v>83.8</v>
      </c>
      <c r="V2473">
        <f>VALUE(U2473)*100000</f>
        <v>8380000</v>
      </c>
    </row>
    <row r="2474" spans="1:22" ht="15.75">
      <c r="A2474" s="3" t="s">
        <v>4075</v>
      </c>
      <c r="B2474" s="3" t="str">
        <f t="shared" ref="B2474:B2475" si="1685">PROPER(TRIM(A2474))</f>
        <v>3 Apartment For Sale In Blu Altezza, Pal Gam Surat</v>
      </c>
      <c r="C2474" s="3" t="str">
        <f t="shared" ref="C2474:C2475" si="1686">LEFT(B2474,FIND(" ",B2474)-1)</f>
        <v>3</v>
      </c>
      <c r="D2474" s="4" t="str">
        <f t="shared" ref="D2474:D2475" si="1687">MID(B2474, FIND(" ", B2474)+1, FIND("For", B2474)-FIND(" ", B2474)-1)</f>
        <v xml:space="preserve">Apartment </v>
      </c>
      <c r="E2474" s="3" t="str">
        <f t="shared" ref="E2474:E2475" si="1688">TRIM(MID(B2474, FIND("In", B2474)+3, FIND("Surat", B2474)-FIND("In", B2474)-3))</f>
        <v>Blu Altezza, Pal Gam</v>
      </c>
      <c r="F2474" s="3" t="str">
        <f t="shared" ref="F2474:F2475" si="1689">"surat"</f>
        <v>surat</v>
      </c>
      <c r="G2474" s="3" t="s">
        <v>32</v>
      </c>
      <c r="H2474" s="3" t="s">
        <v>4076</v>
      </c>
      <c r="I2474" s="9">
        <f>VALUE(LEFT(H2474,FIND(" ",H2474)-1))</f>
        <v>1956</v>
      </c>
      <c r="J2474" s="3" t="str">
        <f>TRIM(RIGHT(H2474,LEN(H2474)-FIND(" ",H2474)))</f>
        <v>sqft</v>
      </c>
      <c r="K2474" s="3" t="s">
        <v>40</v>
      </c>
      <c r="L2474" s="3" t="s">
        <v>41</v>
      </c>
      <c r="M2474" s="3" t="str">
        <f t="shared" ref="M2474:M2475" si="1690">IF(LEFT(L2474,5)="poss.","expected","ready")</f>
        <v>ready</v>
      </c>
      <c r="N2474" s="3" t="s">
        <v>972</v>
      </c>
      <c r="O2474" s="3" t="str">
        <f t="shared" ref="O2474:O2475" si="1691">IFERROR(LEFT(N2474,FIND("out of",N2474)-1),N2474)</f>
        <v xml:space="preserve">4 </v>
      </c>
      <c r="P2474" s="4" t="str">
        <f t="shared" ref="P2474:P2475" si="1692">IFERROR(RIGHT(N2474,LEN(N2474)-FIND("out of",N2474)-6),"")</f>
        <v>13</v>
      </c>
      <c r="Q2474" s="6" t="s">
        <v>28</v>
      </c>
      <c r="R2474" s="3" t="s">
        <v>44</v>
      </c>
      <c r="S2474" s="3" t="s">
        <v>2013</v>
      </c>
      <c r="T2474" s="4">
        <f t="shared" si="1652"/>
        <v>4857</v>
      </c>
      <c r="U2474" s="3">
        <v>95</v>
      </c>
      <c r="V2474" s="3">
        <f>VALUE(U2474)*100000</f>
        <v>9500000</v>
      </c>
    </row>
    <row r="2475" spans="1:22" ht="15.75">
      <c r="A2475" s="3" t="s">
        <v>2792</v>
      </c>
      <c r="B2475" s="3" t="str">
        <f t="shared" si="1685"/>
        <v>3 Apartment For Sale In Althan Surat</v>
      </c>
      <c r="C2475" s="3" t="str">
        <f t="shared" si="1686"/>
        <v>3</v>
      </c>
      <c r="D2475" s="4" t="str">
        <f t="shared" si="1687"/>
        <v xml:space="preserve">Apartment </v>
      </c>
      <c r="E2475" s="3" t="str">
        <f t="shared" si="1688"/>
        <v>Althan</v>
      </c>
      <c r="F2475" s="3" t="str">
        <f t="shared" si="1689"/>
        <v>surat</v>
      </c>
      <c r="G2475" s="3" t="s">
        <v>32</v>
      </c>
      <c r="H2475" s="3" t="s">
        <v>4077</v>
      </c>
      <c r="I2475" s="9">
        <f>VALUE(LEFT(H2475,FIND(" ",H2475)-1))</f>
        <v>1690</v>
      </c>
      <c r="J2475" s="3" t="str">
        <f>TRIM(RIGHT(H2475,LEN(H2475)-FIND(" ",H2475)))</f>
        <v>sqft</v>
      </c>
      <c r="K2475" s="3" t="s">
        <v>25</v>
      </c>
      <c r="L2475" s="3" t="s">
        <v>2326</v>
      </c>
      <c r="M2475" s="3" t="str">
        <f t="shared" si="1690"/>
        <v>expected</v>
      </c>
      <c r="N2475" s="3" t="s">
        <v>71</v>
      </c>
      <c r="O2475" s="3" t="str">
        <f t="shared" si="1691"/>
        <v xml:space="preserve">6 </v>
      </c>
      <c r="P2475" s="4" t="str">
        <f t="shared" si="1692"/>
        <v>13</v>
      </c>
      <c r="Q2475" s="6" t="s">
        <v>28</v>
      </c>
      <c r="R2475" s="3" t="s">
        <v>44</v>
      </c>
      <c r="S2475" s="3" t="s">
        <v>2432</v>
      </c>
      <c r="T2475" s="4">
        <f t="shared" si="1652"/>
        <v>3550</v>
      </c>
      <c r="U2475" s="3">
        <v>60</v>
      </c>
      <c r="V2475" s="3">
        <f>VALUE(U2475)*100000</f>
        <v>6000000</v>
      </c>
    </row>
    <row r="2476" spans="1:22" customFormat="1" hidden="1">
      <c r="A2476" t="s">
        <v>3810</v>
      </c>
      <c r="G2476" t="s">
        <v>32</v>
      </c>
      <c r="H2476" t="s">
        <v>4078</v>
      </c>
      <c r="I2476">
        <f>VALUE(LEFT(H2476,FIND(" ",H2476)-1))</f>
        <v>1762</v>
      </c>
      <c r="J2476" t="str">
        <f>TRIM(RIGHT(H2476,LEN(H2476)-FIND(" ",H2476)))</f>
        <v>sqft</v>
      </c>
      <c r="K2476" t="s">
        <v>25</v>
      </c>
      <c r="L2476" t="s">
        <v>41</v>
      </c>
      <c r="N2476" t="s">
        <v>165</v>
      </c>
      <c r="Q2476" t="s">
        <v>28</v>
      </c>
      <c r="R2476" t="s">
        <v>44</v>
      </c>
      <c r="S2476" t="s">
        <v>4079</v>
      </c>
      <c r="T2476" s="1">
        <f t="shared" si="1652"/>
        <v>3746</v>
      </c>
      <c r="U2476">
        <v>66</v>
      </c>
      <c r="V2476">
        <f>VALUE(U2476)*100000</f>
        <v>6600000</v>
      </c>
    </row>
    <row r="2477" spans="1:22" customFormat="1" hidden="1">
      <c r="A2477" t="s">
        <v>4080</v>
      </c>
      <c r="G2477" t="s">
        <v>32</v>
      </c>
      <c r="H2477" t="s">
        <v>4081</v>
      </c>
      <c r="I2477">
        <f>VALUE(LEFT(H2477,FIND(" ",H2477)-1))</f>
        <v>1884</v>
      </c>
      <c r="J2477" t="str">
        <f>TRIM(RIGHT(H2477,LEN(H2477)-FIND(" ",H2477)))</f>
        <v>sqft</v>
      </c>
      <c r="K2477" t="s">
        <v>25</v>
      </c>
      <c r="L2477" t="s">
        <v>41</v>
      </c>
      <c r="N2477" t="s">
        <v>806</v>
      </c>
      <c r="Q2477" t="s">
        <v>28</v>
      </c>
      <c r="R2477" t="s">
        <v>44</v>
      </c>
      <c r="S2477" t="s">
        <v>4082</v>
      </c>
      <c r="T2477" s="1">
        <f t="shared" si="1652"/>
        <v>4512</v>
      </c>
      <c r="U2477">
        <v>85</v>
      </c>
      <c r="V2477">
        <f>VALUE(U2477)*100000</f>
        <v>8500000</v>
      </c>
    </row>
    <row r="2478" spans="1:22" customFormat="1" hidden="1">
      <c r="A2478" t="s">
        <v>3833</v>
      </c>
      <c r="G2478" t="s">
        <v>32</v>
      </c>
      <c r="H2478" t="s">
        <v>4083</v>
      </c>
      <c r="I2478">
        <f>VALUE(LEFT(H2478,FIND(" ",H2478)-1))</f>
        <v>1953</v>
      </c>
      <c r="J2478" t="str">
        <f>TRIM(RIGHT(H2478,LEN(H2478)-FIND(" ",H2478)))</f>
        <v>sqft</v>
      </c>
      <c r="K2478" t="s">
        <v>28</v>
      </c>
      <c r="L2478" t="s">
        <v>747</v>
      </c>
      <c r="N2478" t="s">
        <v>25</v>
      </c>
      <c r="Q2478" t="s">
        <v>3985</v>
      </c>
      <c r="R2478">
        <v>3</v>
      </c>
      <c r="S2478" t="s">
        <v>3590</v>
      </c>
      <c r="T2478" s="1">
        <f t="shared" si="1652"/>
        <v>4751</v>
      </c>
      <c r="U2478">
        <v>92.8</v>
      </c>
      <c r="V2478">
        <f>VALUE(U2478)*100000</f>
        <v>9280000</v>
      </c>
    </row>
    <row r="2479" spans="1:22" customFormat="1" hidden="1">
      <c r="A2479" t="s">
        <v>3942</v>
      </c>
      <c r="G2479" t="s">
        <v>32</v>
      </c>
      <c r="H2479" t="s">
        <v>1254</v>
      </c>
      <c r="I2479">
        <f>VALUE(LEFT(H2479,FIND(" ",H2479)-1))</f>
        <v>1700</v>
      </c>
      <c r="J2479" t="str">
        <f>TRIM(RIGHT(H2479,LEN(H2479)-FIND(" ",H2479)))</f>
        <v>sqft</v>
      </c>
      <c r="K2479" t="s">
        <v>28</v>
      </c>
      <c r="L2479" t="s">
        <v>55</v>
      </c>
      <c r="N2479" t="s">
        <v>25</v>
      </c>
      <c r="Q2479" t="s">
        <v>56</v>
      </c>
      <c r="R2479">
        <v>3</v>
      </c>
      <c r="S2479" t="s">
        <v>57</v>
      </c>
      <c r="T2479" s="1">
        <f t="shared" si="1652"/>
        <v>3411</v>
      </c>
      <c r="U2479">
        <v>58</v>
      </c>
      <c r="V2479">
        <f>VALUE(U2479)*100000</f>
        <v>5800000</v>
      </c>
    </row>
    <row r="2480" spans="1:22" customFormat="1" hidden="1">
      <c r="A2480" t="s">
        <v>4084</v>
      </c>
      <c r="G2480" t="s">
        <v>23</v>
      </c>
      <c r="H2480" t="s">
        <v>815</v>
      </c>
      <c r="I2480">
        <f>VALUE(LEFT(H2480,FIND(" ",H2480)-1))</f>
        <v>1500</v>
      </c>
      <c r="J2480" t="str">
        <f>TRIM(RIGHT(H2480,LEN(H2480)-FIND(" ",H2480)))</f>
        <v>sqft</v>
      </c>
      <c r="K2480" t="s">
        <v>25</v>
      </c>
      <c r="L2480" t="s">
        <v>41</v>
      </c>
      <c r="N2480" t="s">
        <v>120</v>
      </c>
      <c r="Q2480" t="s">
        <v>28</v>
      </c>
      <c r="R2480" t="s">
        <v>44</v>
      </c>
      <c r="S2480" t="s">
        <v>1516</v>
      </c>
      <c r="T2480" s="1">
        <f t="shared" si="1652"/>
        <v>4200</v>
      </c>
      <c r="U2480">
        <v>63</v>
      </c>
      <c r="V2480">
        <f>VALUE(U2480)*100000</f>
        <v>6300000</v>
      </c>
    </row>
    <row r="2481" spans="1:22" ht="15.75">
      <c r="A2481" s="3" t="s">
        <v>3745</v>
      </c>
      <c r="B2481" s="3" t="str">
        <f t="shared" ref="B2481:B2482" si="1693">PROPER(TRIM(A2481))</f>
        <v>3 Apartment For Sale In Pratishtha Heights, Palanpur Surat</v>
      </c>
      <c r="C2481" s="3" t="str">
        <f t="shared" ref="C2481:C2482" si="1694">LEFT(B2481,FIND(" ",B2481)-1)</f>
        <v>3</v>
      </c>
      <c r="D2481" s="4" t="str">
        <f t="shared" ref="D2481:D2482" si="1695">MID(B2481, FIND(" ", B2481)+1, FIND("For", B2481)-FIND(" ", B2481)-1)</f>
        <v xml:space="preserve">Apartment </v>
      </c>
      <c r="E2481" s="3" t="str">
        <f t="shared" ref="E2481:E2482" si="1696">TRIM(MID(B2481, FIND("In", B2481)+3, FIND("Surat", B2481)-FIND("In", B2481)-3))</f>
        <v>Pratishtha Heights, Palanpur</v>
      </c>
      <c r="F2481" s="3" t="str">
        <f t="shared" ref="F2481:F2482" si="1697">"surat"</f>
        <v>surat</v>
      </c>
      <c r="G2481" s="3" t="s">
        <v>32</v>
      </c>
      <c r="H2481" s="3" t="s">
        <v>3098</v>
      </c>
      <c r="I2481" s="9">
        <f>VALUE(LEFT(H2481,FIND(" ",H2481)-1))</f>
        <v>2196</v>
      </c>
      <c r="J2481" s="3" t="str">
        <f>TRIM(RIGHT(H2481,LEN(H2481)-FIND(" ",H2481)))</f>
        <v>sqft</v>
      </c>
      <c r="K2481" s="3" t="s">
        <v>25</v>
      </c>
      <c r="L2481" s="3" t="s">
        <v>34</v>
      </c>
      <c r="M2481" s="3" t="str">
        <f t="shared" ref="M2481:M2482" si="1698">IF(LEFT(L2481,5)="poss.","expected","ready")</f>
        <v>expected</v>
      </c>
      <c r="N2481" s="3" t="s">
        <v>68</v>
      </c>
      <c r="O2481" s="3" t="str">
        <f t="shared" ref="O2481:O2482" si="1699">IFERROR(LEFT(N2481,FIND("out of",N2481)-1),N2481)</f>
        <v xml:space="preserve">3 </v>
      </c>
      <c r="P2481" s="4" t="str">
        <f t="shared" ref="P2481:P2482" si="1700">IFERROR(RIGHT(N2481,LEN(N2481)-FIND("out of",N2481)-6),"")</f>
        <v>14</v>
      </c>
      <c r="Q2481" s="6" t="s">
        <v>28</v>
      </c>
      <c r="R2481" s="3" t="s">
        <v>44</v>
      </c>
      <c r="S2481" s="3" t="s">
        <v>2396</v>
      </c>
      <c r="T2481" s="4">
        <f t="shared" si="1652"/>
        <v>3851</v>
      </c>
      <c r="U2481" s="3">
        <v>84.6</v>
      </c>
      <c r="V2481" s="3">
        <f>VALUE(U2481)*100000</f>
        <v>8460000</v>
      </c>
    </row>
    <row r="2482" spans="1:22" ht="15.75">
      <c r="A2482" s="3" t="s">
        <v>4000</v>
      </c>
      <c r="B2482" s="3" t="str">
        <f t="shared" si="1693"/>
        <v>2 Apartment For Sale In Raghuvir Spalex, Vesu Surat</v>
      </c>
      <c r="C2482" s="3" t="str">
        <f t="shared" si="1694"/>
        <v>2</v>
      </c>
      <c r="D2482" s="4" t="str">
        <f t="shared" si="1695"/>
        <v xml:space="preserve">Apartment </v>
      </c>
      <c r="E2482" s="3" t="str">
        <f t="shared" si="1696"/>
        <v>Raghuvir Spalex, Vesu</v>
      </c>
      <c r="F2482" s="3" t="str">
        <f t="shared" si="1697"/>
        <v>surat</v>
      </c>
      <c r="G2482" s="3" t="s">
        <v>23</v>
      </c>
      <c r="H2482" s="3" t="s">
        <v>238</v>
      </c>
      <c r="I2482" s="9">
        <f>VALUE(LEFT(H2482,FIND(" ",H2482)-1))</f>
        <v>750</v>
      </c>
      <c r="J2482" s="3" t="str">
        <f>TRIM(RIGHT(H2482,LEN(H2482)-FIND(" ",H2482)))</f>
        <v>sqft</v>
      </c>
      <c r="K2482" s="3" t="s">
        <v>25</v>
      </c>
      <c r="L2482" s="3" t="s">
        <v>41</v>
      </c>
      <c r="M2482" s="3" t="str">
        <f t="shared" si="1698"/>
        <v>ready</v>
      </c>
      <c r="N2482" s="3" t="s">
        <v>27</v>
      </c>
      <c r="O2482" s="3" t="str">
        <f t="shared" si="1699"/>
        <v xml:space="preserve">5 </v>
      </c>
      <c r="P2482" s="4" t="str">
        <f t="shared" si="1700"/>
        <v>10</v>
      </c>
      <c r="Q2482" s="6" t="s">
        <v>28</v>
      </c>
      <c r="R2482" s="3" t="s">
        <v>44</v>
      </c>
      <c r="S2482" s="3" t="s">
        <v>2997</v>
      </c>
      <c r="T2482" s="4">
        <f t="shared" si="1652"/>
        <v>5500</v>
      </c>
      <c r="U2482" s="3">
        <v>75.099999999999994</v>
      </c>
      <c r="V2482" s="3">
        <f>VALUE(U2482)*100000</f>
        <v>7509999.9999999991</v>
      </c>
    </row>
    <row r="2483" spans="1:22" customFormat="1" hidden="1">
      <c r="A2483" t="s">
        <v>270</v>
      </c>
      <c r="G2483" t="s">
        <v>23</v>
      </c>
      <c r="H2483" t="s">
        <v>99</v>
      </c>
      <c r="I2483">
        <f>VALUE(LEFT(H2483,FIND(" ",H2483)-1))</f>
        <v>1000</v>
      </c>
      <c r="J2483" t="str">
        <f>TRIM(RIGHT(H2483,LEN(H2483)-FIND(" ",H2483)))</f>
        <v>sqft</v>
      </c>
      <c r="K2483" t="s">
        <v>25</v>
      </c>
      <c r="L2483" t="s">
        <v>2636</v>
      </c>
      <c r="N2483" t="s">
        <v>35</v>
      </c>
      <c r="Q2483" t="s">
        <v>28</v>
      </c>
      <c r="R2483" t="s">
        <v>44</v>
      </c>
      <c r="S2483" t="s">
        <v>3904</v>
      </c>
      <c r="T2483" s="1">
        <f t="shared" si="1652"/>
        <v>3954</v>
      </c>
      <c r="U2483">
        <v>65</v>
      </c>
      <c r="V2483">
        <f>VALUE(U2483)*100000</f>
        <v>6500000</v>
      </c>
    </row>
    <row r="2484" spans="1:22" customFormat="1" hidden="1">
      <c r="A2484" t="s">
        <v>4085</v>
      </c>
      <c r="G2484" t="s">
        <v>23</v>
      </c>
      <c r="H2484" t="s">
        <v>4086</v>
      </c>
      <c r="I2484">
        <f>VALUE(LEFT(H2484,FIND(" ",H2484)-1))</f>
        <v>2442</v>
      </c>
      <c r="J2484" t="str">
        <f>TRIM(RIGHT(H2484,LEN(H2484)-FIND(" ",H2484)))</f>
        <v>sqft</v>
      </c>
      <c r="K2484" t="s">
        <v>28</v>
      </c>
      <c r="L2484" t="s">
        <v>2326</v>
      </c>
      <c r="N2484" t="s">
        <v>40</v>
      </c>
      <c r="Q2484" t="s">
        <v>44</v>
      </c>
      <c r="R2484" t="s">
        <v>382</v>
      </c>
      <c r="S2484" t="s">
        <v>4087</v>
      </c>
      <c r="T2484" s="1">
        <f t="shared" si="1652"/>
        <v>3194</v>
      </c>
      <c r="U2484">
        <v>78</v>
      </c>
      <c r="V2484">
        <f>VALUE(U2484)*100000</f>
        <v>7800000</v>
      </c>
    </row>
    <row r="2485" spans="1:22" customFormat="1" hidden="1">
      <c r="A2485" t="s">
        <v>4064</v>
      </c>
      <c r="G2485" t="s">
        <v>32</v>
      </c>
      <c r="H2485" t="s">
        <v>1488</v>
      </c>
      <c r="I2485">
        <f>VALUE(LEFT(H2485,FIND(" ",H2485)-1))</f>
        <v>1550</v>
      </c>
      <c r="J2485" t="str">
        <f>TRIM(RIGHT(H2485,LEN(H2485)-FIND(" ",H2485)))</f>
        <v>sqft</v>
      </c>
      <c r="K2485" t="s">
        <v>25</v>
      </c>
      <c r="L2485" t="s">
        <v>41</v>
      </c>
      <c r="N2485" t="s">
        <v>35</v>
      </c>
      <c r="Q2485" t="s">
        <v>28</v>
      </c>
      <c r="R2485" t="s">
        <v>44</v>
      </c>
      <c r="S2485" t="s">
        <v>4088</v>
      </c>
      <c r="T2485" s="1">
        <f t="shared" si="1652"/>
        <v>4110</v>
      </c>
      <c r="U2485">
        <v>63.7</v>
      </c>
      <c r="V2485">
        <f>VALUE(U2485)*100000</f>
        <v>6370000</v>
      </c>
    </row>
    <row r="2486" spans="1:22" ht="15.75">
      <c r="A2486" s="3" t="s">
        <v>2045</v>
      </c>
      <c r="B2486" s="3" t="str">
        <f t="shared" ref="B2486:B2487" si="1701">PROPER(TRIM(A2486))</f>
        <v>2 Apartment For Sale In Pal Surat</v>
      </c>
      <c r="C2486" s="3" t="str">
        <f t="shared" ref="C2486:C2487" si="1702">LEFT(B2486,FIND(" ",B2486)-1)</f>
        <v>2</v>
      </c>
      <c r="D2486" s="4" t="str">
        <f t="shared" ref="D2486:D2487" si="1703">MID(B2486, FIND(" ", B2486)+1, FIND("For", B2486)-FIND(" ", B2486)-1)</f>
        <v xml:space="preserve">Apartment </v>
      </c>
      <c r="E2486" s="3" t="str">
        <f t="shared" ref="E2486:E2487" si="1704">TRIM(MID(B2486, FIND("In", B2486)+3, FIND("Surat", B2486)-FIND("In", B2486)-3))</f>
        <v>Pal</v>
      </c>
      <c r="F2486" s="3" t="str">
        <f t="shared" ref="F2486:F2487" si="1705">"surat"</f>
        <v>surat</v>
      </c>
      <c r="G2486" s="3" t="s">
        <v>23</v>
      </c>
      <c r="H2486" s="3" t="s">
        <v>2680</v>
      </c>
      <c r="I2486" s="9">
        <f>VALUE(LEFT(H2486,FIND(" ",H2486)-1))</f>
        <v>665</v>
      </c>
      <c r="J2486" s="3" t="str">
        <f>TRIM(RIGHT(H2486,LEN(H2486)-FIND(" ",H2486)))</f>
        <v>sqft</v>
      </c>
      <c r="K2486" s="3" t="s">
        <v>25</v>
      </c>
      <c r="L2486" s="3" t="s">
        <v>138</v>
      </c>
      <c r="M2486" s="3" t="str">
        <f t="shared" ref="M2486:M2487" si="1706">IF(LEFT(L2486,5)="poss.","expected","ready")</f>
        <v>expected</v>
      </c>
      <c r="N2486" s="3" t="s">
        <v>972</v>
      </c>
      <c r="O2486" s="3" t="str">
        <f t="shared" ref="O2486:O2487" si="1707">IFERROR(LEFT(N2486,FIND("out of",N2486)-1),N2486)</f>
        <v xml:space="preserve">4 </v>
      </c>
      <c r="P2486" s="4" t="str">
        <f t="shared" ref="P2486:P2487" si="1708">IFERROR(RIGHT(N2486,LEN(N2486)-FIND("out of",N2486)-6),"")</f>
        <v>13</v>
      </c>
      <c r="Q2486" s="6" t="s">
        <v>28</v>
      </c>
      <c r="R2486" s="3" t="s">
        <v>44</v>
      </c>
      <c r="S2486" s="3" t="s">
        <v>1516</v>
      </c>
      <c r="T2486" s="4">
        <f t="shared" si="1652"/>
        <v>4200</v>
      </c>
      <c r="U2486" s="3">
        <v>50.8</v>
      </c>
      <c r="V2486" s="3">
        <f>VALUE(U2486)*100000</f>
        <v>5080000</v>
      </c>
    </row>
    <row r="2487" spans="1:22" ht="15.75">
      <c r="A2487" s="3" t="s">
        <v>2045</v>
      </c>
      <c r="B2487" s="3" t="str">
        <f t="shared" si="1701"/>
        <v>2 Apartment For Sale In Pal Surat</v>
      </c>
      <c r="C2487" s="3" t="str">
        <f t="shared" si="1702"/>
        <v>2</v>
      </c>
      <c r="D2487" s="4" t="str">
        <f t="shared" si="1703"/>
        <v xml:space="preserve">Apartment </v>
      </c>
      <c r="E2487" s="3" t="str">
        <f t="shared" si="1704"/>
        <v>Pal</v>
      </c>
      <c r="F2487" s="3" t="str">
        <f t="shared" si="1705"/>
        <v>surat</v>
      </c>
      <c r="G2487" s="3" t="s">
        <v>23</v>
      </c>
      <c r="H2487" s="3" t="s">
        <v>4089</v>
      </c>
      <c r="I2487" s="9">
        <f>VALUE(LEFT(H2487,FIND(" ",H2487)-1))</f>
        <v>674</v>
      </c>
      <c r="J2487" s="3" t="str">
        <f>TRIM(RIGHT(H2487,LEN(H2487)-FIND(" ",H2487)))</f>
        <v>sqft</v>
      </c>
      <c r="K2487" s="3" t="s">
        <v>25</v>
      </c>
      <c r="L2487" s="3" t="s">
        <v>55</v>
      </c>
      <c r="M2487" s="3" t="str">
        <f t="shared" si="1706"/>
        <v>expected</v>
      </c>
      <c r="N2487" s="3" t="s">
        <v>818</v>
      </c>
      <c r="O2487" s="3" t="str">
        <f t="shared" si="1707"/>
        <v xml:space="preserve">8 </v>
      </c>
      <c r="P2487" s="4" t="str">
        <f t="shared" si="1708"/>
        <v>13</v>
      </c>
      <c r="Q2487" s="6" t="s">
        <v>28</v>
      </c>
      <c r="R2487" s="3" t="s">
        <v>44</v>
      </c>
      <c r="S2487" s="3" t="s">
        <v>3644</v>
      </c>
      <c r="T2487" s="4">
        <f t="shared" si="1652"/>
        <v>4600</v>
      </c>
      <c r="U2487" s="3">
        <v>59.1</v>
      </c>
      <c r="V2487" s="3">
        <f>VALUE(U2487)*100000</f>
        <v>5910000</v>
      </c>
    </row>
    <row r="2488" spans="1:22" customFormat="1" hidden="1">
      <c r="A2488" t="s">
        <v>4090</v>
      </c>
      <c r="G2488" t="s">
        <v>32</v>
      </c>
      <c r="H2488" t="s">
        <v>2660</v>
      </c>
      <c r="I2488">
        <f>VALUE(LEFT(H2488,FIND(" ",H2488)-1))</f>
        <v>1861</v>
      </c>
      <c r="J2488" t="str">
        <f>TRIM(RIGHT(H2488,LEN(H2488)-FIND(" ",H2488)))</f>
        <v>sqft</v>
      </c>
      <c r="K2488" t="s">
        <v>28</v>
      </c>
      <c r="L2488" t="s">
        <v>818</v>
      </c>
      <c r="N2488" t="s">
        <v>25</v>
      </c>
      <c r="Q2488" t="s">
        <v>44</v>
      </c>
      <c r="R2488" t="s">
        <v>171</v>
      </c>
      <c r="S2488" t="s">
        <v>1516</v>
      </c>
      <c r="T2488" s="1">
        <f t="shared" si="1652"/>
        <v>4200</v>
      </c>
      <c r="U2488">
        <v>78.2</v>
      </c>
      <c r="V2488">
        <f>VALUE(U2488)*100000</f>
        <v>7820000</v>
      </c>
    </row>
    <row r="2489" spans="1:22" customFormat="1" hidden="1">
      <c r="A2489" t="s">
        <v>4091</v>
      </c>
      <c r="G2489" t="s">
        <v>32</v>
      </c>
      <c r="H2489" t="s">
        <v>4092</v>
      </c>
      <c r="I2489">
        <f>VALUE(LEFT(H2489,FIND(" ",H2489)-1))</f>
        <v>1863</v>
      </c>
      <c r="J2489" t="str">
        <f>TRIM(RIGHT(H2489,LEN(H2489)-FIND(" ",H2489)))</f>
        <v>sqft</v>
      </c>
      <c r="K2489" t="s">
        <v>25</v>
      </c>
      <c r="L2489" t="s">
        <v>146</v>
      </c>
      <c r="N2489" t="s">
        <v>42</v>
      </c>
      <c r="Q2489" t="s">
        <v>28</v>
      </c>
      <c r="R2489" t="s">
        <v>44</v>
      </c>
      <c r="S2489" t="s">
        <v>4093</v>
      </c>
      <c r="T2489" s="1">
        <f t="shared" si="1652"/>
        <v>4450</v>
      </c>
      <c r="U2489">
        <v>82.9</v>
      </c>
      <c r="V2489">
        <f>VALUE(U2489)*100000</f>
        <v>8290000.0000000009</v>
      </c>
    </row>
    <row r="2490" spans="1:22" ht="15.75">
      <c r="A2490" s="3" t="s">
        <v>4094</v>
      </c>
      <c r="B2490" s="3" t="str">
        <f>PROPER(TRIM(A2490))</f>
        <v>2 Apartment For Sale In Sai Milaap Residency And Shoppers, Palanpur Surat</v>
      </c>
      <c r="C2490" s="3" t="str">
        <f>LEFT(B2490,FIND(" ",B2490)-1)</f>
        <v>2</v>
      </c>
      <c r="D2490" s="4" t="str">
        <f>MID(B2490, FIND(" ", B2490)+1, FIND("For", B2490)-FIND(" ", B2490)-1)</f>
        <v xml:space="preserve">Apartment </v>
      </c>
      <c r="E2490" s="3" t="str">
        <f>TRIM(MID(B2490, FIND("In", B2490)+3, FIND("Surat", B2490)-FIND("In", B2490)-3))</f>
        <v>Sai Milaap Residency And Shoppers, Palanpur</v>
      </c>
      <c r="F2490" s="3" t="str">
        <f>"surat"</f>
        <v>surat</v>
      </c>
      <c r="G2490" s="3" t="s">
        <v>23</v>
      </c>
      <c r="H2490" s="3" t="s">
        <v>111</v>
      </c>
      <c r="I2490" s="9">
        <f>VALUE(LEFT(H2490,FIND(" ",H2490)-1))</f>
        <v>950</v>
      </c>
      <c r="J2490" s="3" t="str">
        <f>TRIM(RIGHT(H2490,LEN(H2490)-FIND(" ",H2490)))</f>
        <v>sqft</v>
      </c>
      <c r="K2490" s="3" t="s">
        <v>40</v>
      </c>
      <c r="L2490" s="3" t="s">
        <v>41</v>
      </c>
      <c r="M2490" s="3" t="str">
        <f>IF(LEFT(L2490,5)="poss.","expected","ready")</f>
        <v>ready</v>
      </c>
      <c r="N2490" s="3" t="s">
        <v>2547</v>
      </c>
      <c r="O2490" s="3" t="str">
        <f>IFERROR(LEFT(N2490,FIND("out of",N2490)-1),N2490)</f>
        <v xml:space="preserve">9 </v>
      </c>
      <c r="P2490" s="4" t="str">
        <f>IFERROR(RIGHT(N2490,LEN(N2490)-FIND("out of",N2490)-6),"")</f>
        <v>15</v>
      </c>
      <c r="Q2490" s="6" t="s">
        <v>28</v>
      </c>
      <c r="R2490" s="3" t="s">
        <v>36</v>
      </c>
      <c r="S2490" s="3" t="s">
        <v>2885</v>
      </c>
      <c r="T2490" s="4">
        <f t="shared" si="1652"/>
        <v>4157</v>
      </c>
      <c r="U2490" s="3">
        <v>53.2</v>
      </c>
      <c r="V2490" s="3">
        <f>VALUE(U2490)*100000</f>
        <v>5320000</v>
      </c>
    </row>
    <row r="2491" spans="1:22" customFormat="1" hidden="1">
      <c r="A2491" t="s">
        <v>3861</v>
      </c>
      <c r="G2491" t="s">
        <v>32</v>
      </c>
      <c r="H2491" t="s">
        <v>3862</v>
      </c>
      <c r="I2491">
        <f>VALUE(LEFT(H2491,FIND(" ",H2491)-1))</f>
        <v>1962</v>
      </c>
      <c r="J2491" t="str">
        <f>TRIM(RIGHT(H2491,LEN(H2491)-FIND(" ",H2491)))</f>
        <v>sqft</v>
      </c>
      <c r="K2491" t="s">
        <v>25</v>
      </c>
      <c r="L2491" t="s">
        <v>41</v>
      </c>
      <c r="N2491" t="s">
        <v>885</v>
      </c>
      <c r="Q2491" t="s">
        <v>28</v>
      </c>
      <c r="R2491" t="s">
        <v>44</v>
      </c>
      <c r="S2491" t="s">
        <v>3863</v>
      </c>
      <c r="T2491" s="1">
        <f t="shared" si="1652"/>
        <v>5097</v>
      </c>
      <c r="U2491" t="s">
        <v>2690</v>
      </c>
      <c r="V2491" t="e">
        <f>VALUE(U2491)*100000</f>
        <v>#VALUE!</v>
      </c>
    </row>
    <row r="2492" spans="1:22" customFormat="1" hidden="1">
      <c r="A2492" t="s">
        <v>200</v>
      </c>
      <c r="G2492" t="s">
        <v>23</v>
      </c>
      <c r="H2492" t="s">
        <v>582</v>
      </c>
      <c r="I2492">
        <f>VALUE(LEFT(H2492,FIND(" ",H2492)-1))</f>
        <v>960</v>
      </c>
      <c r="J2492" t="str">
        <f>TRIM(RIGHT(H2492,LEN(H2492)-FIND(" ",H2492)))</f>
        <v>sqft</v>
      </c>
      <c r="K2492" t="s">
        <v>28</v>
      </c>
      <c r="L2492" t="s">
        <v>41</v>
      </c>
      <c r="N2492" t="s">
        <v>25</v>
      </c>
      <c r="Q2492" t="s">
        <v>44</v>
      </c>
      <c r="R2492" t="s">
        <v>382</v>
      </c>
      <c r="S2492" t="s">
        <v>45</v>
      </c>
      <c r="T2492" s="1">
        <f t="shared" si="1652"/>
        <v>3800</v>
      </c>
      <c r="U2492">
        <v>64.2</v>
      </c>
      <c r="V2492">
        <f>VALUE(U2492)*100000</f>
        <v>6420000</v>
      </c>
    </row>
    <row r="2493" spans="1:22" ht="15.75">
      <c r="A2493" s="3" t="s">
        <v>2792</v>
      </c>
      <c r="B2493" s="3" t="str">
        <f>PROPER(TRIM(A2493))</f>
        <v>3 Apartment For Sale In Althan Surat</v>
      </c>
      <c r="C2493" s="3" t="str">
        <f>LEFT(B2493,FIND(" ",B2493)-1)</f>
        <v>3</v>
      </c>
      <c r="D2493" s="4" t="str">
        <f>MID(B2493, FIND(" ", B2493)+1, FIND("For", B2493)-FIND(" ", B2493)-1)</f>
        <v xml:space="preserve">Apartment </v>
      </c>
      <c r="E2493" s="3" t="str">
        <f>TRIM(MID(B2493, FIND("In", B2493)+3, FIND("Surat", B2493)-FIND("In", B2493)-3))</f>
        <v>Althan</v>
      </c>
      <c r="F2493" s="3" t="str">
        <f>"surat"</f>
        <v>surat</v>
      </c>
      <c r="G2493" s="3" t="s">
        <v>32</v>
      </c>
      <c r="H2493" s="3" t="s">
        <v>4095</v>
      </c>
      <c r="I2493" s="9">
        <f>VALUE(LEFT(H2493,FIND(" ",H2493)-1))</f>
        <v>1729</v>
      </c>
      <c r="J2493" s="3" t="str">
        <f>TRIM(RIGHT(H2493,LEN(H2493)-FIND(" ",H2493)))</f>
        <v>sqft</v>
      </c>
      <c r="K2493" s="3" t="s">
        <v>25</v>
      </c>
      <c r="L2493" s="3" t="s">
        <v>217</v>
      </c>
      <c r="M2493" s="3" t="str">
        <f>IF(LEFT(L2493,5)="poss.","expected","ready")</f>
        <v>expected</v>
      </c>
      <c r="N2493" s="3" t="s">
        <v>633</v>
      </c>
      <c r="O2493" s="3" t="str">
        <f>IFERROR(LEFT(N2493,FIND("out of",N2493)-1),N2493)</f>
        <v xml:space="preserve">5 </v>
      </c>
      <c r="P2493" s="4" t="str">
        <f>IFERROR(RIGHT(N2493,LEN(N2493)-FIND("out of",N2493)-6),"")</f>
        <v>14</v>
      </c>
      <c r="Q2493" s="6" t="s">
        <v>28</v>
      </c>
      <c r="R2493" s="3" t="s">
        <v>36</v>
      </c>
      <c r="S2493" s="3" t="s">
        <v>952</v>
      </c>
      <c r="T2493" s="4">
        <f t="shared" ref="T2493:T2556" si="1709">VALUE(SUBSTITUTE(SUBSTITUTE(S2493,"â‚¹",""),"per sqft",""))</f>
        <v>4000</v>
      </c>
      <c r="U2493" s="3">
        <v>69.2</v>
      </c>
      <c r="V2493" s="3">
        <f>VALUE(U2493)*100000</f>
        <v>6920000</v>
      </c>
    </row>
    <row r="2494" spans="1:22" customFormat="1" hidden="1">
      <c r="A2494" t="s">
        <v>4080</v>
      </c>
      <c r="G2494" t="s">
        <v>32</v>
      </c>
      <c r="H2494" t="s">
        <v>4096</v>
      </c>
      <c r="I2494">
        <f>VALUE(LEFT(H2494,FIND(" ",H2494)-1))</f>
        <v>1958</v>
      </c>
      <c r="J2494" t="str">
        <f>TRIM(RIGHT(H2494,LEN(H2494)-FIND(" ",H2494)))</f>
        <v>sqft</v>
      </c>
      <c r="K2494" t="s">
        <v>25</v>
      </c>
      <c r="L2494" t="s">
        <v>41</v>
      </c>
      <c r="N2494" t="s">
        <v>82</v>
      </c>
      <c r="Q2494" t="s">
        <v>28</v>
      </c>
      <c r="R2494" t="s">
        <v>44</v>
      </c>
      <c r="S2494" t="s">
        <v>3948</v>
      </c>
      <c r="T2494" s="1">
        <f t="shared" si="1709"/>
        <v>4541</v>
      </c>
      <c r="U2494">
        <v>88.9</v>
      </c>
      <c r="V2494">
        <f>VALUE(U2494)*100000</f>
        <v>8890000</v>
      </c>
    </row>
    <row r="2495" spans="1:22" customFormat="1">
      <c r="A2495" t="s">
        <v>2672</v>
      </c>
      <c r="B2495" t="str">
        <f>PROPER(TRIM(A2495))</f>
        <v>3 Apartment For Sale In Bhimrad Surat</v>
      </c>
      <c r="C2495" t="str">
        <f>LEFT(B2495,FIND(" ",B2495)-1)</f>
        <v>3</v>
      </c>
      <c r="D2495" s="1" t="str">
        <f>MID(B2495, FIND(" ", B2495)+1, FIND("For", B2495)-FIND(" ", B2495)-1)</f>
        <v xml:space="preserve">Apartment </v>
      </c>
      <c r="E2495" t="str">
        <f>TRIM(MID(B2495, FIND("In", B2495)+3, FIND("Surat", B2495)-FIND("In", B2495)-3))</f>
        <v>Bhimrad</v>
      </c>
      <c r="F2495" t="str">
        <f>"surat"</f>
        <v>surat</v>
      </c>
      <c r="G2495" t="s">
        <v>32</v>
      </c>
      <c r="H2495" t="s">
        <v>2842</v>
      </c>
      <c r="I2495">
        <f>VALUE(LEFT(H2495,FIND(" ",H2495)-1))</f>
        <v>1865</v>
      </c>
      <c r="J2495" t="str">
        <f>TRIM(RIGHT(H2495,LEN(H2495)-FIND(" ",H2495)))</f>
        <v>sqft</v>
      </c>
      <c r="K2495" t="s">
        <v>40</v>
      </c>
      <c r="L2495" t="s">
        <v>41</v>
      </c>
      <c r="M2495" t="str">
        <f>IF(LEFT(L2495,5)="poss.","expected","ready")</f>
        <v>ready</v>
      </c>
      <c r="N2495" t="s">
        <v>42</v>
      </c>
      <c r="O2495" t="str">
        <f>IFERROR(LEFT(N2495,FIND("out of",N2495)-1),N2495)</f>
        <v xml:space="preserve">5 </v>
      </c>
      <c r="P2495" s="1" t="str">
        <f>IFERROR(RIGHT(N2495,LEN(N2495)-FIND("out of",N2495)-6),"")</f>
        <v>13</v>
      </c>
      <c r="Q2495" t="s">
        <v>28</v>
      </c>
      <c r="R2495" t="s">
        <v>44</v>
      </c>
      <c r="S2495" t="s">
        <v>2794</v>
      </c>
      <c r="T2495" s="1">
        <f t="shared" si="1709"/>
        <v>4611</v>
      </c>
      <c r="U2495">
        <v>86</v>
      </c>
      <c r="V2495">
        <f>VALUE(U2495)*100000</f>
        <v>8600000</v>
      </c>
    </row>
    <row r="2496" spans="1:22" customFormat="1" hidden="1">
      <c r="A2496" t="s">
        <v>200</v>
      </c>
      <c r="G2496" t="s">
        <v>23</v>
      </c>
      <c r="H2496" t="s">
        <v>606</v>
      </c>
      <c r="I2496">
        <f>VALUE(LEFT(H2496,FIND(" ",H2496)-1))</f>
        <v>1008</v>
      </c>
      <c r="J2496" t="str">
        <f>TRIM(RIGHT(H2496,LEN(H2496)-FIND(" ",H2496)))</f>
        <v>sqft</v>
      </c>
      <c r="K2496" t="s">
        <v>40</v>
      </c>
      <c r="L2496" t="s">
        <v>41</v>
      </c>
      <c r="N2496" t="s">
        <v>271</v>
      </c>
      <c r="Q2496" t="s">
        <v>28</v>
      </c>
      <c r="R2496" t="s">
        <v>44</v>
      </c>
      <c r="S2496" t="s">
        <v>1959</v>
      </c>
      <c r="T2496" s="1">
        <f t="shared" si="1709"/>
        <v>3625</v>
      </c>
      <c r="U2496">
        <v>63</v>
      </c>
      <c r="V2496">
        <f>VALUE(U2496)*100000</f>
        <v>6300000</v>
      </c>
    </row>
    <row r="2497" spans="1:22" ht="15.75">
      <c r="A2497" s="3" t="s">
        <v>3289</v>
      </c>
      <c r="B2497" s="3" t="str">
        <f>PROPER(TRIM(A2497))</f>
        <v>3 Apartment For Sale In Pramukh Amaya, Palanpur Surat</v>
      </c>
      <c r="C2497" s="3" t="str">
        <f>LEFT(B2497,FIND(" ",B2497)-1)</f>
        <v>3</v>
      </c>
      <c r="D2497" s="4" t="str">
        <f>MID(B2497, FIND(" ", B2497)+1, FIND("For", B2497)-FIND(" ", B2497)-1)</f>
        <v xml:space="preserve">Apartment </v>
      </c>
      <c r="E2497" s="3" t="str">
        <f>TRIM(MID(B2497, FIND("In", B2497)+3, FIND("Surat", B2497)-FIND("In", B2497)-3))</f>
        <v>Pramukh Amaya, Palanpur</v>
      </c>
      <c r="F2497" s="3" t="str">
        <f>"surat"</f>
        <v>surat</v>
      </c>
      <c r="G2497" s="3" t="s">
        <v>32</v>
      </c>
      <c r="H2497" s="3" t="s">
        <v>3290</v>
      </c>
      <c r="I2497" s="9">
        <f>VALUE(LEFT(H2497,FIND(" ",H2497)-1))</f>
        <v>2111</v>
      </c>
      <c r="J2497" s="3" t="str">
        <f>TRIM(RIGHT(H2497,LEN(H2497)-FIND(" ",H2497)))</f>
        <v>sqft</v>
      </c>
      <c r="K2497" s="3" t="s">
        <v>25</v>
      </c>
      <c r="L2497" s="3" t="s">
        <v>59</v>
      </c>
      <c r="M2497" s="3" t="str">
        <f>IF(LEFT(L2497,5)="poss.","expected","ready")</f>
        <v>expected</v>
      </c>
      <c r="N2497" s="3" t="s">
        <v>165</v>
      </c>
      <c r="O2497" s="3" t="str">
        <f>IFERROR(LEFT(N2497,FIND("out of",N2497)-1),N2497)</f>
        <v xml:space="preserve">7 </v>
      </c>
      <c r="P2497" s="4" t="str">
        <f>IFERROR(RIGHT(N2497,LEN(N2497)-FIND("out of",N2497)-6),"")</f>
        <v>13</v>
      </c>
      <c r="Q2497" s="6" t="s">
        <v>28</v>
      </c>
      <c r="R2497" s="3" t="s">
        <v>44</v>
      </c>
      <c r="S2497" s="3" t="s">
        <v>392</v>
      </c>
      <c r="T2497" s="4">
        <f t="shared" si="1709"/>
        <v>4251</v>
      </c>
      <c r="U2497" s="3">
        <v>89.7</v>
      </c>
      <c r="V2497" s="3">
        <f>VALUE(U2497)*100000</f>
        <v>8970000</v>
      </c>
    </row>
    <row r="2498" spans="1:22" customFormat="1" hidden="1">
      <c r="A2498" t="s">
        <v>4097</v>
      </c>
      <c r="G2498" t="s">
        <v>32</v>
      </c>
      <c r="H2498" t="s">
        <v>506</v>
      </c>
      <c r="I2498">
        <f>VALUE(LEFT(H2498,FIND(" ",H2498)-1))</f>
        <v>1225</v>
      </c>
      <c r="J2498" t="str">
        <f>TRIM(RIGHT(H2498,LEN(H2498)-FIND(" ",H2498)))</f>
        <v>sqft</v>
      </c>
      <c r="K2498" t="s">
        <v>25</v>
      </c>
      <c r="L2498" t="s">
        <v>747</v>
      </c>
      <c r="N2498" t="s">
        <v>71</v>
      </c>
      <c r="Q2498" t="s">
        <v>28</v>
      </c>
      <c r="R2498" t="s">
        <v>36</v>
      </c>
      <c r="S2498" t="s">
        <v>4098</v>
      </c>
      <c r="T2498" s="1">
        <f t="shared" si="1709"/>
        <v>4204</v>
      </c>
      <c r="U2498">
        <v>51.5</v>
      </c>
      <c r="V2498">
        <f>VALUE(U2498)*100000</f>
        <v>5150000</v>
      </c>
    </row>
    <row r="2499" spans="1:22" customFormat="1" hidden="1">
      <c r="A2499" t="s">
        <v>2542</v>
      </c>
      <c r="G2499" t="s">
        <v>168</v>
      </c>
      <c r="H2499" t="s">
        <v>3767</v>
      </c>
      <c r="I2499">
        <f>VALUE(LEFT(H2499,FIND(" ",H2499)-1))</f>
        <v>837</v>
      </c>
      <c r="J2499" t="str">
        <f>TRIM(RIGHT(H2499,LEN(H2499)-FIND(" ",H2499)))</f>
        <v>sqft</v>
      </c>
      <c r="K2499">
        <v>5</v>
      </c>
      <c r="L2499" t="s">
        <v>139</v>
      </c>
      <c r="N2499" t="s">
        <v>40</v>
      </c>
      <c r="Q2499">
        <v>2</v>
      </c>
      <c r="R2499" t="s">
        <v>3790</v>
      </c>
      <c r="S2499" t="s">
        <v>4099</v>
      </c>
      <c r="T2499" s="1">
        <f t="shared" si="1709"/>
        <v>7168</v>
      </c>
      <c r="U2499">
        <v>60</v>
      </c>
      <c r="V2499">
        <f>VALUE(U2499)*100000</f>
        <v>6000000</v>
      </c>
    </row>
    <row r="2500" spans="1:22" ht="15.75">
      <c r="A2500" s="3" t="s">
        <v>2877</v>
      </c>
      <c r="B2500" s="3" t="str">
        <f>PROPER(TRIM(A2500))</f>
        <v>2 Apartment For Sale In Pramukh Amaya, Palanpur Surat</v>
      </c>
      <c r="C2500" s="3" t="str">
        <f>LEFT(B2500,FIND(" ",B2500)-1)</f>
        <v>2</v>
      </c>
      <c r="D2500" s="4" t="str">
        <f>MID(B2500, FIND(" ", B2500)+1, FIND("For", B2500)-FIND(" ", B2500)-1)</f>
        <v xml:space="preserve">Apartment </v>
      </c>
      <c r="E2500" s="3" t="str">
        <f>TRIM(MID(B2500, FIND("In", B2500)+3, FIND("Surat", B2500)-FIND("In", B2500)-3))</f>
        <v>Pramukh Amaya, Palanpur</v>
      </c>
      <c r="F2500" s="3" t="str">
        <f>"surat"</f>
        <v>surat</v>
      </c>
      <c r="G2500" s="3" t="s">
        <v>32</v>
      </c>
      <c r="H2500" s="3" t="s">
        <v>2878</v>
      </c>
      <c r="I2500" s="9">
        <f>VALUE(LEFT(H2500,FIND(" ",H2500)-1))</f>
        <v>1311</v>
      </c>
      <c r="J2500" s="3" t="str">
        <f>TRIM(RIGHT(H2500,LEN(H2500)-FIND(" ",H2500)))</f>
        <v>sqft</v>
      </c>
      <c r="K2500" s="3" t="s">
        <v>25</v>
      </c>
      <c r="L2500" s="3" t="s">
        <v>138</v>
      </c>
      <c r="M2500" s="3" t="str">
        <f>IF(LEFT(L2500,5)="poss.","expected","ready")</f>
        <v>expected</v>
      </c>
      <c r="N2500" s="3" t="s">
        <v>71</v>
      </c>
      <c r="O2500" s="3" t="str">
        <f>IFERROR(LEFT(N2500,FIND("out of",N2500)-1),N2500)</f>
        <v xml:space="preserve">6 </v>
      </c>
      <c r="P2500" s="4" t="str">
        <f>IFERROR(RIGHT(N2500,LEN(N2500)-FIND("out of",N2500)-6),"")</f>
        <v>13</v>
      </c>
      <c r="Q2500" s="6" t="s">
        <v>28</v>
      </c>
      <c r="R2500" s="3" t="s">
        <v>44</v>
      </c>
      <c r="S2500" s="3" t="s">
        <v>2659</v>
      </c>
      <c r="T2500" s="4">
        <f t="shared" si="1709"/>
        <v>4249</v>
      </c>
      <c r="U2500" s="3">
        <v>55.7</v>
      </c>
      <c r="V2500" s="3">
        <f>VALUE(U2500)*100000</f>
        <v>5570000</v>
      </c>
    </row>
    <row r="2501" spans="1:22" customFormat="1" hidden="1">
      <c r="A2501" t="s">
        <v>4100</v>
      </c>
      <c r="G2501" t="s">
        <v>32</v>
      </c>
      <c r="H2501" t="s">
        <v>2859</v>
      </c>
      <c r="I2501">
        <f>VALUE(LEFT(H2501,FIND(" ",H2501)-1))</f>
        <v>1960</v>
      </c>
      <c r="J2501" t="str">
        <f>TRIM(RIGHT(H2501,LEN(H2501)-FIND(" ",H2501)))</f>
        <v>sqft</v>
      </c>
      <c r="K2501" t="s">
        <v>40</v>
      </c>
      <c r="L2501" t="s">
        <v>41</v>
      </c>
      <c r="N2501" t="s">
        <v>128</v>
      </c>
      <c r="Q2501" t="s">
        <v>83</v>
      </c>
      <c r="R2501" t="s">
        <v>44</v>
      </c>
      <c r="S2501" t="s">
        <v>4101</v>
      </c>
      <c r="T2501" s="1">
        <f t="shared" si="1709"/>
        <v>4847</v>
      </c>
      <c r="U2501">
        <v>95</v>
      </c>
      <c r="V2501">
        <f>VALUE(U2501)*100000</f>
        <v>9500000</v>
      </c>
    </row>
    <row r="2502" spans="1:22" customFormat="1" hidden="1">
      <c r="A2502" t="s">
        <v>3535</v>
      </c>
      <c r="G2502" t="s">
        <v>32</v>
      </c>
      <c r="H2502" t="s">
        <v>629</v>
      </c>
      <c r="I2502">
        <f>VALUE(LEFT(H2502,FIND(" ",H2502)-1))</f>
        <v>100</v>
      </c>
      <c r="J2502" t="str">
        <f>TRIM(RIGHT(H2502,LEN(H2502)-FIND(" ",H2502)))</f>
        <v>sqyrd</v>
      </c>
      <c r="K2502" t="s">
        <v>40</v>
      </c>
      <c r="L2502" t="s">
        <v>41</v>
      </c>
      <c r="N2502" t="s">
        <v>120</v>
      </c>
      <c r="Q2502" t="s">
        <v>28</v>
      </c>
      <c r="R2502" t="s">
        <v>29</v>
      </c>
      <c r="S2502" t="s">
        <v>2065</v>
      </c>
      <c r="T2502" s="1">
        <f t="shared" si="1709"/>
        <v>11111</v>
      </c>
      <c r="U2502" t="s">
        <v>2690</v>
      </c>
      <c r="V2502" t="e">
        <f>VALUE(U2502)*100000</f>
        <v>#VALUE!</v>
      </c>
    </row>
    <row r="2503" spans="1:22" customFormat="1" hidden="1">
      <c r="A2503" t="s">
        <v>4100</v>
      </c>
      <c r="G2503" t="s">
        <v>23</v>
      </c>
      <c r="H2503" t="s">
        <v>115</v>
      </c>
      <c r="I2503">
        <f>VALUE(LEFT(H2503,FIND(" ",H2503)-1))</f>
        <v>1150</v>
      </c>
      <c r="J2503" t="str">
        <f>TRIM(RIGHT(H2503,LEN(H2503)-FIND(" ",H2503)))</f>
        <v>sqft</v>
      </c>
      <c r="K2503" t="s">
        <v>40</v>
      </c>
      <c r="L2503" t="s">
        <v>41</v>
      </c>
      <c r="N2503" t="s">
        <v>128</v>
      </c>
      <c r="Q2503" t="s">
        <v>83</v>
      </c>
      <c r="R2503" t="s">
        <v>44</v>
      </c>
      <c r="S2503" t="s">
        <v>4102</v>
      </c>
      <c r="T2503" s="1">
        <f t="shared" si="1709"/>
        <v>5051</v>
      </c>
      <c r="U2503">
        <v>99</v>
      </c>
      <c r="V2503">
        <f>VALUE(U2503)*100000</f>
        <v>9900000</v>
      </c>
    </row>
    <row r="2504" spans="1:22" customFormat="1" hidden="1">
      <c r="A2504" t="s">
        <v>4103</v>
      </c>
      <c r="G2504" t="s">
        <v>23</v>
      </c>
      <c r="H2504" t="s">
        <v>333</v>
      </c>
      <c r="I2504">
        <f>VALUE(LEFT(H2504,FIND(" ",H2504)-1))</f>
        <v>1100</v>
      </c>
      <c r="J2504" t="str">
        <f>TRIM(RIGHT(H2504,LEN(H2504)-FIND(" ",H2504)))</f>
        <v>sqft</v>
      </c>
      <c r="K2504" t="s">
        <v>40</v>
      </c>
      <c r="L2504" t="s">
        <v>41</v>
      </c>
      <c r="N2504" t="s">
        <v>1261</v>
      </c>
      <c r="Q2504" t="s">
        <v>28</v>
      </c>
      <c r="R2504" t="s">
        <v>88</v>
      </c>
      <c r="S2504" t="s">
        <v>3806</v>
      </c>
      <c r="T2504" s="1">
        <f t="shared" si="1709"/>
        <v>5100</v>
      </c>
      <c r="U2504">
        <v>99.6</v>
      </c>
      <c r="V2504">
        <f>VALUE(U2504)*100000</f>
        <v>9960000</v>
      </c>
    </row>
    <row r="2505" spans="1:22" customFormat="1" hidden="1">
      <c r="A2505" t="s">
        <v>4104</v>
      </c>
      <c r="G2505" t="s">
        <v>23</v>
      </c>
      <c r="H2505" t="s">
        <v>3865</v>
      </c>
      <c r="I2505">
        <f>VALUE(LEFT(H2505,FIND(" ",H2505)-1))</f>
        <v>943</v>
      </c>
      <c r="J2505" t="str">
        <f>TRIM(RIGHT(H2505,LEN(H2505)-FIND(" ",H2505)))</f>
        <v>sqft</v>
      </c>
      <c r="K2505" t="s">
        <v>25</v>
      </c>
      <c r="L2505" t="s">
        <v>34</v>
      </c>
      <c r="N2505" t="s">
        <v>2350</v>
      </c>
      <c r="Q2505" t="s">
        <v>28</v>
      </c>
      <c r="R2505" t="s">
        <v>4105</v>
      </c>
      <c r="S2505" t="s">
        <v>4106</v>
      </c>
      <c r="T2505" s="1">
        <f t="shared" si="1709"/>
        <v>4897</v>
      </c>
      <c r="U2505">
        <v>84</v>
      </c>
      <c r="V2505">
        <f>VALUE(U2505)*100000</f>
        <v>8400000</v>
      </c>
    </row>
    <row r="2506" spans="1:22" ht="15.75">
      <c r="A2506" s="3" t="s">
        <v>3866</v>
      </c>
      <c r="B2506" s="3" t="str">
        <f t="shared" ref="B2506:B2507" si="1710">PROPER(TRIM(A2506))</f>
        <v>3 Apartment For Sale In Divine Desire, Palanpur Surat</v>
      </c>
      <c r="C2506" s="3" t="str">
        <f t="shared" ref="C2506:C2507" si="1711">LEFT(B2506,FIND(" ",B2506)-1)</f>
        <v>3</v>
      </c>
      <c r="D2506" s="4" t="str">
        <f t="shared" ref="D2506:D2507" si="1712">MID(B2506, FIND(" ", B2506)+1, FIND("For", B2506)-FIND(" ", B2506)-1)</f>
        <v xml:space="preserve">Apartment </v>
      </c>
      <c r="E2506" s="3" t="str">
        <f t="shared" ref="E2506:E2507" si="1713">TRIM(MID(B2506, FIND("In", B2506)+3, FIND("Surat", B2506)-FIND("In", B2506)-3))</f>
        <v>Divine Desire, Palanpur</v>
      </c>
      <c r="F2506" s="3" t="str">
        <f t="shared" ref="F2506:F2507" si="1714">"surat"</f>
        <v>surat</v>
      </c>
      <c r="G2506" s="3" t="s">
        <v>32</v>
      </c>
      <c r="H2506" s="3" t="s">
        <v>3823</v>
      </c>
      <c r="I2506" s="9">
        <f>VALUE(LEFT(H2506,FIND(" ",H2506)-1))</f>
        <v>1522</v>
      </c>
      <c r="J2506" s="3" t="str">
        <f>TRIM(RIGHT(H2506,LEN(H2506)-FIND(" ",H2506)))</f>
        <v>sqft</v>
      </c>
      <c r="K2506" s="3" t="s">
        <v>25</v>
      </c>
      <c r="L2506" s="3" t="s">
        <v>41</v>
      </c>
      <c r="M2506" s="3" t="str">
        <f t="shared" ref="M2506:M2507" si="1715">IF(LEFT(L2506,5)="poss.","expected","ready")</f>
        <v>ready</v>
      </c>
      <c r="N2506" s="3" t="s">
        <v>223</v>
      </c>
      <c r="O2506" s="3" t="str">
        <f t="shared" ref="O2506:O2507" si="1716">IFERROR(LEFT(N2506,FIND("out of",N2506)-1),N2506)</f>
        <v xml:space="preserve">4 </v>
      </c>
      <c r="P2506" s="4" t="str">
        <f t="shared" ref="P2506:P2507" si="1717">IFERROR(RIGHT(N2506,LEN(N2506)-FIND("out of",N2506)-6),"")</f>
        <v>14</v>
      </c>
      <c r="Q2506" s="6" t="s">
        <v>28</v>
      </c>
      <c r="R2506" s="3" t="s">
        <v>44</v>
      </c>
      <c r="S2506" s="3" t="s">
        <v>392</v>
      </c>
      <c r="T2506" s="4">
        <f t="shared" si="1709"/>
        <v>4251</v>
      </c>
      <c r="U2506" s="3">
        <v>64.7</v>
      </c>
      <c r="V2506" s="3">
        <f>VALUE(U2506)*100000</f>
        <v>6470000</v>
      </c>
    </row>
    <row r="2507" spans="1:22" ht="15.75">
      <c r="A2507" s="3" t="s">
        <v>2792</v>
      </c>
      <c r="B2507" s="3" t="str">
        <f t="shared" si="1710"/>
        <v>3 Apartment For Sale In Althan Surat</v>
      </c>
      <c r="C2507" s="3" t="str">
        <f t="shared" si="1711"/>
        <v>3</v>
      </c>
      <c r="D2507" s="4" t="str">
        <f t="shared" si="1712"/>
        <v xml:space="preserve">Apartment </v>
      </c>
      <c r="E2507" s="3" t="str">
        <f t="shared" si="1713"/>
        <v>Althan</v>
      </c>
      <c r="F2507" s="3" t="str">
        <f t="shared" si="1714"/>
        <v>surat</v>
      </c>
      <c r="G2507" s="3" t="s">
        <v>32</v>
      </c>
      <c r="H2507" s="3" t="s">
        <v>3432</v>
      </c>
      <c r="I2507" s="9">
        <f>VALUE(LEFT(H2507,FIND(" ",H2507)-1))</f>
        <v>1715</v>
      </c>
      <c r="J2507" s="3" t="str">
        <f>TRIM(RIGHT(H2507,LEN(H2507)-FIND(" ",H2507)))</f>
        <v>sqft</v>
      </c>
      <c r="K2507" s="3" t="s">
        <v>25</v>
      </c>
      <c r="L2507" s="3" t="s">
        <v>138</v>
      </c>
      <c r="M2507" s="3" t="str">
        <f t="shared" si="1715"/>
        <v>expected</v>
      </c>
      <c r="N2507" s="3" t="s">
        <v>271</v>
      </c>
      <c r="O2507" s="3" t="str">
        <f t="shared" si="1716"/>
        <v xml:space="preserve">9 </v>
      </c>
      <c r="P2507" s="4" t="str">
        <f t="shared" si="1717"/>
        <v>13</v>
      </c>
      <c r="Q2507" s="6" t="s">
        <v>28</v>
      </c>
      <c r="R2507" s="3" t="s">
        <v>44</v>
      </c>
      <c r="S2507" s="3" t="s">
        <v>3798</v>
      </c>
      <c r="T2507" s="4">
        <f t="shared" si="1709"/>
        <v>4781</v>
      </c>
      <c r="U2507" s="3">
        <v>82</v>
      </c>
      <c r="V2507" s="3">
        <f>VALUE(U2507)*100000</f>
        <v>8200000</v>
      </c>
    </row>
    <row r="2508" spans="1:22" customFormat="1" hidden="1">
      <c r="A2508" t="s">
        <v>3978</v>
      </c>
      <c r="G2508" t="s">
        <v>32</v>
      </c>
      <c r="H2508" t="s">
        <v>3669</v>
      </c>
      <c r="I2508">
        <f>VALUE(LEFT(H2508,FIND(" ",H2508)-1))</f>
        <v>1328</v>
      </c>
      <c r="J2508" t="str">
        <f>TRIM(RIGHT(H2508,LEN(H2508)-FIND(" ",H2508)))</f>
        <v>sqft</v>
      </c>
      <c r="K2508" t="s">
        <v>40</v>
      </c>
      <c r="L2508" t="s">
        <v>41</v>
      </c>
      <c r="N2508" t="s">
        <v>3857</v>
      </c>
      <c r="Q2508" t="s">
        <v>28</v>
      </c>
      <c r="R2508" t="s">
        <v>44</v>
      </c>
      <c r="S2508" t="s">
        <v>4107</v>
      </c>
      <c r="T2508" s="1">
        <f t="shared" si="1709"/>
        <v>3840</v>
      </c>
      <c r="U2508">
        <v>51</v>
      </c>
      <c r="V2508">
        <f>VALUE(U2508)*100000</f>
        <v>5100000</v>
      </c>
    </row>
    <row r="2509" spans="1:22" customFormat="1" hidden="1">
      <c r="A2509" t="s">
        <v>4108</v>
      </c>
      <c r="G2509" t="s">
        <v>32</v>
      </c>
      <c r="H2509" t="s">
        <v>4109</v>
      </c>
      <c r="I2509">
        <f>VALUE(LEFT(H2509,FIND(" ",H2509)-1))</f>
        <v>1915</v>
      </c>
      <c r="J2509" t="str">
        <f>TRIM(RIGHT(H2509,LEN(H2509)-FIND(" ",H2509)))</f>
        <v>sqft</v>
      </c>
      <c r="K2509" t="s">
        <v>25</v>
      </c>
      <c r="L2509" t="s">
        <v>41</v>
      </c>
      <c r="N2509" t="s">
        <v>806</v>
      </c>
      <c r="Q2509" t="s">
        <v>28</v>
      </c>
      <c r="R2509" t="s">
        <v>44</v>
      </c>
      <c r="S2509" t="s">
        <v>4110</v>
      </c>
      <c r="T2509" s="1">
        <f t="shared" si="1709"/>
        <v>5117</v>
      </c>
      <c r="U2509">
        <v>98</v>
      </c>
      <c r="V2509">
        <f>VALUE(U2509)*100000</f>
        <v>9800000</v>
      </c>
    </row>
    <row r="2510" spans="1:22" customFormat="1" hidden="1">
      <c r="A2510" t="s">
        <v>3833</v>
      </c>
      <c r="G2510" t="s">
        <v>32</v>
      </c>
      <c r="H2510" t="s">
        <v>4111</v>
      </c>
      <c r="I2510">
        <f>VALUE(LEFT(H2510,FIND(" ",H2510)-1))</f>
        <v>1993</v>
      </c>
      <c r="J2510" t="str">
        <f>TRIM(RIGHT(H2510,LEN(H2510)-FIND(" ",H2510)))</f>
        <v>sqft</v>
      </c>
      <c r="K2510" t="s">
        <v>28</v>
      </c>
      <c r="L2510" t="s">
        <v>747</v>
      </c>
      <c r="N2510" t="s">
        <v>25</v>
      </c>
      <c r="Q2510" t="s">
        <v>3985</v>
      </c>
      <c r="R2510">
        <v>3</v>
      </c>
      <c r="S2510" t="s">
        <v>3590</v>
      </c>
      <c r="T2510" s="1">
        <f t="shared" si="1709"/>
        <v>4751</v>
      </c>
      <c r="U2510">
        <v>94.7</v>
      </c>
      <c r="V2510">
        <f>VALUE(U2510)*100000</f>
        <v>9470000</v>
      </c>
    </row>
    <row r="2511" spans="1:22" customFormat="1" hidden="1">
      <c r="A2511" t="s">
        <v>3942</v>
      </c>
      <c r="G2511" t="s">
        <v>32</v>
      </c>
      <c r="H2511" t="s">
        <v>4112</v>
      </c>
      <c r="I2511">
        <f>VALUE(LEFT(H2511,FIND(" ",H2511)-1))</f>
        <v>1710</v>
      </c>
      <c r="J2511" t="str">
        <f>TRIM(RIGHT(H2511,LEN(H2511)-FIND(" ",H2511)))</f>
        <v>sqft</v>
      </c>
      <c r="K2511" t="s">
        <v>28</v>
      </c>
      <c r="L2511" t="s">
        <v>55</v>
      </c>
      <c r="N2511" t="s">
        <v>25</v>
      </c>
      <c r="Q2511" t="s">
        <v>56</v>
      </c>
      <c r="R2511">
        <v>3</v>
      </c>
      <c r="S2511" t="s">
        <v>57</v>
      </c>
      <c r="T2511" s="1">
        <f t="shared" si="1709"/>
        <v>3411</v>
      </c>
      <c r="U2511">
        <v>58.3</v>
      </c>
      <c r="V2511">
        <f>VALUE(U2511)*100000</f>
        <v>5830000</v>
      </c>
    </row>
    <row r="2512" spans="1:22" customFormat="1" hidden="1">
      <c r="A2512" t="s">
        <v>933</v>
      </c>
      <c r="G2512" t="s">
        <v>23</v>
      </c>
      <c r="H2512" t="s">
        <v>186</v>
      </c>
      <c r="I2512">
        <f>VALUE(LEFT(H2512,FIND(" ",H2512)-1))</f>
        <v>735</v>
      </c>
      <c r="J2512" t="str">
        <f>TRIM(RIGHT(H2512,LEN(H2512)-FIND(" ",H2512)))</f>
        <v>sqft</v>
      </c>
      <c r="K2512" t="s">
        <v>25</v>
      </c>
      <c r="L2512" t="s">
        <v>4113</v>
      </c>
      <c r="N2512" t="s">
        <v>134</v>
      </c>
      <c r="Q2512" t="s">
        <v>28</v>
      </c>
      <c r="R2512" t="s">
        <v>88</v>
      </c>
      <c r="S2512" t="s">
        <v>4114</v>
      </c>
      <c r="T2512" s="1">
        <f t="shared" si="1709"/>
        <v>4610</v>
      </c>
      <c r="U2512">
        <v>61.6</v>
      </c>
      <c r="V2512">
        <f>VALUE(U2512)*100000</f>
        <v>6160000</v>
      </c>
    </row>
    <row r="2513" spans="1:22" ht="15.75">
      <c r="A2513" s="3" t="s">
        <v>4115</v>
      </c>
      <c r="B2513" s="3" t="str">
        <f t="shared" ref="B2513:B2514" si="1718">PROPER(TRIM(A2513))</f>
        <v>3 Apartment For Sale In The Legacy, Jahangirabad Surat</v>
      </c>
      <c r="C2513" s="3" t="str">
        <f t="shared" ref="C2513:C2514" si="1719">LEFT(B2513,FIND(" ",B2513)-1)</f>
        <v>3</v>
      </c>
      <c r="D2513" s="4" t="str">
        <f t="shared" ref="D2513:D2514" si="1720">MID(B2513, FIND(" ", B2513)+1, FIND("For", B2513)-FIND(" ", B2513)-1)</f>
        <v xml:space="preserve">Apartment </v>
      </c>
      <c r="E2513" s="3" t="str">
        <f t="shared" ref="E2513:E2514" si="1721">TRIM(MID(B2513, FIND("In", B2513)+3, FIND("Surat", B2513)-FIND("In", B2513)-3))</f>
        <v>The Legacy, Jahangirabad</v>
      </c>
      <c r="F2513" s="3" t="str">
        <f t="shared" ref="F2513:F2514" si="1722">"surat"</f>
        <v>surat</v>
      </c>
      <c r="G2513" s="3" t="s">
        <v>32</v>
      </c>
      <c r="H2513" s="3" t="s">
        <v>4116</v>
      </c>
      <c r="I2513" s="9">
        <f>VALUE(LEFT(H2513,FIND(" ",H2513)-1))</f>
        <v>1911</v>
      </c>
      <c r="J2513" s="3" t="str">
        <f>TRIM(RIGHT(H2513,LEN(H2513)-FIND(" ",H2513)))</f>
        <v>sqft</v>
      </c>
      <c r="K2513" s="3" t="s">
        <v>25</v>
      </c>
      <c r="L2513" s="3" t="s">
        <v>2349</v>
      </c>
      <c r="M2513" s="3" t="str">
        <f t="shared" ref="M2513:M2514" si="1723">IF(LEFT(L2513,5)="poss.","expected","ready")</f>
        <v>expected</v>
      </c>
      <c r="N2513" s="3" t="s">
        <v>35</v>
      </c>
      <c r="O2513" s="3" t="str">
        <f t="shared" ref="O2513:O2514" si="1724">IFERROR(LEFT(N2513,FIND("out of",N2513)-1),N2513)</f>
        <v xml:space="preserve">6 </v>
      </c>
      <c r="P2513" s="4" t="str">
        <f t="shared" ref="P2513:P2514" si="1725">IFERROR(RIGHT(N2513,LEN(N2513)-FIND("out of",N2513)-6),"")</f>
        <v>14</v>
      </c>
      <c r="Q2513" s="6" t="s">
        <v>28</v>
      </c>
      <c r="R2513" s="3" t="s">
        <v>44</v>
      </c>
      <c r="S2513" s="3" t="s">
        <v>2248</v>
      </c>
      <c r="T2513" s="4">
        <f t="shared" si="1709"/>
        <v>3700</v>
      </c>
      <c r="U2513" s="3">
        <v>70.7</v>
      </c>
      <c r="V2513" s="3">
        <f>VALUE(U2513)*100000</f>
        <v>7070000</v>
      </c>
    </row>
    <row r="2514" spans="1:22" ht="15.75">
      <c r="A2514" s="3" t="s">
        <v>3220</v>
      </c>
      <c r="B2514" s="3" t="str">
        <f t="shared" si="1718"/>
        <v>3 Apartment For Sale In Raghuvir Spectrum, Vesu Surat</v>
      </c>
      <c r="C2514" s="3" t="str">
        <f t="shared" si="1719"/>
        <v>3</v>
      </c>
      <c r="D2514" s="4" t="str">
        <f t="shared" si="1720"/>
        <v xml:space="preserve">Apartment </v>
      </c>
      <c r="E2514" s="3" t="str">
        <f t="shared" si="1721"/>
        <v>Raghuvir Spectrum, Vesu</v>
      </c>
      <c r="F2514" s="3" t="str">
        <f t="shared" si="1722"/>
        <v>surat</v>
      </c>
      <c r="G2514" s="3" t="s">
        <v>23</v>
      </c>
      <c r="H2514" s="3" t="s">
        <v>3335</v>
      </c>
      <c r="I2514" s="9">
        <f>VALUE(LEFT(H2514,FIND(" ",H2514)-1))</f>
        <v>976</v>
      </c>
      <c r="J2514" s="3" t="str">
        <f>TRIM(RIGHT(H2514,LEN(H2514)-FIND(" ",H2514)))</f>
        <v>sqft</v>
      </c>
      <c r="K2514" s="3" t="s">
        <v>25</v>
      </c>
      <c r="L2514" s="3" t="s">
        <v>41</v>
      </c>
      <c r="M2514" s="3" t="str">
        <f t="shared" si="1723"/>
        <v>ready</v>
      </c>
      <c r="N2514" s="3" t="s">
        <v>195</v>
      </c>
      <c r="O2514" s="3" t="str">
        <f t="shared" si="1724"/>
        <v xml:space="preserve">10 </v>
      </c>
      <c r="P2514" s="4" t="str">
        <f t="shared" si="1725"/>
        <v>14</v>
      </c>
      <c r="Q2514" s="6" t="s">
        <v>28</v>
      </c>
      <c r="R2514" s="3" t="s">
        <v>44</v>
      </c>
      <c r="S2514" s="3" t="s">
        <v>2997</v>
      </c>
      <c r="T2514" s="4">
        <f t="shared" si="1709"/>
        <v>5500</v>
      </c>
      <c r="U2514" s="3">
        <v>97.6</v>
      </c>
      <c r="V2514" s="3">
        <f>VALUE(U2514)*100000</f>
        <v>9760000</v>
      </c>
    </row>
    <row r="2515" spans="1:22" customFormat="1" hidden="1">
      <c r="A2515" t="s">
        <v>4117</v>
      </c>
      <c r="G2515" t="s">
        <v>32</v>
      </c>
      <c r="H2515" t="s">
        <v>4118</v>
      </c>
      <c r="I2515">
        <f>VALUE(LEFT(H2515,FIND(" ",H2515)-1))</f>
        <v>1114</v>
      </c>
      <c r="J2515" t="str">
        <f>TRIM(RIGHT(H2515,LEN(H2515)-FIND(" ",H2515)))</f>
        <v>sqft</v>
      </c>
      <c r="K2515" t="s">
        <v>25</v>
      </c>
      <c r="L2515" t="s">
        <v>222</v>
      </c>
      <c r="N2515" t="s">
        <v>1580</v>
      </c>
      <c r="Q2515" t="s">
        <v>213</v>
      </c>
      <c r="R2515">
        <v>1</v>
      </c>
      <c r="S2515" t="s">
        <v>1857</v>
      </c>
      <c r="T2515" s="1">
        <f t="shared" si="1709"/>
        <v>6800</v>
      </c>
      <c r="U2515">
        <v>75.8</v>
      </c>
      <c r="V2515">
        <f>VALUE(U2515)*100000</f>
        <v>7580000</v>
      </c>
    </row>
    <row r="2516" spans="1:22" customFormat="1" hidden="1">
      <c r="A2516" t="s">
        <v>2655</v>
      </c>
      <c r="G2516" t="s">
        <v>23</v>
      </c>
      <c r="H2516" t="s">
        <v>4119</v>
      </c>
      <c r="I2516">
        <f>VALUE(LEFT(H2516,FIND(" ",H2516)-1))</f>
        <v>1628</v>
      </c>
      <c r="J2516" t="str">
        <f>TRIM(RIGHT(H2516,LEN(H2516)-FIND(" ",H2516)))</f>
        <v>sqft</v>
      </c>
      <c r="K2516" t="s">
        <v>28</v>
      </c>
      <c r="L2516" t="s">
        <v>2326</v>
      </c>
      <c r="N2516" t="s">
        <v>40</v>
      </c>
      <c r="Q2516" t="s">
        <v>44</v>
      </c>
      <c r="R2516" t="s">
        <v>382</v>
      </c>
      <c r="S2516" t="s">
        <v>4120</v>
      </c>
      <c r="T2516" s="1">
        <f t="shared" si="1709"/>
        <v>4177</v>
      </c>
      <c r="U2516">
        <v>68</v>
      </c>
      <c r="V2516">
        <f>VALUE(U2516)*100000</f>
        <v>6800000</v>
      </c>
    </row>
    <row r="2517" spans="1:22" ht="15.75">
      <c r="A2517" s="3" t="s">
        <v>4121</v>
      </c>
      <c r="B2517" s="3" t="str">
        <f t="shared" ref="B2517:B2519" si="1726">PROPER(TRIM(A2517))</f>
        <v>2 Apartment For Sale In Globcon Spendora, Palanpur Surat</v>
      </c>
      <c r="C2517" s="3" t="str">
        <f t="shared" ref="C2517:C2519" si="1727">LEFT(B2517,FIND(" ",B2517)-1)</f>
        <v>2</v>
      </c>
      <c r="D2517" s="4" t="str">
        <f t="shared" ref="D2517:D2519" si="1728">MID(B2517, FIND(" ", B2517)+1, FIND("For", B2517)-FIND(" ", B2517)-1)</f>
        <v xml:space="preserve">Apartment </v>
      </c>
      <c r="E2517" s="3" t="str">
        <f t="shared" ref="E2517:E2519" si="1729">TRIM(MID(B2517, FIND("In", B2517)+3, FIND("Surat", B2517)-FIND("In", B2517)-3))</f>
        <v>Globcon Spendora, Palanpur</v>
      </c>
      <c r="F2517" s="3" t="str">
        <f t="shared" ref="F2517:F2519" si="1730">"surat"</f>
        <v>surat</v>
      </c>
      <c r="G2517" s="3" t="s">
        <v>32</v>
      </c>
      <c r="H2517" s="3" t="s">
        <v>506</v>
      </c>
      <c r="I2517" s="9">
        <f>VALUE(LEFT(H2517,FIND(" ",H2517)-1))</f>
        <v>1225</v>
      </c>
      <c r="J2517" s="3" t="str">
        <f>TRIM(RIGHT(H2517,LEN(H2517)-FIND(" ",H2517)))</f>
        <v>sqft</v>
      </c>
      <c r="K2517" s="3" t="s">
        <v>25</v>
      </c>
      <c r="L2517" s="3" t="s">
        <v>41</v>
      </c>
      <c r="M2517" s="3" t="str">
        <f t="shared" ref="M2517:M2519" si="1731">IF(LEFT(L2517,5)="poss.","expected","ready")</f>
        <v>ready</v>
      </c>
      <c r="N2517" s="3" t="s">
        <v>35</v>
      </c>
      <c r="O2517" s="3" t="str">
        <f t="shared" ref="O2517:O2519" si="1732">IFERROR(LEFT(N2517,FIND("out of",N2517)-1),N2517)</f>
        <v xml:space="preserve">6 </v>
      </c>
      <c r="P2517" s="4" t="str">
        <f t="shared" ref="P2517:P2519" si="1733">IFERROR(RIGHT(N2517,LEN(N2517)-FIND("out of",N2517)-6),"")</f>
        <v>14</v>
      </c>
      <c r="Q2517" s="6" t="s">
        <v>28</v>
      </c>
      <c r="R2517" s="3" t="s">
        <v>44</v>
      </c>
      <c r="S2517" s="3" t="s">
        <v>3579</v>
      </c>
      <c r="T2517" s="4">
        <f t="shared" si="1709"/>
        <v>4180</v>
      </c>
      <c r="U2517" s="3">
        <v>51.2</v>
      </c>
      <c r="V2517" s="3">
        <f>VALUE(U2517)*100000</f>
        <v>5120000</v>
      </c>
    </row>
    <row r="2518" spans="1:22" ht="15.75">
      <c r="A2518" s="3" t="s">
        <v>161</v>
      </c>
      <c r="B2518" s="3" t="str">
        <f t="shared" si="1726"/>
        <v>3 Apartment For Sale In Palanpur Surat</v>
      </c>
      <c r="C2518" s="3" t="str">
        <f t="shared" si="1727"/>
        <v>3</v>
      </c>
      <c r="D2518" s="4" t="str">
        <f t="shared" si="1728"/>
        <v xml:space="preserve">Apartment </v>
      </c>
      <c r="E2518" s="3" t="str">
        <f t="shared" si="1729"/>
        <v>Palanpur</v>
      </c>
      <c r="F2518" s="3" t="str">
        <f t="shared" si="1730"/>
        <v>surat</v>
      </c>
      <c r="G2518" s="3" t="s">
        <v>23</v>
      </c>
      <c r="H2518" s="3" t="s">
        <v>111</v>
      </c>
      <c r="I2518" s="9">
        <f>VALUE(LEFT(H2518,FIND(" ",H2518)-1))</f>
        <v>950</v>
      </c>
      <c r="J2518" s="3" t="str">
        <f>TRIM(RIGHT(H2518,LEN(H2518)-FIND(" ",H2518)))</f>
        <v>sqft</v>
      </c>
      <c r="K2518" s="3" t="s">
        <v>25</v>
      </c>
      <c r="L2518" s="3" t="s">
        <v>34</v>
      </c>
      <c r="M2518" s="3" t="str">
        <f t="shared" si="1731"/>
        <v>expected</v>
      </c>
      <c r="N2518" s="3" t="s">
        <v>68</v>
      </c>
      <c r="O2518" s="3" t="str">
        <f t="shared" si="1732"/>
        <v xml:space="preserve">3 </v>
      </c>
      <c r="P2518" s="4" t="str">
        <f t="shared" si="1733"/>
        <v>14</v>
      </c>
      <c r="Q2518" s="6" t="s">
        <v>28</v>
      </c>
      <c r="R2518" s="3" t="s">
        <v>44</v>
      </c>
      <c r="S2518" s="3" t="s">
        <v>2327</v>
      </c>
      <c r="T2518" s="4">
        <f t="shared" si="1709"/>
        <v>3651</v>
      </c>
      <c r="U2518" s="3">
        <v>63</v>
      </c>
      <c r="V2518" s="3">
        <f>VALUE(U2518)*100000</f>
        <v>6300000</v>
      </c>
    </row>
    <row r="2519" spans="1:22" ht="15.75">
      <c r="A2519" s="3" t="s">
        <v>2695</v>
      </c>
      <c r="B2519" s="3" t="str">
        <f t="shared" si="1726"/>
        <v>3 Apartment For Sale In Pal Surat</v>
      </c>
      <c r="C2519" s="3" t="str">
        <f t="shared" si="1727"/>
        <v>3</v>
      </c>
      <c r="D2519" s="4" t="str">
        <f t="shared" si="1728"/>
        <v xml:space="preserve">Apartment </v>
      </c>
      <c r="E2519" s="3" t="str">
        <f t="shared" si="1729"/>
        <v>Pal</v>
      </c>
      <c r="F2519" s="3" t="str">
        <f t="shared" si="1730"/>
        <v>surat</v>
      </c>
      <c r="G2519" s="3" t="s">
        <v>23</v>
      </c>
      <c r="H2519" s="3" t="s">
        <v>4122</v>
      </c>
      <c r="I2519" s="9">
        <f>VALUE(LEFT(H2519,FIND(" ",H2519)-1))</f>
        <v>985</v>
      </c>
      <c r="J2519" s="3" t="str">
        <f>TRIM(RIGHT(H2519,LEN(H2519)-FIND(" ",H2519)))</f>
        <v>sqft</v>
      </c>
      <c r="K2519" s="3" t="s">
        <v>25</v>
      </c>
      <c r="L2519" s="3" t="s">
        <v>55</v>
      </c>
      <c r="M2519" s="3" t="str">
        <f t="shared" si="1731"/>
        <v>expected</v>
      </c>
      <c r="N2519" s="3" t="s">
        <v>71</v>
      </c>
      <c r="O2519" s="3" t="str">
        <f t="shared" si="1732"/>
        <v xml:space="preserve">6 </v>
      </c>
      <c r="P2519" s="4" t="str">
        <f t="shared" si="1733"/>
        <v>13</v>
      </c>
      <c r="Q2519" s="6" t="s">
        <v>28</v>
      </c>
      <c r="R2519" s="3" t="s">
        <v>44</v>
      </c>
      <c r="S2519" s="3" t="s">
        <v>3644</v>
      </c>
      <c r="T2519" s="4">
        <f t="shared" si="1709"/>
        <v>4600</v>
      </c>
      <c r="U2519" s="3">
        <v>86.9</v>
      </c>
      <c r="V2519" s="3">
        <f>VALUE(U2519)*100000</f>
        <v>8690000</v>
      </c>
    </row>
    <row r="2520" spans="1:22" customFormat="1" hidden="1">
      <c r="A2520" t="s">
        <v>3875</v>
      </c>
      <c r="G2520" t="s">
        <v>32</v>
      </c>
      <c r="H2520" t="s">
        <v>2777</v>
      </c>
      <c r="I2520">
        <f>VALUE(LEFT(H2520,FIND(" ",H2520)-1))</f>
        <v>1775</v>
      </c>
      <c r="J2520" t="str">
        <f>TRIM(RIGHT(H2520,LEN(H2520)-FIND(" ",H2520)))</f>
        <v>sqft</v>
      </c>
      <c r="K2520" t="s">
        <v>28</v>
      </c>
      <c r="L2520" t="s">
        <v>42</v>
      </c>
      <c r="N2520" t="s">
        <v>25</v>
      </c>
      <c r="Q2520" t="s">
        <v>44</v>
      </c>
      <c r="R2520" t="s">
        <v>171</v>
      </c>
      <c r="S2520" t="s">
        <v>2396</v>
      </c>
      <c r="T2520" s="1">
        <f t="shared" si="1709"/>
        <v>3851</v>
      </c>
      <c r="U2520">
        <v>68.400000000000006</v>
      </c>
      <c r="V2520">
        <f>VALUE(U2520)*100000</f>
        <v>6840000.0000000009</v>
      </c>
    </row>
    <row r="2521" spans="1:22" ht="15.75">
      <c r="A2521" s="3" t="s">
        <v>3922</v>
      </c>
      <c r="B2521" s="3" t="str">
        <f>PROPER(TRIM(A2521))</f>
        <v>3 Apartment For Sale In Rameswaram Ivaan, Palanpur Surat</v>
      </c>
      <c r="C2521" s="3" t="str">
        <f>LEFT(B2521,FIND(" ",B2521)-1)</f>
        <v>3</v>
      </c>
      <c r="D2521" s="4" t="str">
        <f>MID(B2521, FIND(" ", B2521)+1, FIND("For", B2521)-FIND(" ", B2521)-1)</f>
        <v xml:space="preserve">Apartment </v>
      </c>
      <c r="E2521" s="3" t="str">
        <f>TRIM(MID(B2521, FIND("In", B2521)+3, FIND("Surat", B2521)-FIND("In", B2521)-3))</f>
        <v>Rameswaram Ivaan, Palanpur</v>
      </c>
      <c r="F2521" s="3" t="str">
        <f>"surat"</f>
        <v>surat</v>
      </c>
      <c r="G2521" s="3" t="s">
        <v>32</v>
      </c>
      <c r="H2521" s="3" t="s">
        <v>3751</v>
      </c>
      <c r="I2521" s="9">
        <f>VALUE(LEFT(H2521,FIND(" ",H2521)-1))</f>
        <v>1825</v>
      </c>
      <c r="J2521" s="3" t="str">
        <f>TRIM(RIGHT(H2521,LEN(H2521)-FIND(" ",H2521)))</f>
        <v>sqft</v>
      </c>
      <c r="K2521" s="3" t="s">
        <v>25</v>
      </c>
      <c r="L2521" s="3" t="s">
        <v>217</v>
      </c>
      <c r="M2521" s="3" t="str">
        <f>IF(LEFT(L2521,5)="poss.","expected","ready")</f>
        <v>expected</v>
      </c>
      <c r="N2521" s="3" t="s">
        <v>71</v>
      </c>
      <c r="O2521" s="3" t="str">
        <f>IFERROR(LEFT(N2521,FIND("out of",N2521)-1),N2521)</f>
        <v xml:space="preserve">6 </v>
      </c>
      <c r="P2521" s="4" t="str">
        <f>IFERROR(RIGHT(N2521,LEN(N2521)-FIND("out of",N2521)-6),"")</f>
        <v>13</v>
      </c>
      <c r="Q2521" s="6" t="s">
        <v>28</v>
      </c>
      <c r="R2521" s="3" t="s">
        <v>44</v>
      </c>
      <c r="S2521" s="3" t="s">
        <v>2373</v>
      </c>
      <c r="T2521" s="4">
        <f t="shared" si="1709"/>
        <v>3991</v>
      </c>
      <c r="U2521" s="3">
        <v>72.8</v>
      </c>
      <c r="V2521" s="3">
        <f>VALUE(U2521)*100000</f>
        <v>7280000</v>
      </c>
    </row>
    <row r="2522" spans="1:22" customFormat="1" hidden="1">
      <c r="A2522" t="s">
        <v>3810</v>
      </c>
      <c r="G2522" t="s">
        <v>23</v>
      </c>
      <c r="H2522" t="s">
        <v>333</v>
      </c>
      <c r="I2522">
        <f>VALUE(LEFT(H2522,FIND(" ",H2522)-1))</f>
        <v>1100</v>
      </c>
      <c r="J2522" t="str">
        <f>TRIM(RIGHT(H2522,LEN(H2522)-FIND(" ",H2522)))</f>
        <v>sqft</v>
      </c>
      <c r="K2522" t="s">
        <v>40</v>
      </c>
      <c r="L2522" t="s">
        <v>41</v>
      </c>
      <c r="N2522" t="s">
        <v>4123</v>
      </c>
      <c r="Q2522" t="s">
        <v>43</v>
      </c>
      <c r="R2522" t="s">
        <v>36</v>
      </c>
      <c r="S2522" t="s">
        <v>4124</v>
      </c>
      <c r="T2522" s="1">
        <f t="shared" si="1709"/>
        <v>3875</v>
      </c>
      <c r="U2522">
        <v>67</v>
      </c>
      <c r="V2522">
        <f>VALUE(U2522)*100000</f>
        <v>6700000</v>
      </c>
    </row>
    <row r="2523" spans="1:22" ht="15.75">
      <c r="A2523" s="3" t="s">
        <v>3983</v>
      </c>
      <c r="B2523" s="3" t="str">
        <f>PROPER(TRIM(A2523))</f>
        <v>2 Apartment For Sale In Oliva Height, Althan Surat</v>
      </c>
      <c r="C2523" s="3" t="str">
        <f>LEFT(B2523,FIND(" ",B2523)-1)</f>
        <v>2</v>
      </c>
      <c r="D2523" s="4" t="str">
        <f>MID(B2523, FIND(" ", B2523)+1, FIND("For", B2523)-FIND(" ", B2523)-1)</f>
        <v xml:space="preserve">Apartment </v>
      </c>
      <c r="E2523" s="3" t="str">
        <f>TRIM(MID(B2523, FIND("In", B2523)+3, FIND("Surat", B2523)-FIND("In", B2523)-3))</f>
        <v>Oliva Height, Althan</v>
      </c>
      <c r="F2523" s="3" t="str">
        <f>"surat"</f>
        <v>surat</v>
      </c>
      <c r="G2523" s="3" t="s">
        <v>32</v>
      </c>
      <c r="H2523" s="3" t="s">
        <v>4017</v>
      </c>
      <c r="I2523" s="9">
        <f>VALUE(LEFT(H2523,FIND(" ",H2523)-1))</f>
        <v>1270</v>
      </c>
      <c r="J2523" s="3" t="str">
        <f>TRIM(RIGHT(H2523,LEN(H2523)-FIND(" ",H2523)))</f>
        <v>sqft</v>
      </c>
      <c r="K2523" s="3" t="s">
        <v>40</v>
      </c>
      <c r="L2523" s="3" t="s">
        <v>41</v>
      </c>
      <c r="M2523" s="3" t="str">
        <f>IF(LEFT(L2523,5)="poss.","expected","ready")</f>
        <v>ready</v>
      </c>
      <c r="N2523" s="3" t="s">
        <v>621</v>
      </c>
      <c r="O2523" s="3" t="str">
        <f>IFERROR(LEFT(N2523,FIND("out of",N2523)-1),N2523)</f>
        <v xml:space="preserve">14 </v>
      </c>
      <c r="P2523" s="4" t="str">
        <f>IFERROR(RIGHT(N2523,LEN(N2523)-FIND("out of",N2523)-6),"")</f>
        <v>14</v>
      </c>
      <c r="Q2523" s="6" t="s">
        <v>28</v>
      </c>
      <c r="R2523" s="3" t="s">
        <v>44</v>
      </c>
      <c r="S2523" s="3" t="s">
        <v>428</v>
      </c>
      <c r="T2523" s="4">
        <f t="shared" si="1709"/>
        <v>4500</v>
      </c>
      <c r="U2523" s="3">
        <v>57.2</v>
      </c>
      <c r="V2523" s="3">
        <f>VALUE(U2523)*100000</f>
        <v>5720000</v>
      </c>
    </row>
    <row r="2524" spans="1:22" customFormat="1" hidden="1">
      <c r="A2524" t="s">
        <v>3531</v>
      </c>
      <c r="G2524" t="s">
        <v>23</v>
      </c>
      <c r="H2524" t="s">
        <v>2178</v>
      </c>
      <c r="I2524">
        <f>VALUE(LEFT(H2524,FIND(" ",H2524)-1))</f>
        <v>1160</v>
      </c>
      <c r="J2524" t="str">
        <f>TRIM(RIGHT(H2524,LEN(H2524)-FIND(" ",H2524)))</f>
        <v>sqft</v>
      </c>
      <c r="K2524" t="s">
        <v>28</v>
      </c>
      <c r="L2524" t="s">
        <v>159</v>
      </c>
      <c r="N2524" t="s">
        <v>25</v>
      </c>
      <c r="Q2524" t="s">
        <v>44</v>
      </c>
      <c r="R2524" t="s">
        <v>131</v>
      </c>
      <c r="S2524" t="s">
        <v>3147</v>
      </c>
      <c r="T2524" s="1">
        <f t="shared" si="1709"/>
        <v>4545</v>
      </c>
      <c r="U2524">
        <v>90.6</v>
      </c>
      <c r="V2524">
        <f>VALUE(U2524)*100000</f>
        <v>9060000</v>
      </c>
    </row>
    <row r="2525" spans="1:22" customFormat="1" hidden="1">
      <c r="A2525" t="s">
        <v>3531</v>
      </c>
      <c r="G2525" t="s">
        <v>32</v>
      </c>
      <c r="H2525" t="s">
        <v>4043</v>
      </c>
      <c r="I2525">
        <f>VALUE(LEFT(H2525,FIND(" ",H2525)-1))</f>
        <v>1803</v>
      </c>
      <c r="J2525" t="str">
        <f>TRIM(RIGHT(H2525,LEN(H2525)-FIND(" ",H2525)))</f>
        <v>sqft</v>
      </c>
      <c r="K2525" t="s">
        <v>25</v>
      </c>
      <c r="L2525" t="s">
        <v>217</v>
      </c>
      <c r="N2525" t="s">
        <v>633</v>
      </c>
      <c r="Q2525" t="s">
        <v>28</v>
      </c>
      <c r="R2525" t="s">
        <v>36</v>
      </c>
      <c r="S2525" t="s">
        <v>4125</v>
      </c>
      <c r="T2525" s="1">
        <f t="shared" si="1709"/>
        <v>4390</v>
      </c>
      <c r="U2525">
        <v>79.2</v>
      </c>
      <c r="V2525">
        <f>VALUE(U2525)*100000</f>
        <v>7920000</v>
      </c>
    </row>
    <row r="2526" spans="1:22" customFormat="1" hidden="1">
      <c r="A2526" t="s">
        <v>4126</v>
      </c>
      <c r="G2526" t="s">
        <v>23</v>
      </c>
      <c r="H2526" t="s">
        <v>4127</v>
      </c>
      <c r="I2526">
        <f>VALUE(LEFT(H2526,FIND(" ",H2526)-1))</f>
        <v>890</v>
      </c>
      <c r="J2526" t="str">
        <f>TRIM(RIGHT(H2526,LEN(H2526)-FIND(" ",H2526)))</f>
        <v>sqft</v>
      </c>
      <c r="K2526" t="s">
        <v>25</v>
      </c>
      <c r="L2526" t="s">
        <v>41</v>
      </c>
      <c r="N2526" t="s">
        <v>2057</v>
      </c>
      <c r="Q2526" t="s">
        <v>28</v>
      </c>
      <c r="R2526" t="s">
        <v>44</v>
      </c>
      <c r="S2526" t="s">
        <v>952</v>
      </c>
      <c r="T2526" s="1">
        <f t="shared" si="1709"/>
        <v>4000</v>
      </c>
      <c r="U2526">
        <v>64.599999999999994</v>
      </c>
      <c r="V2526">
        <f>VALUE(U2526)*100000</f>
        <v>6459999.9999999991</v>
      </c>
    </row>
    <row r="2527" spans="1:22" customFormat="1" hidden="1">
      <c r="A2527" t="s">
        <v>4128</v>
      </c>
      <c r="G2527" t="s">
        <v>32</v>
      </c>
      <c r="H2527" t="s">
        <v>4129</v>
      </c>
      <c r="I2527">
        <f>VALUE(LEFT(H2527,FIND(" ",H2527)-1))</f>
        <v>1906</v>
      </c>
      <c r="J2527" t="str">
        <f>TRIM(RIGHT(H2527,LEN(H2527)-FIND(" ",H2527)))</f>
        <v>sqft</v>
      </c>
      <c r="K2527" t="s">
        <v>40</v>
      </c>
      <c r="L2527" t="s">
        <v>41</v>
      </c>
      <c r="N2527" t="s">
        <v>223</v>
      </c>
      <c r="Q2527" t="s">
        <v>28</v>
      </c>
      <c r="R2527" t="s">
        <v>44</v>
      </c>
      <c r="S2527" t="s">
        <v>4130</v>
      </c>
      <c r="T2527" s="1">
        <f t="shared" si="1709"/>
        <v>4984</v>
      </c>
      <c r="U2527">
        <v>95</v>
      </c>
      <c r="V2527">
        <f>VALUE(U2527)*100000</f>
        <v>9500000</v>
      </c>
    </row>
    <row r="2528" spans="1:22" customFormat="1" hidden="1">
      <c r="A2528" t="s">
        <v>200</v>
      </c>
      <c r="G2528" t="s">
        <v>32</v>
      </c>
      <c r="H2528" t="s">
        <v>3374</v>
      </c>
      <c r="I2528">
        <f>VALUE(LEFT(H2528,FIND(" ",H2528)-1))</f>
        <v>1725</v>
      </c>
      <c r="J2528" t="str">
        <f>TRIM(RIGHT(H2528,LEN(H2528)-FIND(" ",H2528)))</f>
        <v>sqft</v>
      </c>
      <c r="K2528" t="s">
        <v>25</v>
      </c>
      <c r="L2528" t="s">
        <v>41</v>
      </c>
      <c r="N2528" t="s">
        <v>35</v>
      </c>
      <c r="Q2528" t="s">
        <v>83</v>
      </c>
      <c r="R2528" t="s">
        <v>44</v>
      </c>
      <c r="S2528" t="s">
        <v>4131</v>
      </c>
      <c r="T2528" s="1">
        <f t="shared" si="1709"/>
        <v>4203</v>
      </c>
      <c r="U2528">
        <v>72.5</v>
      </c>
      <c r="V2528">
        <f>VALUE(U2528)*100000</f>
        <v>7250000</v>
      </c>
    </row>
    <row r="2529" spans="1:22" customFormat="1" hidden="1">
      <c r="A2529" t="s">
        <v>4132</v>
      </c>
      <c r="G2529" t="s">
        <v>32</v>
      </c>
      <c r="H2529" t="s">
        <v>1574</v>
      </c>
      <c r="I2529">
        <f>VALUE(LEFT(H2529,FIND(" ",H2529)-1))</f>
        <v>1800</v>
      </c>
      <c r="J2529" t="str">
        <f>TRIM(RIGHT(H2529,LEN(H2529)-FIND(" ",H2529)))</f>
        <v>sqft</v>
      </c>
      <c r="K2529" t="s">
        <v>25</v>
      </c>
      <c r="L2529" t="s">
        <v>217</v>
      </c>
      <c r="N2529" t="s">
        <v>818</v>
      </c>
      <c r="Q2529" t="s">
        <v>28</v>
      </c>
      <c r="R2529" t="s">
        <v>44</v>
      </c>
      <c r="S2529" t="s">
        <v>3961</v>
      </c>
      <c r="T2529" s="1">
        <f t="shared" si="1709"/>
        <v>4700</v>
      </c>
      <c r="U2529">
        <v>84.6</v>
      </c>
      <c r="V2529">
        <f>VALUE(U2529)*100000</f>
        <v>8460000</v>
      </c>
    </row>
    <row r="2530" spans="1:22" customFormat="1">
      <c r="A2530" t="s">
        <v>46</v>
      </c>
      <c r="B2530" t="str">
        <f t="shared" ref="B2530:B2531" si="1734">PROPER(TRIM(A2530))</f>
        <v>2 Apartment For Sale In Jahangirabad Surat</v>
      </c>
      <c r="C2530" t="str">
        <f t="shared" ref="C2530:C2531" si="1735">LEFT(B2530,FIND(" ",B2530)-1)</f>
        <v>2</v>
      </c>
      <c r="D2530" s="1" t="str">
        <f t="shared" ref="D2530:D2531" si="1736">MID(B2530, FIND(" ", B2530)+1, FIND("For", B2530)-FIND(" ", B2530)-1)</f>
        <v xml:space="preserve">Apartment </v>
      </c>
      <c r="E2530" t="str">
        <f t="shared" ref="E2530:E2531" si="1737">TRIM(MID(B2530, FIND("In", B2530)+3, FIND("Surat", B2530)-FIND("In", B2530)-3))</f>
        <v>Jahangirabad</v>
      </c>
      <c r="F2530" t="str">
        <f t="shared" ref="F2530:F2531" si="1738">"surat"</f>
        <v>surat</v>
      </c>
      <c r="G2530" t="s">
        <v>32</v>
      </c>
      <c r="H2530" t="s">
        <v>753</v>
      </c>
      <c r="I2530">
        <f>VALUE(LEFT(H2530,FIND(" ",H2530)-1))</f>
        <v>1258</v>
      </c>
      <c r="J2530" t="str">
        <f>TRIM(RIGHT(H2530,LEN(H2530)-FIND(" ",H2530)))</f>
        <v>sqft</v>
      </c>
      <c r="K2530" t="s">
        <v>25</v>
      </c>
      <c r="L2530" t="s">
        <v>41</v>
      </c>
      <c r="M2530" t="str">
        <f t="shared" ref="M2530:M2531" si="1739">IF(LEFT(L2530,5)="poss.","expected","ready")</f>
        <v>ready</v>
      </c>
      <c r="N2530" t="s">
        <v>633</v>
      </c>
      <c r="O2530" t="str">
        <f t="shared" ref="O2530:O2531" si="1740">IFERROR(LEFT(N2530,FIND("out of",N2530)-1),N2530)</f>
        <v xml:space="preserve">5 </v>
      </c>
      <c r="P2530" s="1" t="str">
        <f t="shared" ref="P2530:P2531" si="1741">IFERROR(RIGHT(N2530,LEN(N2530)-FIND("out of",N2530)-6),"")</f>
        <v>14</v>
      </c>
      <c r="Q2530" t="s">
        <v>83</v>
      </c>
      <c r="R2530" t="s">
        <v>44</v>
      </c>
      <c r="S2530" t="s">
        <v>3709</v>
      </c>
      <c r="T2530" s="1">
        <f t="shared" si="1709"/>
        <v>4372</v>
      </c>
      <c r="U2530">
        <v>55</v>
      </c>
      <c r="V2530">
        <f>VALUE(U2530)*100000</f>
        <v>5500000</v>
      </c>
    </row>
    <row r="2531" spans="1:22" customFormat="1">
      <c r="A2531" t="s">
        <v>3938</v>
      </c>
      <c r="B2531" t="str">
        <f t="shared" si="1734"/>
        <v>3 Apartment For Sale In Anand Avenue, Jahangirabad Surat</v>
      </c>
      <c r="C2531" t="str">
        <f t="shared" si="1735"/>
        <v>3</v>
      </c>
      <c r="D2531" s="1" t="str">
        <f t="shared" si="1736"/>
        <v xml:space="preserve">Apartment </v>
      </c>
      <c r="E2531" t="str">
        <f t="shared" si="1737"/>
        <v>Anand Avenue, Jahangirabad</v>
      </c>
      <c r="F2531" t="str">
        <f t="shared" si="1738"/>
        <v>surat</v>
      </c>
      <c r="G2531" t="s">
        <v>32</v>
      </c>
      <c r="H2531" t="s">
        <v>3374</v>
      </c>
      <c r="I2531">
        <f>VALUE(LEFT(H2531,FIND(" ",H2531)-1))</f>
        <v>1725</v>
      </c>
      <c r="J2531" t="str">
        <f>TRIM(RIGHT(H2531,LEN(H2531)-FIND(" ",H2531)))</f>
        <v>sqft</v>
      </c>
      <c r="K2531" t="s">
        <v>25</v>
      </c>
      <c r="L2531" t="s">
        <v>41</v>
      </c>
      <c r="M2531" t="str">
        <f t="shared" si="1739"/>
        <v>ready</v>
      </c>
      <c r="N2531" t="s">
        <v>633</v>
      </c>
      <c r="O2531" t="str">
        <f t="shared" si="1740"/>
        <v xml:space="preserve">5 </v>
      </c>
      <c r="P2531" s="1" t="str">
        <f t="shared" si="1741"/>
        <v>14</v>
      </c>
      <c r="Q2531" t="s">
        <v>83</v>
      </c>
      <c r="R2531" t="s">
        <v>44</v>
      </c>
      <c r="S2531" t="s">
        <v>2735</v>
      </c>
      <c r="T2531" s="1">
        <f t="shared" si="1709"/>
        <v>4348</v>
      </c>
      <c r="U2531">
        <v>75</v>
      </c>
      <c r="V2531">
        <f>VALUE(U2531)*100000</f>
        <v>7500000</v>
      </c>
    </row>
    <row r="2532" spans="1:22" customFormat="1" hidden="1">
      <c r="A2532" t="s">
        <v>4040</v>
      </c>
      <c r="G2532" t="s">
        <v>23</v>
      </c>
      <c r="H2532" t="s">
        <v>4133</v>
      </c>
      <c r="I2532">
        <f>VALUE(LEFT(H2532,FIND(" ",H2532)-1))</f>
        <v>1017</v>
      </c>
      <c r="J2532" t="str">
        <f>TRIM(RIGHT(H2532,LEN(H2532)-FIND(" ",H2532)))</f>
        <v>sqft</v>
      </c>
      <c r="K2532" t="s">
        <v>40</v>
      </c>
      <c r="L2532" t="s">
        <v>41</v>
      </c>
      <c r="N2532" t="s">
        <v>2200</v>
      </c>
      <c r="Q2532" t="s">
        <v>28</v>
      </c>
      <c r="R2532" t="s">
        <v>88</v>
      </c>
      <c r="S2532" t="s">
        <v>4134</v>
      </c>
      <c r="T2532" s="1">
        <f t="shared" si="1709"/>
        <v>4973</v>
      </c>
      <c r="U2532">
        <v>92</v>
      </c>
      <c r="V2532">
        <f>VALUE(U2532)*100000</f>
        <v>9200000</v>
      </c>
    </row>
    <row r="2533" spans="1:22" customFormat="1" hidden="1">
      <c r="A2533" t="s">
        <v>4040</v>
      </c>
      <c r="G2533" t="s">
        <v>23</v>
      </c>
      <c r="H2533" t="s">
        <v>99</v>
      </c>
      <c r="I2533">
        <f>VALUE(LEFT(H2533,FIND(" ",H2533)-1))</f>
        <v>1000</v>
      </c>
      <c r="J2533" t="str">
        <f>TRIM(RIGHT(H2533,LEN(H2533)-FIND(" ",H2533)))</f>
        <v>sqft</v>
      </c>
      <c r="K2533" t="s">
        <v>25</v>
      </c>
      <c r="L2533" t="s">
        <v>41</v>
      </c>
      <c r="N2533" t="s">
        <v>633</v>
      </c>
      <c r="Q2533" t="s">
        <v>28</v>
      </c>
      <c r="R2533" t="s">
        <v>88</v>
      </c>
      <c r="T2533" s="1" t="e">
        <f t="shared" si="1709"/>
        <v>#VALUE!</v>
      </c>
      <c r="U2533" t="s">
        <v>2101</v>
      </c>
      <c r="V2533" t="e">
        <f>VALUE(U2533)*100000</f>
        <v>#VALUE!</v>
      </c>
    </row>
    <row r="2534" spans="1:22" customFormat="1" hidden="1">
      <c r="A2534" t="s">
        <v>3923</v>
      </c>
      <c r="G2534" t="s">
        <v>23</v>
      </c>
      <c r="H2534" t="s">
        <v>4135</v>
      </c>
      <c r="I2534">
        <f>VALUE(LEFT(H2534,FIND(" ",H2534)-1))</f>
        <v>711</v>
      </c>
      <c r="J2534" t="str">
        <f>TRIM(RIGHT(H2534,LEN(H2534)-FIND(" ",H2534)))</f>
        <v>sqft</v>
      </c>
      <c r="K2534" t="s">
        <v>40</v>
      </c>
      <c r="L2534" t="s">
        <v>41</v>
      </c>
      <c r="N2534" t="s">
        <v>35</v>
      </c>
      <c r="Q2534" t="s">
        <v>83</v>
      </c>
      <c r="R2534" t="s">
        <v>44</v>
      </c>
      <c r="S2534" t="s">
        <v>4136</v>
      </c>
      <c r="T2534" s="1">
        <f t="shared" si="1709"/>
        <v>4382</v>
      </c>
      <c r="U2534">
        <v>55</v>
      </c>
      <c r="V2534">
        <f>VALUE(U2534)*100000</f>
        <v>5500000</v>
      </c>
    </row>
    <row r="2535" spans="1:22" ht="15.75">
      <c r="A2535" s="3" t="s">
        <v>2792</v>
      </c>
      <c r="B2535" s="3" t="str">
        <f>PROPER(TRIM(A2535))</f>
        <v>3 Apartment For Sale In Althan Surat</v>
      </c>
      <c r="C2535" s="3" t="str">
        <f>LEFT(B2535,FIND(" ",B2535)-1)</f>
        <v>3</v>
      </c>
      <c r="D2535" s="4" t="str">
        <f>MID(B2535, FIND(" ", B2535)+1, FIND("For", B2535)-FIND(" ", B2535)-1)</f>
        <v xml:space="preserve">Apartment </v>
      </c>
      <c r="E2535" s="3" t="str">
        <f>TRIM(MID(B2535, FIND("In", B2535)+3, FIND("Surat", B2535)-FIND("In", B2535)-3))</f>
        <v>Althan</v>
      </c>
      <c r="F2535" s="3" t="str">
        <f>"surat"</f>
        <v>surat</v>
      </c>
      <c r="G2535" s="3" t="s">
        <v>32</v>
      </c>
      <c r="H2535" s="3" t="s">
        <v>2673</v>
      </c>
      <c r="I2535" s="9">
        <f>VALUE(LEFT(H2535,FIND(" ",H2535)-1))</f>
        <v>1773</v>
      </c>
      <c r="J2535" s="3" t="str">
        <f>TRIM(RIGHT(H2535,LEN(H2535)-FIND(" ",H2535)))</f>
        <v>sqft</v>
      </c>
      <c r="K2535" s="3" t="s">
        <v>25</v>
      </c>
      <c r="L2535" s="3" t="s">
        <v>26</v>
      </c>
      <c r="M2535" s="3" t="str">
        <f>IF(LEFT(L2535,5)="poss.","expected","ready")</f>
        <v>expected</v>
      </c>
      <c r="N2535" s="3" t="s">
        <v>2398</v>
      </c>
      <c r="O2535" s="3" t="str">
        <f>IFERROR(LEFT(N2535,FIND("out of",N2535)-1),N2535)</f>
        <v xml:space="preserve">9 </v>
      </c>
      <c r="P2535" s="4" t="str">
        <f>IFERROR(RIGHT(N2535,LEN(N2535)-FIND("out of",N2535)-6),"")</f>
        <v>12</v>
      </c>
      <c r="Q2535" s="6" t="s">
        <v>28</v>
      </c>
      <c r="R2535" s="3" t="s">
        <v>44</v>
      </c>
      <c r="S2535" s="3" t="s">
        <v>2916</v>
      </c>
      <c r="T2535" s="4">
        <f t="shared" si="1709"/>
        <v>4351</v>
      </c>
      <c r="U2535" s="3">
        <v>77.099999999999994</v>
      </c>
      <c r="V2535" s="3">
        <f>VALUE(U2535)*100000</f>
        <v>7709999.9999999991</v>
      </c>
    </row>
    <row r="2536" spans="1:22" customFormat="1" hidden="1">
      <c r="A2536" t="s">
        <v>4137</v>
      </c>
      <c r="G2536" t="s">
        <v>32</v>
      </c>
      <c r="H2536" t="s">
        <v>4138</v>
      </c>
      <c r="I2536">
        <f>VALUE(LEFT(H2536,FIND(" ",H2536)-1))</f>
        <v>1955</v>
      </c>
      <c r="J2536" t="str">
        <f>TRIM(RIGHT(H2536,LEN(H2536)-FIND(" ",H2536)))</f>
        <v>sqft</v>
      </c>
      <c r="K2536" t="s">
        <v>25</v>
      </c>
      <c r="L2536" t="s">
        <v>41</v>
      </c>
      <c r="N2536" t="s">
        <v>71</v>
      </c>
      <c r="Q2536" t="s">
        <v>28</v>
      </c>
      <c r="R2536" t="s">
        <v>44</v>
      </c>
      <c r="S2536" t="s">
        <v>4139</v>
      </c>
      <c r="T2536" s="1">
        <f t="shared" si="1709"/>
        <v>3990</v>
      </c>
      <c r="U2536">
        <v>78</v>
      </c>
      <c r="V2536">
        <f>VALUE(U2536)*100000</f>
        <v>7800000</v>
      </c>
    </row>
    <row r="2537" spans="1:22" customFormat="1" hidden="1">
      <c r="A2537" t="s">
        <v>3833</v>
      </c>
      <c r="G2537" t="s">
        <v>32</v>
      </c>
      <c r="H2537" t="s">
        <v>4140</v>
      </c>
      <c r="I2537">
        <f>VALUE(LEFT(H2537,FIND(" ",H2537)-1))</f>
        <v>2003</v>
      </c>
      <c r="J2537" t="str">
        <f>TRIM(RIGHT(H2537,LEN(H2537)-FIND(" ",H2537)))</f>
        <v>sqft</v>
      </c>
      <c r="K2537" t="s">
        <v>28</v>
      </c>
      <c r="L2537" t="s">
        <v>747</v>
      </c>
      <c r="N2537" t="s">
        <v>25</v>
      </c>
      <c r="Q2537" t="s">
        <v>3985</v>
      </c>
      <c r="R2537">
        <v>3</v>
      </c>
      <c r="S2537" t="s">
        <v>3590</v>
      </c>
      <c r="T2537" s="1">
        <f t="shared" si="1709"/>
        <v>4751</v>
      </c>
      <c r="U2537">
        <v>95.2</v>
      </c>
      <c r="V2537">
        <f>VALUE(U2537)*100000</f>
        <v>9520000</v>
      </c>
    </row>
    <row r="2538" spans="1:22" customFormat="1" hidden="1">
      <c r="A2538" t="s">
        <v>3942</v>
      </c>
      <c r="G2538" t="s">
        <v>32</v>
      </c>
      <c r="H2538" t="s">
        <v>4141</v>
      </c>
      <c r="I2538">
        <f>VALUE(LEFT(H2538,FIND(" ",H2538)-1))</f>
        <v>1720</v>
      </c>
      <c r="J2538" t="str">
        <f>TRIM(RIGHT(H2538,LEN(H2538)-FIND(" ",H2538)))</f>
        <v>sqft</v>
      </c>
      <c r="K2538" t="s">
        <v>28</v>
      </c>
      <c r="L2538" t="s">
        <v>55</v>
      </c>
      <c r="N2538" t="s">
        <v>25</v>
      </c>
      <c r="Q2538" t="s">
        <v>56</v>
      </c>
      <c r="R2538">
        <v>3</v>
      </c>
      <c r="S2538" t="s">
        <v>57</v>
      </c>
      <c r="T2538" s="1">
        <f t="shared" si="1709"/>
        <v>3411</v>
      </c>
      <c r="U2538">
        <v>58.7</v>
      </c>
      <c r="V2538">
        <f>VALUE(U2538)*100000</f>
        <v>5870000</v>
      </c>
    </row>
    <row r="2539" spans="1:22" customFormat="1" hidden="1">
      <c r="A2539" t="s">
        <v>933</v>
      </c>
      <c r="G2539" t="s">
        <v>23</v>
      </c>
      <c r="H2539" t="s">
        <v>1873</v>
      </c>
      <c r="I2539">
        <f>VALUE(LEFT(H2539,FIND(" ",H2539)-1))</f>
        <v>740</v>
      </c>
      <c r="J2539" t="str">
        <f>TRIM(RIGHT(H2539,LEN(H2539)-FIND(" ",H2539)))</f>
        <v>sqft</v>
      </c>
      <c r="K2539" t="s">
        <v>25</v>
      </c>
      <c r="L2539" t="s">
        <v>41</v>
      </c>
      <c r="N2539" t="s">
        <v>27</v>
      </c>
      <c r="Q2539" t="s">
        <v>28</v>
      </c>
      <c r="R2539" t="s">
        <v>44</v>
      </c>
      <c r="S2539" t="s">
        <v>4142</v>
      </c>
      <c r="T2539" s="1">
        <f t="shared" si="1709"/>
        <v>5204</v>
      </c>
      <c r="U2539">
        <v>70</v>
      </c>
      <c r="V2539">
        <f>VALUE(U2539)*100000</f>
        <v>7000000</v>
      </c>
    </row>
    <row r="2540" spans="1:22" customFormat="1" hidden="1">
      <c r="A2540" t="s">
        <v>4097</v>
      </c>
      <c r="G2540" t="s">
        <v>32</v>
      </c>
      <c r="H2540" t="s">
        <v>506</v>
      </c>
      <c r="I2540">
        <f>VALUE(LEFT(H2540,FIND(" ",H2540)-1))</f>
        <v>1225</v>
      </c>
      <c r="J2540" t="str">
        <f>TRIM(RIGHT(H2540,LEN(H2540)-FIND(" ",H2540)))</f>
        <v>sqft</v>
      </c>
      <c r="K2540" t="s">
        <v>25</v>
      </c>
      <c r="L2540" t="s">
        <v>747</v>
      </c>
      <c r="N2540" t="s">
        <v>35</v>
      </c>
      <c r="Q2540" t="s">
        <v>28</v>
      </c>
      <c r="R2540" t="s">
        <v>154</v>
      </c>
      <c r="S2540" t="s">
        <v>4098</v>
      </c>
      <c r="T2540" s="1">
        <f t="shared" si="1709"/>
        <v>4204</v>
      </c>
      <c r="U2540">
        <v>51.5</v>
      </c>
      <c r="V2540">
        <f>VALUE(U2540)*100000</f>
        <v>5150000</v>
      </c>
    </row>
    <row r="2541" spans="1:22" ht="15.75">
      <c r="A2541" s="3" t="s">
        <v>3722</v>
      </c>
      <c r="B2541" s="3" t="str">
        <f>PROPER(TRIM(A2541))</f>
        <v>3 Apartment For Sale In Shaligram Flats, Vesu Surat</v>
      </c>
      <c r="C2541" s="3" t="str">
        <f>LEFT(B2541,FIND(" ",B2541)-1)</f>
        <v>3</v>
      </c>
      <c r="D2541" s="4" t="str">
        <f>MID(B2541, FIND(" ", B2541)+1, FIND("For", B2541)-FIND(" ", B2541)-1)</f>
        <v xml:space="preserve">Apartment </v>
      </c>
      <c r="E2541" s="3" t="str">
        <f>TRIM(MID(B2541, FIND("In", B2541)+3, FIND("Surat", B2541)-FIND("In", B2541)-3))</f>
        <v>Shaligram Flats, Vesu</v>
      </c>
      <c r="F2541" s="3" t="str">
        <f>"surat"</f>
        <v>surat</v>
      </c>
      <c r="G2541" s="3" t="s">
        <v>32</v>
      </c>
      <c r="H2541" s="3" t="s">
        <v>2777</v>
      </c>
      <c r="I2541" s="9">
        <f>VALUE(LEFT(H2541,FIND(" ",H2541)-1))</f>
        <v>1775</v>
      </c>
      <c r="J2541" s="3" t="str">
        <f>TRIM(RIGHT(H2541,LEN(H2541)-FIND(" ",H2541)))</f>
        <v>sqft</v>
      </c>
      <c r="K2541" s="3" t="s">
        <v>25</v>
      </c>
      <c r="L2541" s="3" t="s">
        <v>41</v>
      </c>
      <c r="M2541" s="3" t="str">
        <f>IF(LEFT(L2541,5)="poss.","expected","ready")</f>
        <v>ready</v>
      </c>
      <c r="N2541" s="3" t="s">
        <v>147</v>
      </c>
      <c r="O2541" s="3" t="str">
        <f>IFERROR(LEFT(N2541,FIND("out of",N2541)-1),N2541)</f>
        <v xml:space="preserve">5 </v>
      </c>
      <c r="P2541" s="4" t="str">
        <f>IFERROR(RIGHT(N2541,LEN(N2541)-FIND("out of",N2541)-6),"")</f>
        <v>12</v>
      </c>
      <c r="Q2541" s="6" t="s">
        <v>28</v>
      </c>
      <c r="R2541" s="3" t="s">
        <v>36</v>
      </c>
      <c r="S2541" s="3" t="s">
        <v>359</v>
      </c>
      <c r="T2541" s="4">
        <f t="shared" si="1709"/>
        <v>5000</v>
      </c>
      <c r="U2541" s="3">
        <v>88.8</v>
      </c>
      <c r="V2541" s="3">
        <f>VALUE(U2541)*100000</f>
        <v>8880000</v>
      </c>
    </row>
    <row r="2542" spans="1:22" customFormat="1" hidden="1">
      <c r="A2542" t="s">
        <v>3700</v>
      </c>
      <c r="G2542" t="s">
        <v>168</v>
      </c>
      <c r="H2542" t="s">
        <v>554</v>
      </c>
      <c r="I2542">
        <f>VALUE(LEFT(H2542,FIND(" ",H2542)-1))</f>
        <v>900</v>
      </c>
      <c r="J2542" t="str">
        <f>TRIM(RIGHT(H2542,LEN(H2542)-FIND(" ",H2542)))</f>
        <v>sqft</v>
      </c>
      <c r="K2542" t="s">
        <v>170</v>
      </c>
      <c r="L2542" t="s">
        <v>139</v>
      </c>
      <c r="N2542" t="s">
        <v>40</v>
      </c>
      <c r="Q2542">
        <v>2</v>
      </c>
      <c r="R2542" t="s">
        <v>3790</v>
      </c>
      <c r="S2542" t="s">
        <v>4143</v>
      </c>
      <c r="T2542" s="1">
        <f t="shared" si="1709"/>
        <v>9444</v>
      </c>
      <c r="U2542">
        <v>85</v>
      </c>
      <c r="V2542">
        <f>VALUE(U2542)*100000</f>
        <v>8500000</v>
      </c>
    </row>
    <row r="2543" spans="1:22" ht="15.75">
      <c r="A2543" s="3" t="s">
        <v>3866</v>
      </c>
      <c r="B2543" s="3" t="str">
        <f>PROPER(TRIM(A2543))</f>
        <v>3 Apartment For Sale In Divine Desire, Palanpur Surat</v>
      </c>
      <c r="C2543" s="3" t="str">
        <f>LEFT(B2543,FIND(" ",B2543)-1)</f>
        <v>3</v>
      </c>
      <c r="D2543" s="4" t="str">
        <f>MID(B2543, FIND(" ", B2543)+1, FIND("For", B2543)-FIND(" ", B2543)-1)</f>
        <v xml:space="preserve">Apartment </v>
      </c>
      <c r="E2543" s="3" t="str">
        <f>TRIM(MID(B2543, FIND("In", B2543)+3, FIND("Surat", B2543)-FIND("In", B2543)-3))</f>
        <v>Divine Desire, Palanpur</v>
      </c>
      <c r="F2543" s="3" t="str">
        <f>"surat"</f>
        <v>surat</v>
      </c>
      <c r="G2543" s="3" t="s">
        <v>32</v>
      </c>
      <c r="H2543" s="3" t="s">
        <v>4144</v>
      </c>
      <c r="I2543" s="9">
        <f>VALUE(LEFT(H2543,FIND(" ",H2543)-1))</f>
        <v>1746</v>
      </c>
      <c r="J2543" s="3" t="str">
        <f>TRIM(RIGHT(H2543,LEN(H2543)-FIND(" ",H2543)))</f>
        <v>sqft</v>
      </c>
      <c r="K2543" s="3" t="s">
        <v>25</v>
      </c>
      <c r="L2543" s="3" t="s">
        <v>41</v>
      </c>
      <c r="M2543" s="3" t="str">
        <f>IF(LEFT(L2543,5)="poss.","expected","ready")</f>
        <v>ready</v>
      </c>
      <c r="N2543" s="3" t="s">
        <v>71</v>
      </c>
      <c r="O2543" s="3" t="str">
        <f>IFERROR(LEFT(N2543,FIND("out of",N2543)-1),N2543)</f>
        <v xml:space="preserve">6 </v>
      </c>
      <c r="P2543" s="4" t="str">
        <f>IFERROR(RIGHT(N2543,LEN(N2543)-FIND("out of",N2543)-6),"")</f>
        <v>13</v>
      </c>
      <c r="Q2543" s="6" t="s">
        <v>28</v>
      </c>
      <c r="R2543" s="3" t="s">
        <v>44</v>
      </c>
      <c r="S2543" s="3" t="s">
        <v>247</v>
      </c>
      <c r="T2543" s="4">
        <f t="shared" si="1709"/>
        <v>3750</v>
      </c>
      <c r="U2543" s="3">
        <v>65.5</v>
      </c>
      <c r="V2543" s="3">
        <f>VALUE(U2543)*100000</f>
        <v>6550000</v>
      </c>
    </row>
    <row r="2544" spans="1:22" customFormat="1" hidden="1">
      <c r="A2544" t="s">
        <v>2829</v>
      </c>
      <c r="G2544" t="s">
        <v>23</v>
      </c>
      <c r="H2544" t="s">
        <v>3111</v>
      </c>
      <c r="I2544">
        <f>VALUE(LEFT(H2544,FIND(" ",H2544)-1))</f>
        <v>955</v>
      </c>
      <c r="J2544" t="str">
        <f>TRIM(RIGHT(H2544,LEN(H2544)-FIND(" ",H2544)))</f>
        <v>sqft</v>
      </c>
      <c r="K2544" t="s">
        <v>25</v>
      </c>
      <c r="L2544" t="s">
        <v>41</v>
      </c>
      <c r="N2544" t="s">
        <v>633</v>
      </c>
      <c r="Q2544" t="s">
        <v>28</v>
      </c>
      <c r="R2544" t="s">
        <v>36</v>
      </c>
      <c r="S2544" t="s">
        <v>4145</v>
      </c>
      <c r="T2544" s="1">
        <f t="shared" si="1709"/>
        <v>4650</v>
      </c>
      <c r="U2544">
        <v>80.8</v>
      </c>
      <c r="V2544">
        <f>VALUE(U2544)*100000</f>
        <v>8080000</v>
      </c>
    </row>
    <row r="2545" spans="1:22" ht="15.75">
      <c r="A2545" s="3" t="s">
        <v>3734</v>
      </c>
      <c r="B2545" s="3" t="str">
        <f>PROPER(TRIM(A2545))</f>
        <v>3 Apartment For Sale In Sattvam, Pal Surat</v>
      </c>
      <c r="C2545" s="3" t="str">
        <f>LEFT(B2545,FIND(" ",B2545)-1)</f>
        <v>3</v>
      </c>
      <c r="D2545" s="4" t="str">
        <f>MID(B2545, FIND(" ", B2545)+1, FIND("For", B2545)-FIND(" ", B2545)-1)</f>
        <v xml:space="preserve">Apartment </v>
      </c>
      <c r="E2545" s="3" t="str">
        <f>TRIM(MID(B2545, FIND("In", B2545)+3, FIND("Surat", B2545)-FIND("In", B2545)-3))</f>
        <v>Sattvam, Pal</v>
      </c>
      <c r="F2545" s="3" t="str">
        <f>"surat"</f>
        <v>surat</v>
      </c>
      <c r="G2545" s="3" t="s">
        <v>32</v>
      </c>
      <c r="H2545" s="3" t="s">
        <v>3737</v>
      </c>
      <c r="I2545" s="9">
        <f>VALUE(LEFT(H2545,FIND(" ",H2545)-1))</f>
        <v>2061</v>
      </c>
      <c r="J2545" s="3" t="str">
        <f>TRIM(RIGHT(H2545,LEN(H2545)-FIND(" ",H2545)))</f>
        <v>sqft</v>
      </c>
      <c r="K2545" s="3" t="s">
        <v>25</v>
      </c>
      <c r="L2545" s="3" t="s">
        <v>217</v>
      </c>
      <c r="M2545" s="3" t="str">
        <f>IF(LEFT(L2545,5)="poss.","expected","ready")</f>
        <v>expected</v>
      </c>
      <c r="N2545" s="3" t="s">
        <v>165</v>
      </c>
      <c r="O2545" s="3" t="str">
        <f>IFERROR(LEFT(N2545,FIND("out of",N2545)-1),N2545)</f>
        <v xml:space="preserve">7 </v>
      </c>
      <c r="P2545" s="4" t="str">
        <f>IFERROR(RIGHT(N2545,LEN(N2545)-FIND("out of",N2545)-6),"")</f>
        <v>13</v>
      </c>
      <c r="Q2545" s="6" t="s">
        <v>28</v>
      </c>
      <c r="R2545" s="3" t="s">
        <v>44</v>
      </c>
      <c r="S2545" s="3" t="s">
        <v>3644</v>
      </c>
      <c r="T2545" s="4">
        <f t="shared" si="1709"/>
        <v>4600</v>
      </c>
      <c r="U2545" s="3">
        <v>94.8</v>
      </c>
      <c r="V2545" s="3">
        <f>VALUE(U2545)*100000</f>
        <v>9480000</v>
      </c>
    </row>
    <row r="2546" spans="1:22" customFormat="1" hidden="1">
      <c r="A2546" t="s">
        <v>3941</v>
      </c>
      <c r="G2546" t="s">
        <v>32</v>
      </c>
      <c r="H2546" t="s">
        <v>4077</v>
      </c>
      <c r="I2546">
        <f>VALUE(LEFT(H2546,FIND(" ",H2546)-1))</f>
        <v>1690</v>
      </c>
      <c r="J2546" t="str">
        <f>TRIM(RIGHT(H2546,LEN(H2546)-FIND(" ",H2546)))</f>
        <v>sqft</v>
      </c>
      <c r="K2546" t="s">
        <v>28</v>
      </c>
      <c r="L2546" t="s">
        <v>134</v>
      </c>
      <c r="N2546" t="s">
        <v>25</v>
      </c>
      <c r="Q2546" t="s">
        <v>44</v>
      </c>
      <c r="R2546" t="s">
        <v>171</v>
      </c>
      <c r="S2546" t="s">
        <v>854</v>
      </c>
      <c r="T2546" s="1">
        <f t="shared" si="1709"/>
        <v>3675</v>
      </c>
      <c r="U2546">
        <v>62.1</v>
      </c>
      <c r="V2546">
        <f>VALUE(U2546)*100000</f>
        <v>6210000</v>
      </c>
    </row>
    <row r="2547" spans="1:22" ht="15.75">
      <c r="A2547" s="3" t="s">
        <v>2877</v>
      </c>
      <c r="B2547" s="3" t="str">
        <f t="shared" ref="B2547:B2549" si="1742">PROPER(TRIM(A2547))</f>
        <v>2 Apartment For Sale In Pramukh Amaya, Palanpur Surat</v>
      </c>
      <c r="C2547" s="3" t="str">
        <f t="shared" ref="C2547:C2549" si="1743">LEFT(B2547,FIND(" ",B2547)-1)</f>
        <v>2</v>
      </c>
      <c r="D2547" s="4" t="str">
        <f t="shared" ref="D2547:D2549" si="1744">MID(B2547, FIND(" ", B2547)+1, FIND("For", B2547)-FIND(" ", B2547)-1)</f>
        <v xml:space="preserve">Apartment </v>
      </c>
      <c r="E2547" s="3" t="str">
        <f t="shared" ref="E2547:E2549" si="1745">TRIM(MID(B2547, FIND("In", B2547)+3, FIND("Surat", B2547)-FIND("In", B2547)-3))</f>
        <v>Pramukh Amaya, Palanpur</v>
      </c>
      <c r="F2547" s="3" t="str">
        <f t="shared" ref="F2547:F2549" si="1746">"surat"</f>
        <v>surat</v>
      </c>
      <c r="G2547" s="3" t="s">
        <v>32</v>
      </c>
      <c r="H2547" s="3" t="s">
        <v>2878</v>
      </c>
      <c r="I2547" s="9">
        <f>VALUE(LEFT(H2547,FIND(" ",H2547)-1))</f>
        <v>1311</v>
      </c>
      <c r="J2547" s="3" t="str">
        <f>TRIM(RIGHT(H2547,LEN(H2547)-FIND(" ",H2547)))</f>
        <v>sqft</v>
      </c>
      <c r="K2547" s="3" t="s">
        <v>25</v>
      </c>
      <c r="L2547" s="3" t="s">
        <v>2349</v>
      </c>
      <c r="M2547" s="3" t="str">
        <f t="shared" ref="M2547:M2549" si="1747">IF(LEFT(L2547,5)="poss.","expected","ready")</f>
        <v>expected</v>
      </c>
      <c r="N2547" s="3" t="s">
        <v>42</v>
      </c>
      <c r="O2547" s="3" t="str">
        <f t="shared" ref="O2547:O2549" si="1748">IFERROR(LEFT(N2547,FIND("out of",N2547)-1),N2547)</f>
        <v xml:space="preserve">5 </v>
      </c>
      <c r="P2547" s="4" t="str">
        <f t="shared" ref="P2547:P2549" si="1749">IFERROR(RIGHT(N2547,LEN(N2547)-FIND("out of",N2547)-6),"")</f>
        <v>13</v>
      </c>
      <c r="Q2547" s="6" t="s">
        <v>28</v>
      </c>
      <c r="R2547" s="3" t="s">
        <v>44</v>
      </c>
      <c r="S2547" s="3" t="s">
        <v>392</v>
      </c>
      <c r="T2547" s="4">
        <f t="shared" si="1709"/>
        <v>4251</v>
      </c>
      <c r="U2547" s="3">
        <v>55.7</v>
      </c>
      <c r="V2547" s="3">
        <f>VALUE(U2547)*100000</f>
        <v>5570000</v>
      </c>
    </row>
    <row r="2548" spans="1:22" ht="15.75">
      <c r="A2548" s="3" t="s">
        <v>3068</v>
      </c>
      <c r="B2548" s="3" t="str">
        <f t="shared" si="1742"/>
        <v>3 Apartment For Sale In Nakshatra Galaxia, Palanpur Surat</v>
      </c>
      <c r="C2548" s="3" t="str">
        <f t="shared" si="1743"/>
        <v>3</v>
      </c>
      <c r="D2548" s="4" t="str">
        <f t="shared" si="1744"/>
        <v xml:space="preserve">Apartment </v>
      </c>
      <c r="E2548" s="3" t="str">
        <f t="shared" si="1745"/>
        <v>Nakshatra Galaxia, Palanpur</v>
      </c>
      <c r="F2548" s="3" t="str">
        <f t="shared" si="1746"/>
        <v>surat</v>
      </c>
      <c r="G2548" s="3" t="s">
        <v>23</v>
      </c>
      <c r="H2548" s="3" t="s">
        <v>50</v>
      </c>
      <c r="I2548" s="9">
        <f>VALUE(LEFT(H2548,FIND(" ",H2548)-1))</f>
        <v>1250</v>
      </c>
      <c r="J2548" s="3" t="str">
        <f>TRIM(RIGHT(H2548,LEN(H2548)-FIND(" ",H2548)))</f>
        <v>sqft</v>
      </c>
      <c r="K2548" s="3" t="s">
        <v>40</v>
      </c>
      <c r="L2548" s="3" t="s">
        <v>41</v>
      </c>
      <c r="M2548" s="3" t="str">
        <f t="shared" si="1747"/>
        <v>ready</v>
      </c>
      <c r="N2548" s="3" t="s">
        <v>2547</v>
      </c>
      <c r="O2548" s="3" t="str">
        <f t="shared" si="1748"/>
        <v xml:space="preserve">9 </v>
      </c>
      <c r="P2548" s="4" t="str">
        <f t="shared" si="1749"/>
        <v>15</v>
      </c>
      <c r="Q2548" s="6" t="s">
        <v>43</v>
      </c>
      <c r="R2548" s="3" t="s">
        <v>36</v>
      </c>
      <c r="S2548" s="3" t="s">
        <v>2365</v>
      </c>
      <c r="T2548" s="4">
        <f t="shared" si="1709"/>
        <v>3743</v>
      </c>
      <c r="U2548" s="3">
        <v>69.5</v>
      </c>
      <c r="V2548" s="3">
        <f>VALUE(U2548)*100000</f>
        <v>6950000</v>
      </c>
    </row>
    <row r="2549" spans="1:22" ht="15.75">
      <c r="A2549" s="3" t="s">
        <v>3031</v>
      </c>
      <c r="B2549" s="3" t="str">
        <f t="shared" si="1742"/>
        <v>3 Apartment For Sale In Aagam Heights, Althan Surat</v>
      </c>
      <c r="C2549" s="3" t="str">
        <f t="shared" si="1743"/>
        <v>3</v>
      </c>
      <c r="D2549" s="4" t="str">
        <f t="shared" si="1744"/>
        <v xml:space="preserve">Apartment </v>
      </c>
      <c r="E2549" s="3" t="str">
        <f t="shared" si="1745"/>
        <v>Aagam Heights, Althan</v>
      </c>
      <c r="F2549" s="3" t="str">
        <f t="shared" si="1746"/>
        <v>surat</v>
      </c>
      <c r="G2549" s="3" t="s">
        <v>32</v>
      </c>
      <c r="H2549" s="3" t="s">
        <v>1488</v>
      </c>
      <c r="I2549" s="9">
        <f>VALUE(LEFT(H2549,FIND(" ",H2549)-1))</f>
        <v>1550</v>
      </c>
      <c r="J2549" s="3" t="str">
        <f>TRIM(RIGHT(H2549,LEN(H2549)-FIND(" ",H2549)))</f>
        <v>sqft</v>
      </c>
      <c r="K2549" s="3" t="s">
        <v>40</v>
      </c>
      <c r="L2549" s="3" t="s">
        <v>41</v>
      </c>
      <c r="M2549" s="3" t="str">
        <f t="shared" si="1747"/>
        <v>ready</v>
      </c>
      <c r="N2549" s="3" t="s">
        <v>2892</v>
      </c>
      <c r="O2549" s="3" t="str">
        <f t="shared" si="1748"/>
        <v xml:space="preserve">8 </v>
      </c>
      <c r="P2549" s="4" t="str">
        <f t="shared" si="1749"/>
        <v>11</v>
      </c>
      <c r="Q2549" s="6" t="s">
        <v>28</v>
      </c>
      <c r="R2549" s="3" t="s">
        <v>44</v>
      </c>
      <c r="S2549" s="3" t="s">
        <v>952</v>
      </c>
      <c r="T2549" s="4">
        <f t="shared" si="1709"/>
        <v>4000</v>
      </c>
      <c r="U2549" s="3">
        <v>62</v>
      </c>
      <c r="V2549" s="3">
        <f>VALUE(U2549)*100000</f>
        <v>6200000</v>
      </c>
    </row>
    <row r="2550" spans="1:22" customFormat="1" hidden="1">
      <c r="A2550" t="s">
        <v>2033</v>
      </c>
      <c r="G2550" t="s">
        <v>23</v>
      </c>
      <c r="H2550" t="s">
        <v>2306</v>
      </c>
      <c r="I2550">
        <f>VALUE(LEFT(H2550,FIND(" ",H2550)-1))</f>
        <v>659</v>
      </c>
      <c r="J2550" t="str">
        <f>TRIM(RIGHT(H2550,LEN(H2550)-FIND(" ",H2550)))</f>
        <v>sqft</v>
      </c>
      <c r="K2550" t="s">
        <v>28</v>
      </c>
      <c r="L2550" t="s">
        <v>41</v>
      </c>
      <c r="N2550" t="s">
        <v>25</v>
      </c>
      <c r="Q2550" t="s">
        <v>44</v>
      </c>
      <c r="R2550" t="s">
        <v>131</v>
      </c>
      <c r="S2550" t="s">
        <v>1343</v>
      </c>
      <c r="T2550" s="1">
        <f t="shared" si="1709"/>
        <v>4800</v>
      </c>
      <c r="U2550">
        <v>55.5</v>
      </c>
      <c r="V2550">
        <f>VALUE(U2550)*100000</f>
        <v>5550000</v>
      </c>
    </row>
    <row r="2551" spans="1:22" ht="15.75">
      <c r="A2551" s="3" t="s">
        <v>2725</v>
      </c>
      <c r="B2551" s="3" t="str">
        <f>PROPER(TRIM(A2551))</f>
        <v>3 Apartment For Sale In Vesu Surat</v>
      </c>
      <c r="C2551" s="3" t="str">
        <f>LEFT(B2551,FIND(" ",B2551)-1)</f>
        <v>3</v>
      </c>
      <c r="D2551" s="4" t="str">
        <f>MID(B2551, FIND(" ", B2551)+1, FIND("For", B2551)-FIND(" ", B2551)-1)</f>
        <v xml:space="preserve">Apartment </v>
      </c>
      <c r="E2551" s="3" t="str">
        <f>TRIM(MID(B2551, FIND("In", B2551)+3, FIND("Surat", B2551)-FIND("In", B2551)-3))</f>
        <v>Vesu</v>
      </c>
      <c r="F2551" s="3" t="str">
        <f>"surat"</f>
        <v>surat</v>
      </c>
      <c r="G2551" s="3" t="s">
        <v>32</v>
      </c>
      <c r="H2551" s="3" t="s">
        <v>3671</v>
      </c>
      <c r="I2551" s="9">
        <f>VALUE(LEFT(H2551,FIND(" ",H2551)-1))</f>
        <v>1818</v>
      </c>
      <c r="J2551" s="3" t="str">
        <f>TRIM(RIGHT(H2551,LEN(H2551)-FIND(" ",H2551)))</f>
        <v>sqft</v>
      </c>
      <c r="K2551" s="3" t="s">
        <v>25</v>
      </c>
      <c r="L2551" s="3" t="s">
        <v>41</v>
      </c>
      <c r="M2551" s="3" t="str">
        <f>IF(LEFT(L2551,5)="poss.","expected","ready")</f>
        <v>ready</v>
      </c>
      <c r="N2551" s="3" t="s">
        <v>42</v>
      </c>
      <c r="O2551" s="3" t="str">
        <f>IFERROR(LEFT(N2551,FIND("out of",N2551)-1),N2551)</f>
        <v xml:space="preserve">5 </v>
      </c>
      <c r="P2551" s="4" t="str">
        <f>IFERROR(RIGHT(N2551,LEN(N2551)-FIND("out of",N2551)-6),"")</f>
        <v>13</v>
      </c>
      <c r="Q2551" s="6" t="s">
        <v>28</v>
      </c>
      <c r="R2551" s="3" t="s">
        <v>36</v>
      </c>
      <c r="S2551" s="3" t="s">
        <v>2997</v>
      </c>
      <c r="T2551" s="4">
        <f t="shared" si="1709"/>
        <v>5500</v>
      </c>
      <c r="U2551" s="3">
        <v>100</v>
      </c>
      <c r="V2551" s="3">
        <f>VALUE(U2551)*100000</f>
        <v>10000000</v>
      </c>
    </row>
    <row r="2552" spans="1:22" customFormat="1" hidden="1">
      <c r="A2552" t="s">
        <v>3914</v>
      </c>
      <c r="G2552" t="s">
        <v>32</v>
      </c>
      <c r="H2552" t="s">
        <v>3912</v>
      </c>
      <c r="I2552">
        <f>VALUE(LEFT(H2552,FIND(" ",H2552)-1))</f>
        <v>1361</v>
      </c>
      <c r="J2552" t="str">
        <f>TRIM(RIGHT(H2552,LEN(H2552)-FIND(" ",H2552)))</f>
        <v>sqft</v>
      </c>
      <c r="K2552" t="s">
        <v>25</v>
      </c>
      <c r="L2552" t="s">
        <v>4146</v>
      </c>
      <c r="N2552" t="s">
        <v>82</v>
      </c>
      <c r="Q2552" t="s">
        <v>28</v>
      </c>
      <c r="R2552" t="s">
        <v>44</v>
      </c>
      <c r="T2552" s="1" t="e">
        <f t="shared" si="1709"/>
        <v>#VALUE!</v>
      </c>
      <c r="U2552" t="s">
        <v>2101</v>
      </c>
      <c r="V2552" t="e">
        <f>VALUE(U2552)*100000</f>
        <v>#VALUE!</v>
      </c>
    </row>
    <row r="2553" spans="1:22" customFormat="1">
      <c r="A2553" t="s">
        <v>4147</v>
      </c>
      <c r="B2553" t="str">
        <f>PROPER(TRIM(A2553))</f>
        <v>3 Apartment For Sale In Milestone Utsav, Althan Surat</v>
      </c>
      <c r="C2553" t="str">
        <f>LEFT(B2553,FIND(" ",B2553)-1)</f>
        <v>3</v>
      </c>
      <c r="D2553" s="1" t="str">
        <f>MID(B2553, FIND(" ", B2553)+1, FIND("For", B2553)-FIND(" ", B2553)-1)</f>
        <v xml:space="preserve">Apartment </v>
      </c>
      <c r="E2553" t="str">
        <f>TRIM(MID(B2553, FIND("In", B2553)+3, FIND("Surat", B2553)-FIND("In", B2553)-3))</f>
        <v>Milestone Utsav, Althan</v>
      </c>
      <c r="F2553" t="str">
        <f>"surat"</f>
        <v>surat</v>
      </c>
      <c r="G2553" t="s">
        <v>32</v>
      </c>
      <c r="H2553" t="s">
        <v>3391</v>
      </c>
      <c r="I2553">
        <f>VALUE(LEFT(H2553,FIND(" ",H2553)-1))</f>
        <v>1850</v>
      </c>
      <c r="J2553" t="str">
        <f>TRIM(RIGHT(H2553,LEN(H2553)-FIND(" ",H2553)))</f>
        <v>sqft</v>
      </c>
      <c r="K2553" t="s">
        <v>40</v>
      </c>
      <c r="L2553" t="s">
        <v>41</v>
      </c>
      <c r="M2553" t="str">
        <f>IF(LEFT(L2553,5)="poss.","expected","ready")</f>
        <v>ready</v>
      </c>
      <c r="N2553" t="s">
        <v>68</v>
      </c>
      <c r="O2553" t="str">
        <f>IFERROR(LEFT(N2553,FIND("out of",N2553)-1),N2553)</f>
        <v xml:space="preserve">3 </v>
      </c>
      <c r="P2553" s="1" t="str">
        <f>IFERROR(RIGHT(N2553,LEN(N2553)-FIND("out of",N2553)-6),"")</f>
        <v>14</v>
      </c>
      <c r="Q2553" t="s">
        <v>28</v>
      </c>
      <c r="R2553" t="s">
        <v>44</v>
      </c>
      <c r="S2553" t="s">
        <v>359</v>
      </c>
      <c r="T2553" s="1">
        <f t="shared" si="1709"/>
        <v>5000</v>
      </c>
      <c r="U2553">
        <v>92.5</v>
      </c>
      <c r="V2553">
        <f>VALUE(U2553)*100000</f>
        <v>9250000</v>
      </c>
    </row>
    <row r="2554" spans="1:22" customFormat="1" hidden="1">
      <c r="A2554" t="s">
        <v>66</v>
      </c>
      <c r="G2554" t="s">
        <v>23</v>
      </c>
      <c r="H2554" t="s">
        <v>47</v>
      </c>
      <c r="I2554">
        <f>VALUE(LEFT(H2554,FIND(" ",H2554)-1))</f>
        <v>700</v>
      </c>
      <c r="J2554" t="str">
        <f>TRIM(RIGHT(H2554,LEN(H2554)-FIND(" ",H2554)))</f>
        <v>sqft</v>
      </c>
      <c r="K2554" t="s">
        <v>25</v>
      </c>
      <c r="L2554" t="s">
        <v>41</v>
      </c>
      <c r="N2554" t="s">
        <v>2694</v>
      </c>
      <c r="Q2554" t="s">
        <v>28</v>
      </c>
      <c r="R2554" t="s">
        <v>44</v>
      </c>
      <c r="S2554" t="s">
        <v>4148</v>
      </c>
      <c r="T2554" s="1">
        <f t="shared" si="1709"/>
        <v>4217</v>
      </c>
      <c r="U2554">
        <v>56</v>
      </c>
      <c r="V2554">
        <f>VALUE(U2554)*100000</f>
        <v>5600000</v>
      </c>
    </row>
    <row r="2555" spans="1:22" customFormat="1" hidden="1">
      <c r="A2555" t="s">
        <v>4149</v>
      </c>
      <c r="G2555" t="s">
        <v>32</v>
      </c>
      <c r="H2555" t="s">
        <v>3464</v>
      </c>
      <c r="I2555">
        <f>VALUE(LEFT(H2555,FIND(" ",H2555)-1))</f>
        <v>1325</v>
      </c>
      <c r="J2555" t="str">
        <f>TRIM(RIGHT(H2555,LEN(H2555)-FIND(" ",H2555)))</f>
        <v>sqft</v>
      </c>
      <c r="K2555" t="s">
        <v>25</v>
      </c>
      <c r="L2555" t="s">
        <v>2326</v>
      </c>
      <c r="N2555" t="s">
        <v>71</v>
      </c>
      <c r="Q2555" t="s">
        <v>28</v>
      </c>
      <c r="R2555" t="s">
        <v>44</v>
      </c>
      <c r="S2555" t="s">
        <v>1332</v>
      </c>
      <c r="T2555" s="1">
        <f t="shared" si="1709"/>
        <v>4702</v>
      </c>
      <c r="U2555">
        <v>62.3</v>
      </c>
      <c r="V2555">
        <f>VALUE(U2555)*100000</f>
        <v>6230000</v>
      </c>
    </row>
    <row r="2556" spans="1:22" customFormat="1" hidden="1">
      <c r="A2556" t="s">
        <v>200</v>
      </c>
      <c r="G2556" t="s">
        <v>23</v>
      </c>
      <c r="H2556" t="s">
        <v>1254</v>
      </c>
      <c r="I2556">
        <f>VALUE(LEFT(H2556,FIND(" ",H2556)-1))</f>
        <v>1700</v>
      </c>
      <c r="J2556" t="str">
        <f>TRIM(RIGHT(H2556,LEN(H2556)-FIND(" ",H2556)))</f>
        <v>sqft</v>
      </c>
      <c r="K2556" t="s">
        <v>25</v>
      </c>
      <c r="L2556" t="s">
        <v>217</v>
      </c>
      <c r="N2556" t="s">
        <v>972</v>
      </c>
      <c r="Q2556" t="s">
        <v>28</v>
      </c>
      <c r="R2556" t="s">
        <v>44</v>
      </c>
      <c r="T2556" s="1" t="e">
        <f t="shared" si="1709"/>
        <v>#VALUE!</v>
      </c>
      <c r="U2556">
        <v>60</v>
      </c>
      <c r="V2556">
        <f>VALUE(U2556)*100000</f>
        <v>6000000</v>
      </c>
    </row>
    <row r="2557" spans="1:22" customFormat="1" hidden="1">
      <c r="A2557" t="s">
        <v>3822</v>
      </c>
      <c r="G2557" t="s">
        <v>32</v>
      </c>
      <c r="H2557" t="s">
        <v>3057</v>
      </c>
      <c r="I2557">
        <f>VALUE(LEFT(H2557,FIND(" ",H2557)-1))</f>
        <v>1632</v>
      </c>
      <c r="J2557" t="str">
        <f>TRIM(RIGHT(H2557,LEN(H2557)-FIND(" ",H2557)))</f>
        <v>sqft</v>
      </c>
      <c r="K2557" t="s">
        <v>40</v>
      </c>
      <c r="L2557" t="s">
        <v>41</v>
      </c>
      <c r="N2557" t="s">
        <v>2481</v>
      </c>
      <c r="Q2557" t="s">
        <v>83</v>
      </c>
      <c r="R2557" t="s">
        <v>44</v>
      </c>
      <c r="S2557" t="s">
        <v>4150</v>
      </c>
      <c r="T2557" s="1">
        <f t="shared" ref="T2557:T2620" si="1750">VALUE(SUBSTITUTE(SUBSTITUTE(S2557,"â‚¹",""),"per sqft",""))</f>
        <v>5208</v>
      </c>
      <c r="U2557">
        <v>85</v>
      </c>
      <c r="V2557">
        <f>VALUE(U2557)*100000</f>
        <v>8500000</v>
      </c>
    </row>
    <row r="2558" spans="1:22" customFormat="1" hidden="1">
      <c r="A2558" t="s">
        <v>4151</v>
      </c>
      <c r="G2558" t="s">
        <v>32</v>
      </c>
      <c r="H2558" t="s">
        <v>294</v>
      </c>
      <c r="I2558">
        <f>VALUE(LEFT(H2558,FIND(" ",H2558)-1))</f>
        <v>1300</v>
      </c>
      <c r="J2558" t="str">
        <f>TRIM(RIGHT(H2558,LEN(H2558)-FIND(" ",H2558)))</f>
        <v>sqft</v>
      </c>
      <c r="K2558" t="s">
        <v>40</v>
      </c>
      <c r="L2558" t="s">
        <v>41</v>
      </c>
      <c r="N2558" t="s">
        <v>120</v>
      </c>
      <c r="Q2558" t="s">
        <v>43</v>
      </c>
      <c r="R2558" t="s">
        <v>44</v>
      </c>
      <c r="S2558" t="s">
        <v>359</v>
      </c>
      <c r="T2558" s="1">
        <f t="shared" si="1750"/>
        <v>5000</v>
      </c>
      <c r="U2558">
        <v>65</v>
      </c>
      <c r="V2558">
        <f>VALUE(U2558)*100000</f>
        <v>6500000</v>
      </c>
    </row>
    <row r="2559" spans="1:22" customFormat="1" hidden="1">
      <c r="A2559" t="s">
        <v>4007</v>
      </c>
      <c r="G2559" t="s">
        <v>23</v>
      </c>
      <c r="H2559" t="s">
        <v>1611</v>
      </c>
      <c r="I2559">
        <f>VALUE(LEFT(H2559,FIND(" ",H2559)-1))</f>
        <v>1020</v>
      </c>
      <c r="J2559" t="str">
        <f>TRIM(RIGHT(H2559,LEN(H2559)-FIND(" ",H2559)))</f>
        <v>sqft</v>
      </c>
      <c r="K2559" t="s">
        <v>40</v>
      </c>
      <c r="L2559" t="s">
        <v>41</v>
      </c>
      <c r="N2559" t="s">
        <v>100</v>
      </c>
      <c r="Q2559" t="s">
        <v>28</v>
      </c>
      <c r="R2559" t="s">
        <v>88</v>
      </c>
      <c r="S2559" t="s">
        <v>4152</v>
      </c>
      <c r="T2559" s="1">
        <f t="shared" si="1750"/>
        <v>4757</v>
      </c>
      <c r="U2559">
        <v>88</v>
      </c>
      <c r="V2559">
        <f>VALUE(U2559)*100000</f>
        <v>8800000</v>
      </c>
    </row>
    <row r="2560" spans="1:22" customFormat="1" hidden="1">
      <c r="A2560" t="s">
        <v>4153</v>
      </c>
      <c r="G2560" t="s">
        <v>23</v>
      </c>
      <c r="H2560" t="s">
        <v>99</v>
      </c>
      <c r="I2560">
        <f>VALUE(LEFT(H2560,FIND(" ",H2560)-1))</f>
        <v>1000</v>
      </c>
      <c r="J2560" t="str">
        <f>TRIM(RIGHT(H2560,LEN(H2560)-FIND(" ",H2560)))</f>
        <v>sqft</v>
      </c>
      <c r="K2560" t="s">
        <v>40</v>
      </c>
      <c r="L2560" t="s">
        <v>41</v>
      </c>
      <c r="N2560" t="s">
        <v>71</v>
      </c>
      <c r="Q2560" t="s">
        <v>28</v>
      </c>
      <c r="R2560" t="s">
        <v>44</v>
      </c>
      <c r="S2560" t="s">
        <v>4154</v>
      </c>
      <c r="T2560" s="1">
        <f t="shared" si="1750"/>
        <v>5414</v>
      </c>
      <c r="U2560">
        <v>98</v>
      </c>
      <c r="V2560">
        <f>VALUE(U2560)*100000</f>
        <v>9800000</v>
      </c>
    </row>
    <row r="2561" spans="1:22" customFormat="1" hidden="1">
      <c r="A2561" t="s">
        <v>3323</v>
      </c>
      <c r="G2561" t="s">
        <v>32</v>
      </c>
      <c r="H2561" t="s">
        <v>2660</v>
      </c>
      <c r="I2561">
        <f>VALUE(LEFT(H2561,FIND(" ",H2561)-1))</f>
        <v>1861</v>
      </c>
      <c r="J2561" t="str">
        <f>TRIM(RIGHT(H2561,LEN(H2561)-FIND(" ",H2561)))</f>
        <v>sqft</v>
      </c>
      <c r="K2561" t="s">
        <v>25</v>
      </c>
      <c r="L2561" t="s">
        <v>217</v>
      </c>
      <c r="N2561" t="s">
        <v>652</v>
      </c>
      <c r="Q2561" t="s">
        <v>28</v>
      </c>
      <c r="R2561" t="s">
        <v>44</v>
      </c>
      <c r="S2561" t="s">
        <v>4155</v>
      </c>
      <c r="T2561" s="1">
        <f t="shared" si="1750"/>
        <v>4451</v>
      </c>
      <c r="U2561">
        <v>82.8</v>
      </c>
      <c r="V2561">
        <f>VALUE(U2561)*100000</f>
        <v>8280000</v>
      </c>
    </row>
    <row r="2562" spans="1:22" customFormat="1" hidden="1">
      <c r="A2562" t="s">
        <v>3935</v>
      </c>
      <c r="G2562" t="s">
        <v>23</v>
      </c>
      <c r="H2562" t="s">
        <v>4156</v>
      </c>
      <c r="I2562">
        <f>VALUE(LEFT(H2562,FIND(" ",H2562)-1))</f>
        <v>122</v>
      </c>
      <c r="J2562" t="str">
        <f>TRIM(RIGHT(H2562,LEN(H2562)-FIND(" ",H2562)))</f>
        <v>sqyrd</v>
      </c>
      <c r="K2562" t="s">
        <v>28</v>
      </c>
      <c r="L2562" t="s">
        <v>41</v>
      </c>
      <c r="N2562" t="s">
        <v>40</v>
      </c>
      <c r="Q2562" t="s">
        <v>29</v>
      </c>
      <c r="R2562" t="s">
        <v>4157</v>
      </c>
      <c r="S2562" t="s">
        <v>4158</v>
      </c>
      <c r="T2562" s="1">
        <f t="shared" si="1750"/>
        <v>5920</v>
      </c>
      <c r="U2562">
        <v>65</v>
      </c>
      <c r="V2562">
        <f>VALUE(U2562)*100000</f>
        <v>6500000</v>
      </c>
    </row>
    <row r="2563" spans="1:22" customFormat="1">
      <c r="A2563" t="s">
        <v>3289</v>
      </c>
      <c r="B2563" t="str">
        <f>PROPER(TRIM(A2563))</f>
        <v>3 Apartment For Sale In Pramukh Amaya, Palanpur Surat</v>
      </c>
      <c r="C2563" t="str">
        <f>LEFT(B2563,FIND(" ",B2563)-1)</f>
        <v>3</v>
      </c>
      <c r="D2563" s="1" t="str">
        <f>MID(B2563, FIND(" ", B2563)+1, FIND("For", B2563)-FIND(" ", B2563)-1)</f>
        <v xml:space="preserve">Apartment </v>
      </c>
      <c r="E2563" t="str">
        <f>TRIM(MID(B2563, FIND("In", B2563)+3, FIND("Surat", B2563)-FIND("In", B2563)-3))</f>
        <v>Pramukh Amaya, Palanpur</v>
      </c>
      <c r="F2563" t="str">
        <f>"surat"</f>
        <v>surat</v>
      </c>
      <c r="G2563" t="s">
        <v>32</v>
      </c>
      <c r="H2563" t="s">
        <v>3656</v>
      </c>
      <c r="I2563">
        <f>VALUE(LEFT(H2563,FIND(" ",H2563)-1))</f>
        <v>1811</v>
      </c>
      <c r="J2563" t="str">
        <f>TRIM(RIGHT(H2563,LEN(H2563)-FIND(" ",H2563)))</f>
        <v>sqft</v>
      </c>
      <c r="K2563" t="s">
        <v>25</v>
      </c>
      <c r="L2563" t="s">
        <v>138</v>
      </c>
      <c r="M2563" t="str">
        <f>IF(LEFT(L2563,5)="poss.","expected","ready")</f>
        <v>expected</v>
      </c>
      <c r="N2563" t="s">
        <v>165</v>
      </c>
      <c r="O2563" t="str">
        <f>IFERROR(LEFT(N2563,FIND("out of",N2563)-1),N2563)</f>
        <v xml:space="preserve">7 </v>
      </c>
      <c r="P2563" s="1" t="str">
        <f>IFERROR(RIGHT(N2563,LEN(N2563)-FIND("out of",N2563)-6),"")</f>
        <v>13</v>
      </c>
      <c r="Q2563" t="s">
        <v>28</v>
      </c>
      <c r="R2563" t="s">
        <v>44</v>
      </c>
      <c r="S2563" t="s">
        <v>392</v>
      </c>
      <c r="T2563" s="1">
        <f t="shared" si="1750"/>
        <v>4251</v>
      </c>
      <c r="U2563">
        <v>77</v>
      </c>
      <c r="V2563">
        <f>VALUE(U2563)*100000</f>
        <v>7700000</v>
      </c>
    </row>
    <row r="2564" spans="1:22" customFormat="1" hidden="1">
      <c r="A2564" t="s">
        <v>3942</v>
      </c>
      <c r="G2564" t="s">
        <v>32</v>
      </c>
      <c r="H2564" t="s">
        <v>2666</v>
      </c>
      <c r="I2564">
        <f>VALUE(LEFT(H2564,FIND(" ",H2564)-1))</f>
        <v>1755</v>
      </c>
      <c r="J2564" t="str">
        <f>TRIM(RIGHT(H2564,LEN(H2564)-FIND(" ",H2564)))</f>
        <v>sqft</v>
      </c>
      <c r="K2564" t="s">
        <v>28</v>
      </c>
      <c r="L2564" t="s">
        <v>55</v>
      </c>
      <c r="N2564" t="s">
        <v>25</v>
      </c>
      <c r="Q2564" t="s">
        <v>56</v>
      </c>
      <c r="R2564">
        <v>3</v>
      </c>
      <c r="S2564" t="s">
        <v>57</v>
      </c>
      <c r="T2564" s="1">
        <f t="shared" si="1750"/>
        <v>3411</v>
      </c>
      <c r="U2564">
        <v>59.9</v>
      </c>
      <c r="V2564">
        <f>VALUE(U2564)*100000</f>
        <v>5990000</v>
      </c>
    </row>
    <row r="2565" spans="1:22" ht="15.75">
      <c r="A2565" s="3" t="s">
        <v>2045</v>
      </c>
      <c r="B2565" s="3" t="str">
        <f t="shared" ref="B2565:B2567" si="1751">PROPER(TRIM(A2565))</f>
        <v>2 Apartment For Sale In Pal Surat</v>
      </c>
      <c r="C2565" s="3" t="str">
        <f t="shared" ref="C2565:C2567" si="1752">LEFT(B2565,FIND(" ",B2565)-1)</f>
        <v>2</v>
      </c>
      <c r="D2565" s="4" t="str">
        <f t="shared" ref="D2565:D2567" si="1753">MID(B2565, FIND(" ", B2565)+1, FIND("For", B2565)-FIND(" ", B2565)-1)</f>
        <v xml:space="preserve">Apartment </v>
      </c>
      <c r="E2565" s="3" t="str">
        <f t="shared" ref="E2565:E2567" si="1754">TRIM(MID(B2565, FIND("In", B2565)+3, FIND("Surat", B2565)-FIND("In", B2565)-3))</f>
        <v>Pal</v>
      </c>
      <c r="F2565" s="3" t="str">
        <f t="shared" ref="F2565:F2567" si="1755">"surat"</f>
        <v>surat</v>
      </c>
      <c r="G2565" s="3" t="s">
        <v>23</v>
      </c>
      <c r="H2565" s="3" t="s">
        <v>2575</v>
      </c>
      <c r="I2565" s="9">
        <f>VALUE(LEFT(H2565,FIND(" ",H2565)-1))</f>
        <v>687</v>
      </c>
      <c r="J2565" s="3" t="str">
        <f>TRIM(RIGHT(H2565,LEN(H2565)-FIND(" ",H2565)))</f>
        <v>sqft</v>
      </c>
      <c r="K2565" s="3" t="s">
        <v>25</v>
      </c>
      <c r="L2565" s="3" t="s">
        <v>4113</v>
      </c>
      <c r="M2565" s="3" t="str">
        <f t="shared" ref="M2565:M2567" si="1756">IF(LEFT(L2565,5)="poss.","expected","ready")</f>
        <v>expected</v>
      </c>
      <c r="N2565" s="3" t="s">
        <v>143</v>
      </c>
      <c r="O2565" s="3" t="str">
        <f t="shared" ref="O2565:O2567" si="1757">IFERROR(LEFT(N2565,FIND("out of",N2565)-1),N2565)</f>
        <v xml:space="preserve">9 </v>
      </c>
      <c r="P2565" s="4" t="str">
        <f t="shared" ref="P2565:P2567" si="1758">IFERROR(RIGHT(N2565,LEN(N2565)-FIND("out of",N2565)-6),"")</f>
        <v>14</v>
      </c>
      <c r="Q2565" s="6" t="s">
        <v>28</v>
      </c>
      <c r="R2565" s="3" t="s">
        <v>44</v>
      </c>
      <c r="S2565" s="3" t="s">
        <v>3749</v>
      </c>
      <c r="T2565" s="4">
        <f t="shared" si="1750"/>
        <v>4252</v>
      </c>
      <c r="U2565" s="3">
        <v>53.2</v>
      </c>
      <c r="V2565" s="3">
        <f>VALUE(U2565)*100000</f>
        <v>5320000</v>
      </c>
    </row>
    <row r="2566" spans="1:22" ht="15.75">
      <c r="A2566" s="3" t="s">
        <v>4159</v>
      </c>
      <c r="B2566" s="3" t="str">
        <f t="shared" si="1751"/>
        <v>3 Apartment For Sale In Anand Aspire, Jahangirabad Surat</v>
      </c>
      <c r="C2566" s="3" t="str">
        <f t="shared" si="1752"/>
        <v>3</v>
      </c>
      <c r="D2566" s="4" t="str">
        <f t="shared" si="1753"/>
        <v xml:space="preserve">Apartment </v>
      </c>
      <c r="E2566" s="3" t="str">
        <f t="shared" si="1754"/>
        <v>Anand Aspire, Jahangirabad</v>
      </c>
      <c r="F2566" s="3" t="str">
        <f t="shared" si="1755"/>
        <v>surat</v>
      </c>
      <c r="G2566" s="3" t="s">
        <v>32</v>
      </c>
      <c r="H2566" s="3" t="s">
        <v>3374</v>
      </c>
      <c r="I2566" s="9">
        <f>VALUE(LEFT(H2566,FIND(" ",H2566)-1))</f>
        <v>1725</v>
      </c>
      <c r="J2566" s="3" t="str">
        <f>TRIM(RIGHT(H2566,LEN(H2566)-FIND(" ",H2566)))</f>
        <v>sqft</v>
      </c>
      <c r="K2566" s="3" t="s">
        <v>25</v>
      </c>
      <c r="L2566" s="3" t="s">
        <v>87</v>
      </c>
      <c r="M2566" s="3" t="str">
        <f t="shared" si="1756"/>
        <v>expected</v>
      </c>
      <c r="N2566" s="3" t="s">
        <v>134</v>
      </c>
      <c r="O2566" s="3" t="str">
        <f t="shared" si="1757"/>
        <v xml:space="preserve">7 </v>
      </c>
      <c r="P2566" s="4" t="str">
        <f t="shared" si="1758"/>
        <v>14</v>
      </c>
      <c r="Q2566" s="6" t="s">
        <v>28</v>
      </c>
      <c r="R2566" s="3" t="s">
        <v>44</v>
      </c>
      <c r="S2566" s="3" t="s">
        <v>57</v>
      </c>
      <c r="T2566" s="4">
        <f t="shared" si="1750"/>
        <v>3411</v>
      </c>
      <c r="U2566" s="3">
        <v>58.8</v>
      </c>
      <c r="V2566" s="3">
        <f>VALUE(U2566)*100000</f>
        <v>5880000</v>
      </c>
    </row>
    <row r="2567" spans="1:22" ht="15.75">
      <c r="A2567" s="3" t="s">
        <v>3722</v>
      </c>
      <c r="B2567" s="3" t="str">
        <f t="shared" si="1751"/>
        <v>3 Apartment For Sale In Shaligram Flats, Vesu Surat</v>
      </c>
      <c r="C2567" s="3" t="str">
        <f t="shared" si="1752"/>
        <v>3</v>
      </c>
      <c r="D2567" s="4" t="str">
        <f t="shared" si="1753"/>
        <v xml:space="preserve">Apartment </v>
      </c>
      <c r="E2567" s="3" t="str">
        <f t="shared" si="1754"/>
        <v>Shaligram Flats, Vesu</v>
      </c>
      <c r="F2567" s="3" t="str">
        <f t="shared" si="1755"/>
        <v>surat</v>
      </c>
      <c r="G2567" s="3" t="s">
        <v>32</v>
      </c>
      <c r="H2567" s="3" t="s">
        <v>4041</v>
      </c>
      <c r="I2567" s="9">
        <f>VALUE(LEFT(H2567,FIND(" ",H2567)-1))</f>
        <v>1815</v>
      </c>
      <c r="J2567" s="3" t="str">
        <f>TRIM(RIGHT(H2567,LEN(H2567)-FIND(" ",H2567)))</f>
        <v>sqft</v>
      </c>
      <c r="K2567" s="3" t="s">
        <v>25</v>
      </c>
      <c r="L2567" s="3" t="s">
        <v>41</v>
      </c>
      <c r="M2567" s="3" t="str">
        <f t="shared" si="1756"/>
        <v>ready</v>
      </c>
      <c r="N2567" s="3" t="s">
        <v>147</v>
      </c>
      <c r="O2567" s="3" t="str">
        <f t="shared" si="1757"/>
        <v xml:space="preserve">5 </v>
      </c>
      <c r="P2567" s="4" t="str">
        <f t="shared" si="1758"/>
        <v>12</v>
      </c>
      <c r="Q2567" s="6" t="s">
        <v>28</v>
      </c>
      <c r="R2567" s="3" t="s">
        <v>36</v>
      </c>
      <c r="S2567" s="3" t="s">
        <v>359</v>
      </c>
      <c r="T2567" s="4">
        <f t="shared" si="1750"/>
        <v>5000</v>
      </c>
      <c r="U2567" s="3">
        <v>90.8</v>
      </c>
      <c r="V2567" s="3">
        <f>VALUE(U2567)*100000</f>
        <v>9080000</v>
      </c>
    </row>
    <row r="2568" spans="1:22" customFormat="1" hidden="1">
      <c r="A2568" t="s">
        <v>3689</v>
      </c>
      <c r="G2568" t="s">
        <v>168</v>
      </c>
      <c r="H2568" t="s">
        <v>391</v>
      </c>
      <c r="I2568">
        <f>VALUE(LEFT(H2568,FIND(" ",H2568)-1))</f>
        <v>1035</v>
      </c>
      <c r="J2568" t="str">
        <f>TRIM(RIGHT(H2568,LEN(H2568)-FIND(" ",H2568)))</f>
        <v>sqft</v>
      </c>
      <c r="K2568" t="s">
        <v>170</v>
      </c>
      <c r="L2568" t="s">
        <v>139</v>
      </c>
      <c r="N2568" t="s">
        <v>40</v>
      </c>
      <c r="Q2568">
        <v>2</v>
      </c>
      <c r="R2568" t="s">
        <v>1928</v>
      </c>
      <c r="S2568" t="s">
        <v>4160</v>
      </c>
      <c r="T2568" s="1">
        <f t="shared" si="1750"/>
        <v>9662</v>
      </c>
      <c r="U2568" t="s">
        <v>2690</v>
      </c>
      <c r="V2568" t="e">
        <f>VALUE(U2568)*100000</f>
        <v>#VALUE!</v>
      </c>
    </row>
    <row r="2569" spans="1:22" ht="15.75">
      <c r="A2569" s="3" t="s">
        <v>585</v>
      </c>
      <c r="B2569" s="3" t="str">
        <f t="shared" ref="B2569:B2570" si="1759">PROPER(TRIM(A2569))</f>
        <v>2 Apartment For Sale In Palanpur Gam Surat</v>
      </c>
      <c r="C2569" s="3" t="str">
        <f t="shared" ref="C2569:C2570" si="1760">LEFT(B2569,FIND(" ",B2569)-1)</f>
        <v>2</v>
      </c>
      <c r="D2569" s="4" t="str">
        <f t="shared" ref="D2569:D2570" si="1761">MID(B2569, FIND(" ", B2569)+1, FIND("For", B2569)-FIND(" ", B2569)-1)</f>
        <v xml:space="preserve">Apartment </v>
      </c>
      <c r="E2569" s="3" t="str">
        <f t="shared" ref="E2569:E2570" si="1762">TRIM(MID(B2569, FIND("In", B2569)+3, FIND("Surat", B2569)-FIND("In", B2569)-3))</f>
        <v>Palanpur Gam</v>
      </c>
      <c r="F2569" s="3" t="str">
        <f t="shared" ref="F2569:F2570" si="1763">"surat"</f>
        <v>surat</v>
      </c>
      <c r="G2569" s="3" t="s">
        <v>23</v>
      </c>
      <c r="H2569" s="3" t="s">
        <v>47</v>
      </c>
      <c r="I2569" s="9">
        <f>VALUE(LEFT(H2569,FIND(" ",H2569)-1))</f>
        <v>700</v>
      </c>
      <c r="J2569" s="3" t="str">
        <f>TRIM(RIGHT(H2569,LEN(H2569)-FIND(" ",H2569)))</f>
        <v>sqft</v>
      </c>
      <c r="K2569" s="3" t="s">
        <v>25</v>
      </c>
      <c r="L2569" s="3" t="s">
        <v>41</v>
      </c>
      <c r="M2569" s="3" t="str">
        <f t="shared" ref="M2569:M2570" si="1764">IF(LEFT(L2569,5)="poss.","expected","ready")</f>
        <v>ready</v>
      </c>
      <c r="N2569" s="3" t="s">
        <v>972</v>
      </c>
      <c r="O2569" s="3" t="str">
        <f t="shared" ref="O2569:O2570" si="1765">IFERROR(LEFT(N2569,FIND("out of",N2569)-1),N2569)</f>
        <v xml:space="preserve">4 </v>
      </c>
      <c r="P2569" s="4" t="str">
        <f t="shared" ref="P2569:P2570" si="1766">IFERROR(RIGHT(N2569,LEN(N2569)-FIND("out of",N2569)-6),"")</f>
        <v>13</v>
      </c>
      <c r="Q2569" s="6" t="s">
        <v>28</v>
      </c>
      <c r="R2569" s="3" t="s">
        <v>29</v>
      </c>
      <c r="S2569" s="3" t="s">
        <v>1516</v>
      </c>
      <c r="T2569" s="4">
        <f t="shared" si="1750"/>
        <v>4200</v>
      </c>
      <c r="U2569" s="3">
        <v>50.8</v>
      </c>
      <c r="V2569" s="3">
        <f>VALUE(U2569)*100000</f>
        <v>5080000</v>
      </c>
    </row>
    <row r="2570" spans="1:22" ht="15.75">
      <c r="A2570" s="3" t="s">
        <v>2045</v>
      </c>
      <c r="B2570" s="3" t="str">
        <f t="shared" si="1759"/>
        <v>2 Apartment For Sale In Pal Surat</v>
      </c>
      <c r="C2570" s="3" t="str">
        <f t="shared" si="1760"/>
        <v>2</v>
      </c>
      <c r="D2570" s="4" t="str">
        <f t="shared" si="1761"/>
        <v xml:space="preserve">Apartment </v>
      </c>
      <c r="E2570" s="3" t="str">
        <f t="shared" si="1762"/>
        <v>Pal</v>
      </c>
      <c r="F2570" s="3" t="str">
        <f t="shared" si="1763"/>
        <v>surat</v>
      </c>
      <c r="G2570" s="3" t="s">
        <v>32</v>
      </c>
      <c r="H2570" s="3" t="s">
        <v>1264</v>
      </c>
      <c r="I2570" s="9">
        <f>VALUE(LEFT(H2570,FIND(" ",H2570)-1))</f>
        <v>1350</v>
      </c>
      <c r="J2570" s="3" t="str">
        <f>TRIM(RIGHT(H2570,LEN(H2570)-FIND(" ",H2570)))</f>
        <v>sqft</v>
      </c>
      <c r="K2570" s="3" t="s">
        <v>25</v>
      </c>
      <c r="L2570" s="3" t="s">
        <v>217</v>
      </c>
      <c r="M2570" s="3" t="str">
        <f t="shared" si="1764"/>
        <v>expected</v>
      </c>
      <c r="N2570" s="3" t="s">
        <v>71</v>
      </c>
      <c r="O2570" s="3" t="str">
        <f t="shared" si="1765"/>
        <v xml:space="preserve">6 </v>
      </c>
      <c r="P2570" s="4" t="str">
        <f t="shared" si="1766"/>
        <v>13</v>
      </c>
      <c r="Q2570" s="6" t="s">
        <v>28</v>
      </c>
      <c r="R2570" s="3" t="s">
        <v>44</v>
      </c>
      <c r="S2570" s="3" t="s">
        <v>428</v>
      </c>
      <c r="T2570" s="4">
        <f t="shared" si="1750"/>
        <v>4500</v>
      </c>
      <c r="U2570" s="3">
        <v>60.8</v>
      </c>
      <c r="V2570" s="3">
        <f>VALUE(U2570)*100000</f>
        <v>6080000</v>
      </c>
    </row>
    <row r="2571" spans="1:22" customFormat="1" hidden="1">
      <c r="A2571" t="s">
        <v>3941</v>
      </c>
      <c r="G2571" t="s">
        <v>32</v>
      </c>
      <c r="H2571" t="s">
        <v>4077</v>
      </c>
      <c r="I2571">
        <f>VALUE(LEFT(H2571,FIND(" ",H2571)-1))</f>
        <v>1690</v>
      </c>
      <c r="J2571" t="str">
        <f>TRIM(RIGHT(H2571,LEN(H2571)-FIND(" ",H2571)))</f>
        <v>sqft</v>
      </c>
      <c r="K2571" t="s">
        <v>28</v>
      </c>
      <c r="L2571" t="s">
        <v>143</v>
      </c>
      <c r="N2571" t="s">
        <v>25</v>
      </c>
      <c r="Q2571" t="s">
        <v>44</v>
      </c>
      <c r="R2571" t="s">
        <v>171</v>
      </c>
      <c r="S2571" t="s">
        <v>4161</v>
      </c>
      <c r="T2571" s="1">
        <f t="shared" si="1750"/>
        <v>3693</v>
      </c>
      <c r="U2571">
        <v>62.4</v>
      </c>
      <c r="V2571">
        <f>VALUE(U2571)*100000</f>
        <v>6240000</v>
      </c>
    </row>
    <row r="2572" spans="1:22" ht="15.75">
      <c r="A2572" s="3" t="s">
        <v>3289</v>
      </c>
      <c r="B2572" s="3" t="str">
        <f>PROPER(TRIM(A2572))</f>
        <v>3 Apartment For Sale In Pramukh Amaya, Palanpur Surat</v>
      </c>
      <c r="C2572" s="3" t="str">
        <f>LEFT(B2572,FIND(" ",B2572)-1)</f>
        <v>3</v>
      </c>
      <c r="D2572" s="4" t="str">
        <f>MID(B2572, FIND(" ", B2572)+1, FIND("For", B2572)-FIND(" ", B2572)-1)</f>
        <v xml:space="preserve">Apartment </v>
      </c>
      <c r="E2572" s="3" t="str">
        <f>TRIM(MID(B2572, FIND("In", B2572)+3, FIND("Surat", B2572)-FIND("In", B2572)-3))</f>
        <v>Pramukh Amaya, Palanpur</v>
      </c>
      <c r="F2572" s="3" t="str">
        <f>"surat"</f>
        <v>surat</v>
      </c>
      <c r="G2572" s="3" t="s">
        <v>32</v>
      </c>
      <c r="H2572" s="3" t="s">
        <v>3290</v>
      </c>
      <c r="I2572" s="9">
        <f>VALUE(LEFT(H2572,FIND(" ",H2572)-1))</f>
        <v>2111</v>
      </c>
      <c r="J2572" s="3" t="str">
        <f>TRIM(RIGHT(H2572,LEN(H2572)-FIND(" ",H2572)))</f>
        <v>sqft</v>
      </c>
      <c r="K2572" s="3" t="s">
        <v>25</v>
      </c>
      <c r="L2572" s="3" t="s">
        <v>2349</v>
      </c>
      <c r="M2572" s="3" t="str">
        <f>IF(LEFT(L2572,5)="poss.","expected","ready")</f>
        <v>expected</v>
      </c>
      <c r="N2572" s="3" t="s">
        <v>42</v>
      </c>
      <c r="O2572" s="3" t="str">
        <f>IFERROR(LEFT(N2572,FIND("out of",N2572)-1),N2572)</f>
        <v xml:space="preserve">5 </v>
      </c>
      <c r="P2572" s="4" t="str">
        <f>IFERROR(RIGHT(N2572,LEN(N2572)-FIND("out of",N2572)-6),"")</f>
        <v>13</v>
      </c>
      <c r="Q2572" s="6" t="s">
        <v>28</v>
      </c>
      <c r="R2572" s="3" t="s">
        <v>44</v>
      </c>
      <c r="S2572" s="3" t="s">
        <v>392</v>
      </c>
      <c r="T2572" s="4">
        <f t="shared" si="1750"/>
        <v>4251</v>
      </c>
      <c r="U2572" s="3">
        <v>89.7</v>
      </c>
      <c r="V2572" s="3">
        <f>VALUE(U2572)*100000</f>
        <v>8970000</v>
      </c>
    </row>
    <row r="2573" spans="1:22" customFormat="1" hidden="1">
      <c r="A2573" t="s">
        <v>3810</v>
      </c>
      <c r="G2573" t="s">
        <v>23</v>
      </c>
      <c r="H2573" t="s">
        <v>50</v>
      </c>
      <c r="I2573">
        <f>VALUE(LEFT(H2573,FIND(" ",H2573)-1))</f>
        <v>1250</v>
      </c>
      <c r="J2573" t="str">
        <f>TRIM(RIGHT(H2573,LEN(H2573)-FIND(" ",H2573)))</f>
        <v>sqft</v>
      </c>
      <c r="K2573" t="s">
        <v>40</v>
      </c>
      <c r="L2573" t="s">
        <v>41</v>
      </c>
      <c r="N2573" t="s">
        <v>4123</v>
      </c>
      <c r="Q2573" t="s">
        <v>28</v>
      </c>
      <c r="R2573" t="s">
        <v>36</v>
      </c>
      <c r="S2573" t="s">
        <v>4162</v>
      </c>
      <c r="T2573" s="1">
        <f t="shared" si="1750"/>
        <v>3905</v>
      </c>
      <c r="U2573">
        <v>72.5</v>
      </c>
      <c r="V2573">
        <f>VALUE(U2573)*100000</f>
        <v>7250000</v>
      </c>
    </row>
    <row r="2574" spans="1:22" customFormat="1" hidden="1">
      <c r="A2574" t="s">
        <v>4163</v>
      </c>
      <c r="G2574" t="s">
        <v>32</v>
      </c>
      <c r="H2574" t="s">
        <v>2866</v>
      </c>
      <c r="I2574">
        <f>VALUE(LEFT(H2574,FIND(" ",H2574)-1))</f>
        <v>1210</v>
      </c>
      <c r="J2574" t="str">
        <f>TRIM(RIGHT(H2574,LEN(H2574)-FIND(" ",H2574)))</f>
        <v>sqft</v>
      </c>
      <c r="K2574" t="s">
        <v>40</v>
      </c>
      <c r="L2574" t="s">
        <v>41</v>
      </c>
      <c r="N2574" t="s">
        <v>2406</v>
      </c>
      <c r="Q2574" t="s">
        <v>83</v>
      </c>
      <c r="R2574" t="s">
        <v>36</v>
      </c>
      <c r="S2574" t="s">
        <v>4164</v>
      </c>
      <c r="T2574" s="1">
        <f t="shared" si="1750"/>
        <v>6033</v>
      </c>
      <c r="U2574">
        <v>73</v>
      </c>
      <c r="V2574">
        <f>VALUE(U2574)*100000</f>
        <v>7300000</v>
      </c>
    </row>
    <row r="2575" spans="1:22" customFormat="1" hidden="1">
      <c r="A2575" t="s">
        <v>3493</v>
      </c>
      <c r="G2575" t="s">
        <v>23</v>
      </c>
      <c r="H2575" t="s">
        <v>4165</v>
      </c>
      <c r="I2575">
        <f>VALUE(LEFT(H2575,FIND(" ",H2575)-1))</f>
        <v>844</v>
      </c>
      <c r="J2575" t="str">
        <f>TRIM(RIGHT(H2575,LEN(H2575)-FIND(" ",H2575)))</f>
        <v>sqft</v>
      </c>
      <c r="K2575" t="s">
        <v>28</v>
      </c>
      <c r="L2575" t="s">
        <v>41</v>
      </c>
      <c r="N2575" t="s">
        <v>25</v>
      </c>
      <c r="Q2575" t="s">
        <v>44</v>
      </c>
      <c r="R2575" t="s">
        <v>171</v>
      </c>
      <c r="S2575" t="s">
        <v>1343</v>
      </c>
      <c r="T2575" s="1">
        <f t="shared" si="1750"/>
        <v>4800</v>
      </c>
      <c r="U2575">
        <v>71.099999999999994</v>
      </c>
      <c r="V2575">
        <f>VALUE(U2575)*100000</f>
        <v>7109999.9999999991</v>
      </c>
    </row>
    <row r="2576" spans="1:22" ht="15.75">
      <c r="A2576" s="3" t="s">
        <v>2792</v>
      </c>
      <c r="B2576" s="3" t="str">
        <f>PROPER(TRIM(A2576))</f>
        <v>3 Apartment For Sale In Althan Surat</v>
      </c>
      <c r="C2576" s="3" t="str">
        <f>LEFT(B2576,FIND(" ",B2576)-1)</f>
        <v>3</v>
      </c>
      <c r="D2576" s="4" t="str">
        <f>MID(B2576, FIND(" ", B2576)+1, FIND("For", B2576)-FIND(" ", B2576)-1)</f>
        <v xml:space="preserve">Apartment </v>
      </c>
      <c r="E2576" s="3" t="str">
        <f>TRIM(MID(B2576, FIND("In", B2576)+3, FIND("Surat", B2576)-FIND("In", B2576)-3))</f>
        <v>Althan</v>
      </c>
      <c r="F2576" s="3" t="str">
        <f>"surat"</f>
        <v>surat</v>
      </c>
      <c r="G2576" s="3" t="s">
        <v>32</v>
      </c>
      <c r="H2576" s="3" t="s">
        <v>3980</v>
      </c>
      <c r="I2576" s="9">
        <f>VALUE(LEFT(H2576,FIND(" ",H2576)-1))</f>
        <v>1761</v>
      </c>
      <c r="J2576" s="3" t="str">
        <f>TRIM(RIGHT(H2576,LEN(H2576)-FIND(" ",H2576)))</f>
        <v>sqft</v>
      </c>
      <c r="K2576" s="3" t="s">
        <v>25</v>
      </c>
      <c r="L2576" s="3" t="s">
        <v>217</v>
      </c>
      <c r="M2576" s="3" t="str">
        <f>IF(LEFT(L2576,5)="poss.","expected","ready")</f>
        <v>expected</v>
      </c>
      <c r="N2576" s="3" t="s">
        <v>633</v>
      </c>
      <c r="O2576" s="3" t="str">
        <f>IFERROR(LEFT(N2576,FIND("out of",N2576)-1),N2576)</f>
        <v xml:space="preserve">5 </v>
      </c>
      <c r="P2576" s="4" t="str">
        <f>IFERROR(RIGHT(N2576,LEN(N2576)-FIND("out of",N2576)-6),"")</f>
        <v>14</v>
      </c>
      <c r="Q2576" s="6" t="s">
        <v>28</v>
      </c>
      <c r="R2576" s="3" t="s">
        <v>36</v>
      </c>
      <c r="S2576" s="3" t="s">
        <v>2327</v>
      </c>
      <c r="T2576" s="4">
        <f t="shared" si="1750"/>
        <v>3651</v>
      </c>
      <c r="U2576" s="3">
        <v>64.3</v>
      </c>
      <c r="V2576" s="3">
        <f>VALUE(U2576)*100000</f>
        <v>6430000</v>
      </c>
    </row>
    <row r="2577" spans="1:22" customFormat="1" hidden="1">
      <c r="A2577" t="s">
        <v>3864</v>
      </c>
      <c r="G2577" t="s">
        <v>32</v>
      </c>
      <c r="H2577" t="s">
        <v>2777</v>
      </c>
      <c r="I2577">
        <f>VALUE(LEFT(H2577,FIND(" ",H2577)-1))</f>
        <v>1775</v>
      </c>
      <c r="J2577" t="str">
        <f>TRIM(RIGHT(H2577,LEN(H2577)-FIND(" ",H2577)))</f>
        <v>sqft</v>
      </c>
      <c r="K2577" t="s">
        <v>25</v>
      </c>
      <c r="L2577" t="s">
        <v>41</v>
      </c>
      <c r="N2577" t="s">
        <v>2721</v>
      </c>
      <c r="Q2577" t="s">
        <v>28</v>
      </c>
      <c r="R2577" t="s">
        <v>44</v>
      </c>
      <c r="T2577" s="1" t="e">
        <f t="shared" si="1750"/>
        <v>#VALUE!</v>
      </c>
      <c r="U2577" t="s">
        <v>2101</v>
      </c>
      <c r="V2577" t="e">
        <f>VALUE(U2577)*100000</f>
        <v>#VALUE!</v>
      </c>
    </row>
    <row r="2578" spans="1:22" customFormat="1" hidden="1">
      <c r="A2578" t="s">
        <v>4166</v>
      </c>
      <c r="G2578" t="s">
        <v>23</v>
      </c>
      <c r="H2578" t="s">
        <v>261</v>
      </c>
      <c r="I2578">
        <f>VALUE(LEFT(H2578,FIND(" ",H2578)-1))</f>
        <v>1200</v>
      </c>
      <c r="J2578" t="str">
        <f>TRIM(RIGHT(H2578,LEN(H2578)-FIND(" ",H2578)))</f>
        <v>sqft</v>
      </c>
      <c r="K2578" t="s">
        <v>40</v>
      </c>
      <c r="L2578" t="s">
        <v>41</v>
      </c>
      <c r="N2578" t="s">
        <v>4167</v>
      </c>
      <c r="Q2578" t="s">
        <v>28</v>
      </c>
      <c r="R2578" t="s">
        <v>44</v>
      </c>
      <c r="S2578" t="s">
        <v>4168</v>
      </c>
      <c r="T2578" s="1">
        <f t="shared" si="1750"/>
        <v>5115</v>
      </c>
      <c r="U2578">
        <v>60</v>
      </c>
      <c r="V2578">
        <f>VALUE(U2578)*100000</f>
        <v>6000000</v>
      </c>
    </row>
    <row r="2579" spans="1:22" customFormat="1" hidden="1">
      <c r="A2579" t="s">
        <v>2829</v>
      </c>
      <c r="G2579" t="s">
        <v>32</v>
      </c>
      <c r="H2579" t="s">
        <v>2859</v>
      </c>
      <c r="I2579">
        <f>VALUE(LEFT(H2579,FIND(" ",H2579)-1))</f>
        <v>1960</v>
      </c>
      <c r="J2579" t="str">
        <f>TRIM(RIGHT(H2579,LEN(H2579)-FIND(" ",H2579)))</f>
        <v>sqft</v>
      </c>
      <c r="K2579" t="s">
        <v>40</v>
      </c>
      <c r="L2579" t="s">
        <v>41</v>
      </c>
      <c r="N2579" t="s">
        <v>165</v>
      </c>
      <c r="Q2579" t="s">
        <v>28</v>
      </c>
      <c r="R2579" t="s">
        <v>44</v>
      </c>
      <c r="S2579" t="s">
        <v>4169</v>
      </c>
      <c r="T2579" s="1">
        <f t="shared" si="1750"/>
        <v>4337</v>
      </c>
      <c r="U2579">
        <v>85</v>
      </c>
      <c r="V2579">
        <f>VALUE(U2579)*100000</f>
        <v>8500000</v>
      </c>
    </row>
    <row r="2580" spans="1:22" customFormat="1" hidden="1">
      <c r="A2580" t="s">
        <v>3822</v>
      </c>
      <c r="G2580" t="s">
        <v>32</v>
      </c>
      <c r="H2580" t="s">
        <v>3823</v>
      </c>
      <c r="I2580">
        <f>VALUE(LEFT(H2580,FIND(" ",H2580)-1))</f>
        <v>1522</v>
      </c>
      <c r="J2580" t="str">
        <f>TRIM(RIGHT(H2580,LEN(H2580)-FIND(" ",H2580)))</f>
        <v>sqft</v>
      </c>
      <c r="K2580" t="s">
        <v>40</v>
      </c>
      <c r="L2580" t="s">
        <v>41</v>
      </c>
      <c r="N2580" t="s">
        <v>35</v>
      </c>
      <c r="Q2580" t="s">
        <v>83</v>
      </c>
      <c r="R2580" t="s">
        <v>44</v>
      </c>
      <c r="S2580" t="s">
        <v>4170</v>
      </c>
      <c r="T2580" s="1">
        <f t="shared" si="1750"/>
        <v>5585</v>
      </c>
      <c r="U2580">
        <v>85</v>
      </c>
      <c r="V2580">
        <f>VALUE(U2580)*100000</f>
        <v>8500000</v>
      </c>
    </row>
    <row r="2581" spans="1:22" customFormat="1" hidden="1">
      <c r="A2581" t="s">
        <v>2542</v>
      </c>
      <c r="G2581" t="s">
        <v>168</v>
      </c>
      <c r="H2581" t="s">
        <v>4171</v>
      </c>
      <c r="I2581">
        <f>VALUE(LEFT(H2581,FIND(" ",H2581)-1))</f>
        <v>1026</v>
      </c>
      <c r="J2581" t="str">
        <f>TRIM(RIGHT(H2581,LEN(H2581)-FIND(" ",H2581)))</f>
        <v>sqft</v>
      </c>
      <c r="K2581">
        <v>2</v>
      </c>
      <c r="L2581" t="s">
        <v>139</v>
      </c>
      <c r="N2581" t="s">
        <v>40</v>
      </c>
      <c r="Q2581">
        <v>2</v>
      </c>
      <c r="R2581" t="s">
        <v>4172</v>
      </c>
      <c r="S2581" t="s">
        <v>4173</v>
      </c>
      <c r="T2581" s="1">
        <f t="shared" si="1750"/>
        <v>9747</v>
      </c>
      <c r="U2581" t="s">
        <v>2690</v>
      </c>
      <c r="V2581" t="e">
        <f>VALUE(U2581)*100000</f>
        <v>#VALUE!</v>
      </c>
    </row>
    <row r="2582" spans="1:22" customFormat="1" hidden="1">
      <c r="A2582" t="s">
        <v>4174</v>
      </c>
      <c r="G2582" t="s">
        <v>32</v>
      </c>
      <c r="H2582" t="s">
        <v>2771</v>
      </c>
      <c r="I2582">
        <f>VALUE(LEFT(H2582,FIND(" ",H2582)-1))</f>
        <v>1950</v>
      </c>
      <c r="J2582" t="str">
        <f>TRIM(RIGHT(H2582,LEN(H2582)-FIND(" ",H2582)))</f>
        <v>sqft</v>
      </c>
      <c r="K2582" t="s">
        <v>40</v>
      </c>
      <c r="L2582" t="s">
        <v>41</v>
      </c>
      <c r="N2582" t="s">
        <v>165</v>
      </c>
      <c r="Q2582" t="s">
        <v>43</v>
      </c>
      <c r="R2582" t="s">
        <v>44</v>
      </c>
      <c r="S2582" t="s">
        <v>4175</v>
      </c>
      <c r="T2582" s="1">
        <f t="shared" si="1750"/>
        <v>4359</v>
      </c>
      <c r="U2582">
        <v>85</v>
      </c>
      <c r="V2582">
        <f>VALUE(U2582)*100000</f>
        <v>8500000</v>
      </c>
    </row>
    <row r="2583" spans="1:22" customFormat="1" hidden="1">
      <c r="A2583" t="s">
        <v>3665</v>
      </c>
      <c r="G2583" t="s">
        <v>23</v>
      </c>
      <c r="H2583" t="s">
        <v>1611</v>
      </c>
      <c r="I2583">
        <f>VALUE(LEFT(H2583,FIND(" ",H2583)-1))</f>
        <v>1020</v>
      </c>
      <c r="J2583" t="str">
        <f>TRIM(RIGHT(H2583,LEN(H2583)-FIND(" ",H2583)))</f>
        <v>sqft</v>
      </c>
      <c r="K2583" t="s">
        <v>40</v>
      </c>
      <c r="L2583" t="s">
        <v>41</v>
      </c>
      <c r="N2583" t="s">
        <v>806</v>
      </c>
      <c r="Q2583" t="s">
        <v>28</v>
      </c>
      <c r="R2583" t="s">
        <v>88</v>
      </c>
      <c r="S2583" t="s">
        <v>4176</v>
      </c>
      <c r="T2583" s="1">
        <f t="shared" si="1750"/>
        <v>4412</v>
      </c>
      <c r="U2583">
        <v>75</v>
      </c>
      <c r="V2583">
        <f>VALUE(U2583)*100000</f>
        <v>7500000</v>
      </c>
    </row>
    <row r="2584" spans="1:22" customFormat="1">
      <c r="A2584" t="s">
        <v>3639</v>
      </c>
      <c r="B2584" t="str">
        <f>PROPER(TRIM(A2584))</f>
        <v>3 Apartment For Sale In Avadh Copperstone, Dumas Road Surat</v>
      </c>
      <c r="C2584" t="str">
        <f>LEFT(B2584,FIND(" ",B2584)-1)</f>
        <v>3</v>
      </c>
      <c r="D2584" s="1" t="str">
        <f>MID(B2584, FIND(" ", B2584)+1, FIND("For", B2584)-FIND(" ", B2584)-1)</f>
        <v xml:space="preserve">Apartment </v>
      </c>
      <c r="E2584" t="str">
        <f>TRIM(MID(B2584, FIND("In", B2584)+3, FIND("Surat", B2584)-FIND("In", B2584)-3))</f>
        <v>Avadh Copperstone, Dumas Road</v>
      </c>
      <c r="F2584" t="str">
        <f>"surat"</f>
        <v>surat</v>
      </c>
      <c r="G2584" t="s">
        <v>32</v>
      </c>
      <c r="H2584" t="s">
        <v>2808</v>
      </c>
      <c r="I2584">
        <f>VALUE(LEFT(H2584,FIND(" ",H2584)-1))</f>
        <v>1890</v>
      </c>
      <c r="J2584" t="str">
        <f>TRIM(RIGHT(H2584,LEN(H2584)-FIND(" ",H2584)))</f>
        <v>sqft</v>
      </c>
      <c r="K2584" t="s">
        <v>40</v>
      </c>
      <c r="L2584" t="s">
        <v>41</v>
      </c>
      <c r="M2584" t="str">
        <f>IF(LEFT(L2584,5)="poss.","expected","ready")</f>
        <v>ready</v>
      </c>
      <c r="N2584" t="s">
        <v>806</v>
      </c>
      <c r="O2584" t="str">
        <f>IFERROR(LEFT(N2584,FIND("out of",N2584)-1),N2584)</f>
        <v xml:space="preserve">6 </v>
      </c>
      <c r="P2584" s="1" t="str">
        <f>IFERROR(RIGHT(N2584,LEN(N2584)-FIND("out of",N2584)-6),"")</f>
        <v>12</v>
      </c>
      <c r="Q2584" t="s">
        <v>43</v>
      </c>
      <c r="R2584" t="s">
        <v>44</v>
      </c>
      <c r="S2584" t="s">
        <v>536</v>
      </c>
      <c r="T2584" s="1">
        <f t="shared" si="1750"/>
        <v>4762</v>
      </c>
      <c r="U2584">
        <v>90</v>
      </c>
      <c r="V2584">
        <f>VALUE(U2584)*100000</f>
        <v>9000000</v>
      </c>
    </row>
    <row r="2585" spans="1:22" customFormat="1" hidden="1">
      <c r="A2585" t="s">
        <v>2034</v>
      </c>
      <c r="G2585" t="s">
        <v>32</v>
      </c>
      <c r="H2585" t="s">
        <v>4056</v>
      </c>
      <c r="I2585">
        <f>VALUE(LEFT(H2585,FIND(" ",H2585)-1))</f>
        <v>1321</v>
      </c>
      <c r="J2585" t="str">
        <f>TRIM(RIGHT(H2585,LEN(H2585)-FIND(" ",H2585)))</f>
        <v>sqft</v>
      </c>
      <c r="K2585" t="s">
        <v>25</v>
      </c>
      <c r="L2585" t="s">
        <v>217</v>
      </c>
      <c r="N2585" t="s">
        <v>633</v>
      </c>
      <c r="Q2585" t="s">
        <v>28</v>
      </c>
      <c r="R2585" t="s">
        <v>44</v>
      </c>
      <c r="S2585" t="s">
        <v>4177</v>
      </c>
      <c r="T2585" s="1">
        <f t="shared" si="1750"/>
        <v>5072</v>
      </c>
      <c r="U2585">
        <v>67</v>
      </c>
      <c r="V2585">
        <f>VALUE(U2585)*100000</f>
        <v>6700000</v>
      </c>
    </row>
    <row r="2586" spans="1:22" customFormat="1" hidden="1">
      <c r="A2586" t="s">
        <v>4178</v>
      </c>
      <c r="G2586" t="s">
        <v>32</v>
      </c>
      <c r="H2586" t="s">
        <v>4179</v>
      </c>
      <c r="I2586">
        <f>VALUE(LEFT(H2586,FIND(" ",H2586)-1))</f>
        <v>2045</v>
      </c>
      <c r="J2586" t="str">
        <f>TRIM(RIGHT(H2586,LEN(H2586)-FIND(" ",H2586)))</f>
        <v>sqft</v>
      </c>
      <c r="K2586" t="s">
        <v>25</v>
      </c>
      <c r="L2586" t="s">
        <v>138</v>
      </c>
      <c r="N2586" t="s">
        <v>71</v>
      </c>
      <c r="Q2586" t="s">
        <v>28</v>
      </c>
      <c r="R2586" t="s">
        <v>44</v>
      </c>
      <c r="S2586" t="s">
        <v>4180</v>
      </c>
      <c r="T2586" s="1">
        <f t="shared" si="1750"/>
        <v>4221</v>
      </c>
      <c r="U2586">
        <v>86.3</v>
      </c>
      <c r="V2586">
        <f>VALUE(U2586)*100000</f>
        <v>8630000</v>
      </c>
    </row>
    <row r="2587" spans="1:22" customFormat="1" hidden="1">
      <c r="A2587" t="s">
        <v>3942</v>
      </c>
      <c r="G2587" t="s">
        <v>32</v>
      </c>
      <c r="H2587" t="s">
        <v>2996</v>
      </c>
      <c r="I2587">
        <f>VALUE(LEFT(H2587,FIND(" ",H2587)-1))</f>
        <v>1770</v>
      </c>
      <c r="J2587" t="str">
        <f>TRIM(RIGHT(H2587,LEN(H2587)-FIND(" ",H2587)))</f>
        <v>sqft</v>
      </c>
      <c r="K2587" t="s">
        <v>28</v>
      </c>
      <c r="L2587" t="s">
        <v>55</v>
      </c>
      <c r="N2587" t="s">
        <v>25</v>
      </c>
      <c r="Q2587" t="s">
        <v>56</v>
      </c>
      <c r="R2587">
        <v>3</v>
      </c>
      <c r="S2587" t="s">
        <v>57</v>
      </c>
      <c r="T2587" s="1">
        <f t="shared" si="1750"/>
        <v>3411</v>
      </c>
      <c r="U2587">
        <v>60.4</v>
      </c>
      <c r="V2587">
        <f>VALUE(U2587)*100000</f>
        <v>6040000</v>
      </c>
    </row>
    <row r="2588" spans="1:22" customFormat="1" hidden="1">
      <c r="A2588" t="s">
        <v>2829</v>
      </c>
      <c r="G2588" t="s">
        <v>23</v>
      </c>
      <c r="H2588" t="s">
        <v>2515</v>
      </c>
      <c r="I2588">
        <f>VALUE(LEFT(H2588,FIND(" ",H2588)-1))</f>
        <v>1135</v>
      </c>
      <c r="J2588" t="str">
        <f>TRIM(RIGHT(H2588,LEN(H2588)-FIND(" ",H2588)))</f>
        <v>sqft</v>
      </c>
      <c r="K2588" t="s">
        <v>25</v>
      </c>
      <c r="L2588" t="s">
        <v>2320</v>
      </c>
      <c r="N2588" t="s">
        <v>165</v>
      </c>
      <c r="Q2588" t="s">
        <v>28</v>
      </c>
      <c r="R2588" t="s">
        <v>44</v>
      </c>
      <c r="S2588" t="s">
        <v>4181</v>
      </c>
      <c r="T2588" s="1">
        <f t="shared" si="1750"/>
        <v>4753</v>
      </c>
      <c r="U2588">
        <v>98</v>
      </c>
      <c r="V2588">
        <f>VALUE(U2588)*100000</f>
        <v>9800000</v>
      </c>
    </row>
    <row r="2589" spans="1:22" ht="15.75">
      <c r="A2589" s="3" t="s">
        <v>4159</v>
      </c>
      <c r="B2589" s="3" t="str">
        <f t="shared" ref="B2589:B2590" si="1767">PROPER(TRIM(A2589))</f>
        <v>3 Apartment For Sale In Anand Aspire, Jahangirabad Surat</v>
      </c>
      <c r="C2589" s="3" t="str">
        <f t="shared" ref="C2589:C2590" si="1768">LEFT(B2589,FIND(" ",B2589)-1)</f>
        <v>3</v>
      </c>
      <c r="D2589" s="4" t="str">
        <f t="shared" ref="D2589:D2590" si="1769">MID(B2589, FIND(" ", B2589)+1, FIND("For", B2589)-FIND(" ", B2589)-1)</f>
        <v xml:space="preserve">Apartment </v>
      </c>
      <c r="E2589" s="3" t="str">
        <f t="shared" ref="E2589:E2590" si="1770">TRIM(MID(B2589, FIND("In", B2589)+3, FIND("Surat", B2589)-FIND("In", B2589)-3))</f>
        <v>Anand Aspire, Jahangirabad</v>
      </c>
      <c r="F2589" s="3" t="str">
        <f t="shared" ref="F2589:F2590" si="1771">"surat"</f>
        <v>surat</v>
      </c>
      <c r="G2589" s="3" t="s">
        <v>32</v>
      </c>
      <c r="H2589" s="3" t="s">
        <v>3630</v>
      </c>
      <c r="I2589" s="9">
        <f>VALUE(LEFT(H2589,FIND(" ",H2589)-1))</f>
        <v>1625</v>
      </c>
      <c r="J2589" s="3" t="str">
        <f>TRIM(RIGHT(H2589,LEN(H2589)-FIND(" ",H2589)))</f>
        <v>sqft</v>
      </c>
      <c r="K2589" s="3" t="s">
        <v>25</v>
      </c>
      <c r="L2589" s="3" t="s">
        <v>87</v>
      </c>
      <c r="M2589" s="3" t="str">
        <f t="shared" ref="M2589:M2590" si="1772">IF(LEFT(L2589,5)="poss.","expected","ready")</f>
        <v>expected</v>
      </c>
      <c r="N2589" s="3" t="s">
        <v>134</v>
      </c>
      <c r="O2589" s="3" t="str">
        <f t="shared" ref="O2589:O2590" si="1773">IFERROR(LEFT(N2589,FIND("out of",N2589)-1),N2589)</f>
        <v xml:space="preserve">7 </v>
      </c>
      <c r="P2589" s="4" t="str">
        <f t="shared" ref="P2589:P2590" si="1774">IFERROR(RIGHT(N2589,LEN(N2589)-FIND("out of",N2589)-6),"")</f>
        <v>14</v>
      </c>
      <c r="Q2589" s="6" t="s">
        <v>28</v>
      </c>
      <c r="R2589" s="3" t="s">
        <v>44</v>
      </c>
      <c r="S2589" s="3" t="s">
        <v>57</v>
      </c>
      <c r="T2589" s="4">
        <f t="shared" si="1750"/>
        <v>3411</v>
      </c>
      <c r="U2589" s="3">
        <v>55.4</v>
      </c>
      <c r="V2589" s="3">
        <f>VALUE(U2589)*100000</f>
        <v>5540000</v>
      </c>
    </row>
    <row r="2590" spans="1:22" ht="15.75">
      <c r="A2590" s="3" t="s">
        <v>3722</v>
      </c>
      <c r="B2590" s="3" t="str">
        <f t="shared" si="1767"/>
        <v>3 Apartment For Sale In Shaligram Flats, Vesu Surat</v>
      </c>
      <c r="C2590" s="3" t="str">
        <f t="shared" si="1768"/>
        <v>3</v>
      </c>
      <c r="D2590" s="4" t="str">
        <f t="shared" si="1769"/>
        <v xml:space="preserve">Apartment </v>
      </c>
      <c r="E2590" s="3" t="str">
        <f t="shared" si="1770"/>
        <v>Shaligram Flats, Vesu</v>
      </c>
      <c r="F2590" s="3" t="str">
        <f t="shared" si="1771"/>
        <v>surat</v>
      </c>
      <c r="G2590" s="3" t="s">
        <v>32</v>
      </c>
      <c r="H2590" s="3" t="s">
        <v>3391</v>
      </c>
      <c r="I2590" s="9">
        <f>VALUE(LEFT(H2590,FIND(" ",H2590)-1))</f>
        <v>1850</v>
      </c>
      <c r="J2590" s="3" t="str">
        <f>TRIM(RIGHT(H2590,LEN(H2590)-FIND(" ",H2590)))</f>
        <v>sqft</v>
      </c>
      <c r="K2590" s="3" t="s">
        <v>25</v>
      </c>
      <c r="L2590" s="3" t="s">
        <v>41</v>
      </c>
      <c r="M2590" s="3" t="str">
        <f t="shared" si="1772"/>
        <v>ready</v>
      </c>
      <c r="N2590" s="3" t="s">
        <v>806</v>
      </c>
      <c r="O2590" s="3" t="str">
        <f t="shared" si="1773"/>
        <v xml:space="preserve">6 </v>
      </c>
      <c r="P2590" s="4" t="str">
        <f t="shared" si="1774"/>
        <v>12</v>
      </c>
      <c r="Q2590" s="6" t="s">
        <v>28</v>
      </c>
      <c r="R2590" s="3" t="s">
        <v>36</v>
      </c>
      <c r="S2590" s="3" t="s">
        <v>359</v>
      </c>
      <c r="T2590" s="4">
        <f t="shared" si="1750"/>
        <v>5000</v>
      </c>
      <c r="U2590" s="3">
        <v>92.5</v>
      </c>
      <c r="V2590" s="3">
        <f>VALUE(U2590)*100000</f>
        <v>9250000</v>
      </c>
    </row>
    <row r="2591" spans="1:22" customFormat="1" hidden="1">
      <c r="A2591" t="s">
        <v>3689</v>
      </c>
      <c r="G2591" t="s">
        <v>168</v>
      </c>
      <c r="H2591" t="s">
        <v>225</v>
      </c>
      <c r="I2591">
        <f>VALUE(LEFT(H2591,FIND(" ",H2591)-1))</f>
        <v>990</v>
      </c>
      <c r="J2591" t="str">
        <f>TRIM(RIGHT(H2591,LEN(H2591)-FIND(" ",H2591)))</f>
        <v>sqft</v>
      </c>
      <c r="K2591" t="s">
        <v>170</v>
      </c>
      <c r="L2591" t="s">
        <v>139</v>
      </c>
      <c r="N2591" t="s">
        <v>40</v>
      </c>
      <c r="Q2591">
        <v>2</v>
      </c>
      <c r="R2591" t="s">
        <v>3790</v>
      </c>
      <c r="S2591" t="s">
        <v>558</v>
      </c>
      <c r="T2591" s="1">
        <f t="shared" si="1750"/>
        <v>10000</v>
      </c>
      <c r="U2591">
        <v>99</v>
      </c>
      <c r="V2591">
        <f>VALUE(U2591)*100000</f>
        <v>9900000</v>
      </c>
    </row>
    <row r="2592" spans="1:22" ht="15.75">
      <c r="A2592" s="3" t="s">
        <v>161</v>
      </c>
      <c r="B2592" s="3" t="str">
        <f>PROPER(TRIM(A2592))</f>
        <v>3 Apartment For Sale In Palanpur Surat</v>
      </c>
      <c r="C2592" s="3" t="str">
        <f>LEFT(B2592,FIND(" ",B2592)-1)</f>
        <v>3</v>
      </c>
      <c r="D2592" s="4" t="str">
        <f>MID(B2592, FIND(" ", B2592)+1, FIND("For", B2592)-FIND(" ", B2592)-1)</f>
        <v xml:space="preserve">Apartment </v>
      </c>
      <c r="E2592" s="3" t="str">
        <f>TRIM(MID(B2592, FIND("In", B2592)+3, FIND("Surat", B2592)-FIND("In", B2592)-3))</f>
        <v>Palanpur</v>
      </c>
      <c r="F2592" s="3" t="str">
        <f>"surat"</f>
        <v>surat</v>
      </c>
      <c r="G2592" s="3" t="s">
        <v>23</v>
      </c>
      <c r="H2592" s="3" t="s">
        <v>433</v>
      </c>
      <c r="I2592" s="9">
        <f>VALUE(LEFT(H2592,FIND(" ",H2592)-1))</f>
        <v>1050</v>
      </c>
      <c r="J2592" s="3" t="str">
        <f>TRIM(RIGHT(H2592,LEN(H2592)-FIND(" ",H2592)))</f>
        <v>sqft</v>
      </c>
      <c r="K2592" s="3" t="s">
        <v>25</v>
      </c>
      <c r="L2592" s="3" t="s">
        <v>41</v>
      </c>
      <c r="M2592" s="3" t="str">
        <f>IF(LEFT(L2592,5)="poss.","expected","ready")</f>
        <v>ready</v>
      </c>
      <c r="N2592" s="3" t="s">
        <v>1580</v>
      </c>
      <c r="O2592" s="3" t="str">
        <f>IFERROR(LEFT(N2592,FIND("out of",N2592)-1),N2592)</f>
        <v xml:space="preserve">4 </v>
      </c>
      <c r="P2592" s="4" t="str">
        <f>IFERROR(RIGHT(N2592,LEN(N2592)-FIND("out of",N2592)-6),"")</f>
        <v>12</v>
      </c>
      <c r="Q2592" s="6" t="s">
        <v>28</v>
      </c>
      <c r="R2592" s="3" t="s">
        <v>44</v>
      </c>
      <c r="S2592" s="3" t="s">
        <v>952</v>
      </c>
      <c r="T2592" s="4">
        <f t="shared" si="1750"/>
        <v>4000</v>
      </c>
      <c r="U2592" s="3">
        <v>73</v>
      </c>
      <c r="V2592" s="3">
        <f>VALUE(U2592)*100000</f>
        <v>7300000</v>
      </c>
    </row>
    <row r="2593" spans="1:22" customFormat="1" hidden="1">
      <c r="A2593" t="s">
        <v>200</v>
      </c>
      <c r="G2593" t="s">
        <v>23</v>
      </c>
      <c r="H2593" t="s">
        <v>4182</v>
      </c>
      <c r="I2593">
        <f>VALUE(LEFT(H2593,FIND(" ",H2593)-1))</f>
        <v>1003</v>
      </c>
      <c r="J2593" t="str">
        <f>TRIM(RIGHT(H2593,LEN(H2593)-FIND(" ",H2593)))</f>
        <v>sqft</v>
      </c>
      <c r="K2593" t="s">
        <v>25</v>
      </c>
      <c r="L2593" t="s">
        <v>41</v>
      </c>
      <c r="N2593" t="s">
        <v>71</v>
      </c>
      <c r="Q2593" t="s">
        <v>28</v>
      </c>
      <c r="R2593" t="s">
        <v>44</v>
      </c>
      <c r="S2593" t="s">
        <v>4183</v>
      </c>
      <c r="T2593" s="1">
        <f t="shared" si="1750"/>
        <v>3945</v>
      </c>
      <c r="U2593">
        <v>72</v>
      </c>
      <c r="V2593">
        <f>VALUE(U2593)*100000</f>
        <v>7200000</v>
      </c>
    </row>
    <row r="2594" spans="1:22" customFormat="1" hidden="1">
      <c r="A2594" t="s">
        <v>4090</v>
      </c>
      <c r="G2594" t="s">
        <v>32</v>
      </c>
      <c r="H2594" t="s">
        <v>2660</v>
      </c>
      <c r="I2594">
        <f>VALUE(LEFT(H2594,FIND(" ",H2594)-1))</f>
        <v>1861</v>
      </c>
      <c r="J2594" t="str">
        <f>TRIM(RIGHT(H2594,LEN(H2594)-FIND(" ",H2594)))</f>
        <v>sqft</v>
      </c>
      <c r="K2594" t="s">
        <v>28</v>
      </c>
      <c r="L2594" t="s">
        <v>271</v>
      </c>
      <c r="N2594" t="s">
        <v>25</v>
      </c>
      <c r="Q2594" t="s">
        <v>171</v>
      </c>
      <c r="R2594" t="s">
        <v>4184</v>
      </c>
      <c r="S2594" t="s">
        <v>3504</v>
      </c>
      <c r="T2594" s="1">
        <f t="shared" si="1750"/>
        <v>4294</v>
      </c>
      <c r="U2594">
        <v>79.900000000000006</v>
      </c>
      <c r="V2594">
        <f>VALUE(U2594)*100000</f>
        <v>7990000.0000000009</v>
      </c>
    </row>
    <row r="2595" spans="1:22" ht="15.75">
      <c r="A2595" s="3" t="s">
        <v>2418</v>
      </c>
      <c r="B2595" s="3" t="str">
        <f t="shared" ref="B2595:B2596" si="1775">PROPER(TRIM(A2595))</f>
        <v>2 Apartment For Sale In Shubham Pearl, Palanpur Surat</v>
      </c>
      <c r="C2595" s="3" t="str">
        <f t="shared" ref="C2595:C2596" si="1776">LEFT(B2595,FIND(" ",B2595)-1)</f>
        <v>2</v>
      </c>
      <c r="D2595" s="4" t="str">
        <f t="shared" ref="D2595:D2596" si="1777">MID(B2595, FIND(" ", B2595)+1, FIND("For", B2595)-FIND(" ", B2595)-1)</f>
        <v xml:space="preserve">Apartment </v>
      </c>
      <c r="E2595" s="3" t="str">
        <f t="shared" ref="E2595:E2596" si="1778">TRIM(MID(B2595, FIND("In", B2595)+3, FIND("Surat", B2595)-FIND("In", B2595)-3))</f>
        <v>Shubham Pearl, Palanpur</v>
      </c>
      <c r="F2595" s="3" t="str">
        <f t="shared" ref="F2595:F2596" si="1779">"surat"</f>
        <v>surat</v>
      </c>
      <c r="G2595" s="3" t="s">
        <v>32</v>
      </c>
      <c r="H2595" s="3" t="s">
        <v>877</v>
      </c>
      <c r="I2595" s="9">
        <f>VALUE(LEFT(H2595,FIND(" ",H2595)-1))</f>
        <v>1275</v>
      </c>
      <c r="J2595" s="3" t="str">
        <f>TRIM(RIGHT(H2595,LEN(H2595)-FIND(" ",H2595)))</f>
        <v>sqft</v>
      </c>
      <c r="K2595" s="3" t="s">
        <v>25</v>
      </c>
      <c r="L2595" s="3" t="s">
        <v>41</v>
      </c>
      <c r="M2595" s="3" t="str">
        <f t="shared" ref="M2595:M2596" si="1780">IF(LEFT(L2595,5)="poss.","expected","ready")</f>
        <v>ready</v>
      </c>
      <c r="N2595" s="3" t="s">
        <v>42</v>
      </c>
      <c r="O2595" s="3" t="str">
        <f t="shared" ref="O2595:O2596" si="1781">IFERROR(LEFT(N2595,FIND("out of",N2595)-1),N2595)</f>
        <v xml:space="preserve">5 </v>
      </c>
      <c r="P2595" s="4" t="str">
        <f t="shared" ref="P2595:P2596" si="1782">IFERROR(RIGHT(N2595,LEN(N2595)-FIND("out of",N2595)-6),"")</f>
        <v>13</v>
      </c>
      <c r="Q2595" s="6" t="s">
        <v>28</v>
      </c>
      <c r="R2595" s="3" t="s">
        <v>44</v>
      </c>
      <c r="S2595" s="3" t="s">
        <v>2373</v>
      </c>
      <c r="T2595" s="4">
        <f t="shared" si="1750"/>
        <v>3991</v>
      </c>
      <c r="U2595" s="3">
        <v>50.9</v>
      </c>
      <c r="V2595" s="3">
        <f>VALUE(U2595)*100000</f>
        <v>5090000</v>
      </c>
    </row>
    <row r="2596" spans="1:22" ht="15.75">
      <c r="A2596" s="3" t="s">
        <v>3068</v>
      </c>
      <c r="B2596" s="3" t="str">
        <f t="shared" si="1775"/>
        <v>3 Apartment For Sale In Nakshatra Galaxia, Palanpur Surat</v>
      </c>
      <c r="C2596" s="3" t="str">
        <f t="shared" si="1776"/>
        <v>3</v>
      </c>
      <c r="D2596" s="4" t="str">
        <f t="shared" si="1777"/>
        <v xml:space="preserve">Apartment </v>
      </c>
      <c r="E2596" s="3" t="str">
        <f t="shared" si="1778"/>
        <v>Nakshatra Galaxia, Palanpur</v>
      </c>
      <c r="F2596" s="3" t="str">
        <f t="shared" si="1779"/>
        <v>surat</v>
      </c>
      <c r="G2596" s="3" t="s">
        <v>23</v>
      </c>
      <c r="H2596" s="3" t="s">
        <v>333</v>
      </c>
      <c r="I2596" s="9">
        <f>VALUE(LEFT(H2596,FIND(" ",H2596)-1))</f>
        <v>1100</v>
      </c>
      <c r="J2596" s="3" t="str">
        <f>TRIM(RIGHT(H2596,LEN(H2596)-FIND(" ",H2596)))</f>
        <v>sqft</v>
      </c>
      <c r="K2596" s="3" t="s">
        <v>40</v>
      </c>
      <c r="L2596" s="3" t="s">
        <v>41</v>
      </c>
      <c r="M2596" s="3" t="str">
        <f t="shared" si="1780"/>
        <v>ready</v>
      </c>
      <c r="N2596" s="3" t="s">
        <v>2547</v>
      </c>
      <c r="O2596" s="3" t="str">
        <f t="shared" si="1781"/>
        <v xml:space="preserve">9 </v>
      </c>
      <c r="P2596" s="4" t="str">
        <f t="shared" si="1782"/>
        <v>15</v>
      </c>
      <c r="Q2596" s="6" t="s">
        <v>28</v>
      </c>
      <c r="R2596" s="3" t="s">
        <v>36</v>
      </c>
      <c r="S2596" s="3" t="s">
        <v>252</v>
      </c>
      <c r="T2596" s="4">
        <f t="shared" si="1750"/>
        <v>3909</v>
      </c>
      <c r="U2596" s="3">
        <v>67.5</v>
      </c>
      <c r="V2596" s="3">
        <f>VALUE(U2596)*100000</f>
        <v>6750000</v>
      </c>
    </row>
    <row r="2597" spans="1:22" customFormat="1" hidden="1">
      <c r="A2597" t="s">
        <v>2805</v>
      </c>
      <c r="G2597" t="s">
        <v>23</v>
      </c>
      <c r="H2597" t="s">
        <v>111</v>
      </c>
      <c r="I2597">
        <f>VALUE(LEFT(H2597,FIND(" ",H2597)-1))</f>
        <v>950</v>
      </c>
      <c r="J2597" t="str">
        <f>TRIM(RIGHT(H2597,LEN(H2597)-FIND(" ",H2597)))</f>
        <v>sqft</v>
      </c>
      <c r="K2597" t="s">
        <v>28</v>
      </c>
      <c r="L2597" t="s">
        <v>138</v>
      </c>
      <c r="N2597" t="s">
        <v>25</v>
      </c>
      <c r="Q2597" t="s">
        <v>44</v>
      </c>
      <c r="R2597" t="s">
        <v>131</v>
      </c>
      <c r="S2597" t="s">
        <v>2500</v>
      </c>
      <c r="T2597" s="1">
        <f t="shared" si="1750"/>
        <v>4851</v>
      </c>
      <c r="U2597">
        <v>79.8</v>
      </c>
      <c r="V2597">
        <f>VALUE(U2597)*100000</f>
        <v>7980000</v>
      </c>
    </row>
    <row r="2598" spans="1:22" ht="15.75">
      <c r="A2598" s="3" t="s">
        <v>126</v>
      </c>
      <c r="B2598" s="3" t="str">
        <f t="shared" ref="B2598:B2599" si="1783">PROPER(TRIM(A2598))</f>
        <v>3 Apartment For Sale In Jahangirabad Surat</v>
      </c>
      <c r="C2598" s="3" t="str">
        <f t="shared" ref="C2598:C2599" si="1784">LEFT(B2598,FIND(" ",B2598)-1)</f>
        <v>3</v>
      </c>
      <c r="D2598" s="4" t="str">
        <f t="shared" ref="D2598:D2599" si="1785">MID(B2598, FIND(" ", B2598)+1, FIND("For", B2598)-FIND(" ", B2598)-1)</f>
        <v xml:space="preserve">Apartment </v>
      </c>
      <c r="E2598" s="3" t="str">
        <f t="shared" ref="E2598:E2599" si="1786">TRIM(MID(B2598, FIND("In", B2598)+3, FIND("Surat", B2598)-FIND("In", B2598)-3))</f>
        <v>Jahangirabad</v>
      </c>
      <c r="F2598" s="3" t="str">
        <f t="shared" ref="F2598:F2599" si="1787">"surat"</f>
        <v>surat</v>
      </c>
      <c r="G2598" s="3" t="s">
        <v>32</v>
      </c>
      <c r="H2598" s="3" t="s">
        <v>3630</v>
      </c>
      <c r="I2598" s="9">
        <f>VALUE(LEFT(H2598,FIND(" ",H2598)-1))</f>
        <v>1625</v>
      </c>
      <c r="J2598" s="3" t="str">
        <f>TRIM(RIGHT(H2598,LEN(H2598)-FIND(" ",H2598)))</f>
        <v>sqft</v>
      </c>
      <c r="K2598" s="3" t="s">
        <v>25</v>
      </c>
      <c r="L2598" s="3" t="s">
        <v>2385</v>
      </c>
      <c r="M2598" s="3" t="str">
        <f t="shared" ref="M2598:M2599" si="1788">IF(LEFT(L2598,5)="poss.","expected","ready")</f>
        <v>expected</v>
      </c>
      <c r="N2598" s="3" t="s">
        <v>633</v>
      </c>
      <c r="O2598" s="3" t="str">
        <f t="shared" ref="O2598:O2599" si="1789">IFERROR(LEFT(N2598,FIND("out of",N2598)-1),N2598)</f>
        <v xml:space="preserve">5 </v>
      </c>
      <c r="P2598" s="4" t="str">
        <f t="shared" ref="P2598:P2599" si="1790">IFERROR(RIGHT(N2598,LEN(N2598)-FIND("out of",N2598)-6),"")</f>
        <v>14</v>
      </c>
      <c r="Q2598" s="6" t="s">
        <v>28</v>
      </c>
      <c r="R2598" s="3" t="s">
        <v>36</v>
      </c>
      <c r="S2598" s="3" t="s">
        <v>560</v>
      </c>
      <c r="T2598" s="4">
        <f t="shared" si="1750"/>
        <v>3250</v>
      </c>
      <c r="U2598" s="3">
        <v>52.8</v>
      </c>
      <c r="V2598" s="3">
        <f>VALUE(U2598)*100000</f>
        <v>5280000</v>
      </c>
    </row>
    <row r="2599" spans="1:22" ht="15.75">
      <c r="A2599" s="3" t="s">
        <v>4185</v>
      </c>
      <c r="B2599" s="3" t="str">
        <f t="shared" si="1783"/>
        <v>3 Apartment For Sale In Roongta Green Homes, Godadara Surat</v>
      </c>
      <c r="C2599" s="3" t="str">
        <f t="shared" si="1784"/>
        <v>3</v>
      </c>
      <c r="D2599" s="4" t="str">
        <f t="shared" si="1785"/>
        <v xml:space="preserve">Apartment </v>
      </c>
      <c r="E2599" s="3" t="str">
        <f t="shared" si="1786"/>
        <v>Roongta Green Homes, Godadara</v>
      </c>
      <c r="F2599" s="3" t="str">
        <f t="shared" si="1787"/>
        <v>surat</v>
      </c>
      <c r="G2599" s="3" t="s">
        <v>23</v>
      </c>
      <c r="H2599" s="3" t="s">
        <v>391</v>
      </c>
      <c r="I2599" s="9">
        <f>VALUE(LEFT(H2599,FIND(" ",H2599)-1))</f>
        <v>1035</v>
      </c>
      <c r="J2599" s="3" t="str">
        <f>TRIM(RIGHT(H2599,LEN(H2599)-FIND(" ",H2599)))</f>
        <v>sqft</v>
      </c>
      <c r="K2599" s="3" t="s">
        <v>25</v>
      </c>
      <c r="L2599" s="3" t="s">
        <v>41</v>
      </c>
      <c r="M2599" s="3" t="str">
        <f t="shared" si="1788"/>
        <v>ready</v>
      </c>
      <c r="N2599" s="3" t="s">
        <v>134</v>
      </c>
      <c r="O2599" s="3" t="str">
        <f t="shared" si="1789"/>
        <v xml:space="preserve">7 </v>
      </c>
      <c r="P2599" s="4" t="str">
        <f t="shared" si="1790"/>
        <v>14</v>
      </c>
      <c r="Q2599" s="6" t="s">
        <v>28</v>
      </c>
      <c r="R2599" s="3" t="s">
        <v>36</v>
      </c>
      <c r="S2599" s="3" t="s">
        <v>52</v>
      </c>
      <c r="T2599" s="4">
        <f t="shared" si="1750"/>
        <v>3600</v>
      </c>
      <c r="U2599" s="3">
        <v>67.8</v>
      </c>
      <c r="V2599" s="3">
        <f>VALUE(U2599)*100000</f>
        <v>6780000</v>
      </c>
    </row>
    <row r="2600" spans="1:22" customFormat="1" hidden="1">
      <c r="A2600" t="s">
        <v>2829</v>
      </c>
      <c r="G2600" t="s">
        <v>32</v>
      </c>
      <c r="H2600" t="s">
        <v>4186</v>
      </c>
      <c r="I2600">
        <f>VALUE(LEFT(H2600,FIND(" ",H2600)-1))</f>
        <v>1971</v>
      </c>
      <c r="J2600" t="str">
        <f>TRIM(RIGHT(H2600,LEN(H2600)-FIND(" ",H2600)))</f>
        <v>sqft</v>
      </c>
      <c r="K2600" t="s">
        <v>25</v>
      </c>
      <c r="L2600" t="s">
        <v>146</v>
      </c>
      <c r="N2600" t="s">
        <v>134</v>
      </c>
      <c r="Q2600" t="s">
        <v>28</v>
      </c>
      <c r="R2600" t="s">
        <v>44</v>
      </c>
      <c r="S2600" t="s">
        <v>4187</v>
      </c>
      <c r="T2600" s="1">
        <f t="shared" si="1750"/>
        <v>4710</v>
      </c>
      <c r="U2600">
        <v>92.8</v>
      </c>
      <c r="V2600">
        <f>VALUE(U2600)*100000</f>
        <v>9280000</v>
      </c>
    </row>
    <row r="2601" spans="1:22" customFormat="1" hidden="1">
      <c r="A2601" t="s">
        <v>3689</v>
      </c>
      <c r="G2601" t="s">
        <v>168</v>
      </c>
      <c r="H2601" t="s">
        <v>494</v>
      </c>
      <c r="I2601">
        <f>VALUE(LEFT(H2601,FIND(" ",H2601)-1))</f>
        <v>648</v>
      </c>
      <c r="J2601" t="str">
        <f>TRIM(RIGHT(H2601,LEN(H2601)-FIND(" ",H2601)))</f>
        <v>sqft</v>
      </c>
      <c r="K2601">
        <v>5</v>
      </c>
      <c r="L2601" t="s">
        <v>139</v>
      </c>
      <c r="N2601" t="s">
        <v>40</v>
      </c>
      <c r="Q2601">
        <v>2</v>
      </c>
      <c r="R2601" t="s">
        <v>3790</v>
      </c>
      <c r="S2601" t="s">
        <v>3548</v>
      </c>
      <c r="T2601" s="1">
        <f t="shared" si="1750"/>
        <v>10802</v>
      </c>
      <c r="U2601">
        <v>70</v>
      </c>
      <c r="V2601">
        <f>VALUE(U2601)*100000</f>
        <v>7000000</v>
      </c>
    </row>
    <row r="2602" spans="1:22" customFormat="1" hidden="1">
      <c r="A2602" t="s">
        <v>4188</v>
      </c>
      <c r="G2602" t="s">
        <v>32</v>
      </c>
      <c r="H2602" t="s">
        <v>2710</v>
      </c>
      <c r="I2602">
        <f>VALUE(LEFT(H2602,FIND(" ",H2602)-1))</f>
        <v>93</v>
      </c>
      <c r="J2602" t="str">
        <f>TRIM(RIGHT(H2602,LEN(H2602)-FIND(" ",H2602)))</f>
        <v>sqyrd</v>
      </c>
      <c r="K2602" t="s">
        <v>28</v>
      </c>
      <c r="L2602" t="s">
        <v>41</v>
      </c>
      <c r="N2602" t="s">
        <v>40</v>
      </c>
      <c r="Q2602" t="s">
        <v>44</v>
      </c>
      <c r="R2602" t="s">
        <v>131</v>
      </c>
      <c r="S2602" t="s">
        <v>2065</v>
      </c>
      <c r="T2602" s="1">
        <f t="shared" si="1750"/>
        <v>11111</v>
      </c>
      <c r="U2602">
        <v>93</v>
      </c>
      <c r="V2602">
        <f>VALUE(U2602)*100000</f>
        <v>9300000</v>
      </c>
    </row>
    <row r="2603" spans="1:22" ht="15.75">
      <c r="A2603" s="3" t="s">
        <v>4189</v>
      </c>
      <c r="B2603" s="3" t="str">
        <f>PROPER(TRIM(A2603))</f>
        <v>3 Apartment For Sale In Shreeji Residency, Vesu Surat</v>
      </c>
      <c r="C2603" s="3" t="str">
        <f>LEFT(B2603,FIND(" ",B2603)-1)</f>
        <v>3</v>
      </c>
      <c r="D2603" s="4" t="str">
        <f>MID(B2603, FIND(" ", B2603)+1, FIND("For", B2603)-FIND(" ", B2603)-1)</f>
        <v xml:space="preserve">Apartment </v>
      </c>
      <c r="E2603" s="3" t="str">
        <f>TRIM(MID(B2603, FIND("In", B2603)+3, FIND("Surat", B2603)-FIND("In", B2603)-3))</f>
        <v>Shreeji Residency, Vesu</v>
      </c>
      <c r="F2603" s="3" t="str">
        <f>"surat"</f>
        <v>surat</v>
      </c>
      <c r="G2603" s="3" t="s">
        <v>23</v>
      </c>
      <c r="H2603" s="3" t="s">
        <v>2347</v>
      </c>
      <c r="I2603" s="9">
        <f>VALUE(LEFT(H2603,FIND(" ",H2603)-1))</f>
        <v>1140</v>
      </c>
      <c r="J2603" s="3" t="str">
        <f>TRIM(RIGHT(H2603,LEN(H2603)-FIND(" ",H2603)))</f>
        <v>sqft</v>
      </c>
      <c r="K2603" s="3" t="s">
        <v>40</v>
      </c>
      <c r="L2603" s="3" t="s">
        <v>41</v>
      </c>
      <c r="M2603" s="3" t="str">
        <f>IF(LEFT(L2603,5)="poss.","expected","ready")</f>
        <v>ready</v>
      </c>
      <c r="N2603" s="3" t="s">
        <v>806</v>
      </c>
      <c r="O2603" s="3" t="str">
        <f>IFERROR(LEFT(N2603,FIND("out of",N2603)-1),N2603)</f>
        <v xml:space="preserve">6 </v>
      </c>
      <c r="P2603" s="4" t="str">
        <f>IFERROR(RIGHT(N2603,LEN(N2603)-FIND("out of",N2603)-6),"")</f>
        <v>12</v>
      </c>
      <c r="Q2603" s="6" t="s">
        <v>28</v>
      </c>
      <c r="R2603" s="3" t="s">
        <v>88</v>
      </c>
      <c r="S2603" s="3" t="s">
        <v>3051</v>
      </c>
      <c r="T2603" s="4">
        <f t="shared" si="1750"/>
        <v>4947</v>
      </c>
      <c r="U2603" s="3">
        <v>94</v>
      </c>
      <c r="V2603" s="3">
        <f>VALUE(U2603)*100000</f>
        <v>9400000</v>
      </c>
    </row>
    <row r="2604" spans="1:22" customFormat="1" hidden="1">
      <c r="A2604" t="s">
        <v>4190</v>
      </c>
      <c r="G2604" t="s">
        <v>32</v>
      </c>
      <c r="H2604" t="s">
        <v>2878</v>
      </c>
      <c r="I2604">
        <f>VALUE(LEFT(H2604,FIND(" ",H2604)-1))</f>
        <v>1311</v>
      </c>
      <c r="J2604" t="str">
        <f>TRIM(RIGHT(H2604,LEN(H2604)-FIND(" ",H2604)))</f>
        <v>sqft</v>
      </c>
      <c r="K2604" t="s">
        <v>25</v>
      </c>
      <c r="L2604" t="s">
        <v>41</v>
      </c>
      <c r="N2604" t="s">
        <v>1580</v>
      </c>
      <c r="Q2604" t="s">
        <v>28</v>
      </c>
      <c r="R2604" t="s">
        <v>36</v>
      </c>
      <c r="S2604" t="s">
        <v>4191</v>
      </c>
      <c r="T2604" s="1">
        <f t="shared" si="1750"/>
        <v>4158</v>
      </c>
      <c r="U2604">
        <v>54.5</v>
      </c>
      <c r="V2604">
        <f>VALUE(U2604)*100000</f>
        <v>5450000</v>
      </c>
    </row>
    <row r="2605" spans="1:22" customFormat="1" hidden="1">
      <c r="A2605" t="s">
        <v>2805</v>
      </c>
      <c r="G2605" t="s">
        <v>32</v>
      </c>
      <c r="H2605" t="s">
        <v>4083</v>
      </c>
      <c r="I2605">
        <f>VALUE(LEFT(H2605,FIND(" ",H2605)-1))</f>
        <v>1953</v>
      </c>
      <c r="J2605" t="str">
        <f>TRIM(RIGHT(H2605,LEN(H2605)-FIND(" ",H2605)))</f>
        <v>sqft</v>
      </c>
      <c r="K2605" t="s">
        <v>25</v>
      </c>
      <c r="L2605" t="s">
        <v>217</v>
      </c>
      <c r="N2605" t="s">
        <v>35</v>
      </c>
      <c r="Q2605" t="s">
        <v>28</v>
      </c>
      <c r="R2605" t="s">
        <v>44</v>
      </c>
      <c r="S2605" t="s">
        <v>4192</v>
      </c>
      <c r="T2605" s="1">
        <f t="shared" si="1750"/>
        <v>5069</v>
      </c>
      <c r="U2605">
        <v>99</v>
      </c>
      <c r="V2605">
        <f>VALUE(U2605)*100000</f>
        <v>9900000</v>
      </c>
    </row>
    <row r="2606" spans="1:22" ht="15.75">
      <c r="A2606" s="3" t="s">
        <v>4193</v>
      </c>
      <c r="B2606" s="3" t="str">
        <f>PROPER(TRIM(A2606))</f>
        <v>2 Apartment For Sale In Sai Parisar, Palanpur Surat</v>
      </c>
      <c r="C2606" s="3" t="str">
        <f>LEFT(B2606,FIND(" ",B2606)-1)</f>
        <v>2</v>
      </c>
      <c r="D2606" s="4" t="str">
        <f>MID(B2606, FIND(" ", B2606)+1, FIND("For", B2606)-FIND(" ", B2606)-1)</f>
        <v xml:space="preserve">Apartment </v>
      </c>
      <c r="E2606" s="3" t="str">
        <f>TRIM(MID(B2606, FIND("In", B2606)+3, FIND("Surat", B2606)-FIND("In", B2606)-3))</f>
        <v>Sai Parisar, Palanpur</v>
      </c>
      <c r="F2606" s="3" t="str">
        <f>"surat"</f>
        <v>surat</v>
      </c>
      <c r="G2606" s="3" t="s">
        <v>32</v>
      </c>
      <c r="H2606" s="3" t="s">
        <v>4194</v>
      </c>
      <c r="I2606" s="9">
        <f>VALUE(LEFT(H2606,FIND(" ",H2606)-1))</f>
        <v>1269</v>
      </c>
      <c r="J2606" s="3" t="str">
        <f>TRIM(RIGHT(H2606,LEN(H2606)-FIND(" ",H2606)))</f>
        <v>sqft</v>
      </c>
      <c r="K2606" s="3" t="s">
        <v>25</v>
      </c>
      <c r="L2606" s="3" t="s">
        <v>41</v>
      </c>
      <c r="M2606" s="3" t="str">
        <f>IF(LEFT(L2606,5)="poss.","expected","ready")</f>
        <v>ready</v>
      </c>
      <c r="N2606" s="3" t="s">
        <v>134</v>
      </c>
      <c r="O2606" s="3" t="str">
        <f>IFERROR(LEFT(N2606,FIND("out of",N2606)-1),N2606)</f>
        <v xml:space="preserve">7 </v>
      </c>
      <c r="P2606" s="4" t="str">
        <f>IFERROR(RIGHT(N2606,LEN(N2606)-FIND("out of",N2606)-6),"")</f>
        <v>14</v>
      </c>
      <c r="Q2606" s="6" t="s">
        <v>28</v>
      </c>
      <c r="R2606" s="3" t="s">
        <v>44</v>
      </c>
      <c r="S2606" s="3" t="s">
        <v>3588</v>
      </c>
      <c r="T2606" s="4">
        <f t="shared" si="1750"/>
        <v>4291</v>
      </c>
      <c r="U2606" s="3">
        <v>54.5</v>
      </c>
      <c r="V2606" s="3">
        <f>VALUE(U2606)*100000</f>
        <v>5450000</v>
      </c>
    </row>
    <row r="2607" spans="1:22" customFormat="1" hidden="1">
      <c r="A2607" t="s">
        <v>3942</v>
      </c>
      <c r="G2607" t="s">
        <v>32</v>
      </c>
      <c r="H2607" t="s">
        <v>4195</v>
      </c>
      <c r="I2607">
        <f>VALUE(LEFT(H2607,FIND(" ",H2607)-1))</f>
        <v>1795</v>
      </c>
      <c r="J2607" t="str">
        <f>TRIM(RIGHT(H2607,LEN(H2607)-FIND(" ",H2607)))</f>
        <v>sqft</v>
      </c>
      <c r="K2607" t="s">
        <v>28</v>
      </c>
      <c r="L2607" t="s">
        <v>55</v>
      </c>
      <c r="N2607" t="s">
        <v>25</v>
      </c>
      <c r="Q2607" t="s">
        <v>56</v>
      </c>
      <c r="R2607">
        <v>3</v>
      </c>
      <c r="S2607" t="s">
        <v>57</v>
      </c>
      <c r="T2607" s="1">
        <f t="shared" si="1750"/>
        <v>3411</v>
      </c>
      <c r="U2607">
        <v>61.2</v>
      </c>
      <c r="V2607">
        <f>VALUE(U2607)*100000</f>
        <v>6120000</v>
      </c>
    </row>
    <row r="2608" spans="1:22" customFormat="1" hidden="1">
      <c r="A2608" t="s">
        <v>2829</v>
      </c>
      <c r="G2608" t="s">
        <v>23</v>
      </c>
      <c r="H2608" t="s">
        <v>3748</v>
      </c>
      <c r="I2608">
        <f>VALUE(LEFT(H2608,FIND(" ",H2608)-1))</f>
        <v>996</v>
      </c>
      <c r="J2608" t="str">
        <f>TRIM(RIGHT(H2608,LEN(H2608)-FIND(" ",H2608)))</f>
        <v>sqft</v>
      </c>
      <c r="K2608" t="s">
        <v>25</v>
      </c>
      <c r="L2608" t="s">
        <v>34</v>
      </c>
      <c r="N2608" t="s">
        <v>134</v>
      </c>
      <c r="Q2608" t="s">
        <v>28</v>
      </c>
      <c r="R2608" t="s">
        <v>44</v>
      </c>
      <c r="S2608" t="s">
        <v>4196</v>
      </c>
      <c r="T2608" s="1">
        <f t="shared" si="1750"/>
        <v>4528</v>
      </c>
      <c r="U2608">
        <v>82</v>
      </c>
      <c r="V2608">
        <f>VALUE(U2608)*100000</f>
        <v>8200000</v>
      </c>
    </row>
    <row r="2609" spans="1:22" ht="15.75">
      <c r="A2609" s="3" t="s">
        <v>3775</v>
      </c>
      <c r="B2609" s="3" t="str">
        <f t="shared" ref="B2609:B2610" si="1791">PROPER(TRIM(A2609))</f>
        <v>3 Apartment For Sale In Shiv Samarth Ii, Pal Surat</v>
      </c>
      <c r="C2609" s="3" t="str">
        <f t="shared" ref="C2609:C2610" si="1792">LEFT(B2609,FIND(" ",B2609)-1)</f>
        <v>3</v>
      </c>
      <c r="D2609" s="4" t="str">
        <f t="shared" ref="D2609:D2610" si="1793">MID(B2609, FIND(" ", B2609)+1, FIND("For", B2609)-FIND(" ", B2609)-1)</f>
        <v xml:space="preserve">Apartment </v>
      </c>
      <c r="E2609" s="3" t="str">
        <f t="shared" ref="E2609:E2610" si="1794">TRIM(MID(B2609, FIND("In", B2609)+3, FIND("Surat", B2609)-FIND("In", B2609)-3))</f>
        <v>Shiv Samarth Ii, Pal</v>
      </c>
      <c r="F2609" s="3" t="str">
        <f t="shared" ref="F2609:F2610" si="1795">"surat"</f>
        <v>surat</v>
      </c>
      <c r="G2609" s="3" t="s">
        <v>32</v>
      </c>
      <c r="H2609" s="3" t="s">
        <v>3776</v>
      </c>
      <c r="I2609" s="9">
        <f>VALUE(LEFT(H2609,FIND(" ",H2609)-1))</f>
        <v>1802</v>
      </c>
      <c r="J2609" s="3" t="str">
        <f>TRIM(RIGHT(H2609,LEN(H2609)-FIND(" ",H2609)))</f>
        <v>sqft</v>
      </c>
      <c r="K2609" s="3" t="s">
        <v>25</v>
      </c>
      <c r="L2609" s="3" t="s">
        <v>2314</v>
      </c>
      <c r="M2609" s="3" t="str">
        <f t="shared" ref="M2609:M2610" si="1796">IF(LEFT(L2609,5)="poss.","expected","ready")</f>
        <v>expected</v>
      </c>
      <c r="N2609" s="3" t="s">
        <v>165</v>
      </c>
      <c r="O2609" s="3" t="str">
        <f t="shared" ref="O2609:O2610" si="1797">IFERROR(LEFT(N2609,FIND("out of",N2609)-1),N2609)</f>
        <v xml:space="preserve">7 </v>
      </c>
      <c r="P2609" s="4" t="str">
        <f t="shared" ref="P2609:P2610" si="1798">IFERROR(RIGHT(N2609,LEN(N2609)-FIND("out of",N2609)-6),"")</f>
        <v>13</v>
      </c>
      <c r="Q2609" s="6" t="s">
        <v>28</v>
      </c>
      <c r="R2609" s="3" t="s">
        <v>44</v>
      </c>
      <c r="S2609" s="3" t="s">
        <v>2396</v>
      </c>
      <c r="T2609" s="4">
        <f t="shared" si="1750"/>
        <v>3851</v>
      </c>
      <c r="U2609" s="3">
        <v>69.400000000000006</v>
      </c>
      <c r="V2609" s="3">
        <f>VALUE(U2609)*100000</f>
        <v>6940000.0000000009</v>
      </c>
    </row>
    <row r="2610" spans="1:22" ht="15.75">
      <c r="A2610" s="3" t="s">
        <v>3722</v>
      </c>
      <c r="B2610" s="3" t="str">
        <f t="shared" si="1791"/>
        <v>3 Apartment For Sale In Shaligram Flats, Vesu Surat</v>
      </c>
      <c r="C2610" s="3" t="str">
        <f t="shared" si="1792"/>
        <v>3</v>
      </c>
      <c r="D2610" s="4" t="str">
        <f t="shared" si="1793"/>
        <v xml:space="preserve">Apartment </v>
      </c>
      <c r="E2610" s="3" t="str">
        <f t="shared" si="1794"/>
        <v>Shaligram Flats, Vesu</v>
      </c>
      <c r="F2610" s="3" t="str">
        <f t="shared" si="1795"/>
        <v>surat</v>
      </c>
      <c r="G2610" s="3" t="s">
        <v>32</v>
      </c>
      <c r="H2610" s="3" t="s">
        <v>4197</v>
      </c>
      <c r="I2610" s="9">
        <f>VALUE(LEFT(H2610,FIND(" ",H2610)-1))</f>
        <v>1885</v>
      </c>
      <c r="J2610" s="3" t="str">
        <f>TRIM(RIGHT(H2610,LEN(H2610)-FIND(" ",H2610)))</f>
        <v>sqft</v>
      </c>
      <c r="K2610" s="3" t="s">
        <v>25</v>
      </c>
      <c r="L2610" s="3" t="s">
        <v>41</v>
      </c>
      <c r="M2610" s="3" t="str">
        <f t="shared" si="1796"/>
        <v>ready</v>
      </c>
      <c r="N2610" s="3" t="s">
        <v>806</v>
      </c>
      <c r="O2610" s="3" t="str">
        <f t="shared" si="1797"/>
        <v xml:space="preserve">6 </v>
      </c>
      <c r="P2610" s="4" t="str">
        <f t="shared" si="1798"/>
        <v>12</v>
      </c>
      <c r="Q2610" s="6" t="s">
        <v>28</v>
      </c>
      <c r="R2610" s="3" t="s">
        <v>36</v>
      </c>
      <c r="S2610" s="3" t="s">
        <v>359</v>
      </c>
      <c r="T2610" s="4">
        <f t="shared" si="1750"/>
        <v>5000</v>
      </c>
      <c r="U2610" s="3">
        <v>94.3</v>
      </c>
      <c r="V2610" s="3">
        <f>VALUE(U2610)*100000</f>
        <v>9430000</v>
      </c>
    </row>
    <row r="2611" spans="1:22" customFormat="1" hidden="1">
      <c r="A2611" t="s">
        <v>3944</v>
      </c>
      <c r="G2611" t="s">
        <v>168</v>
      </c>
      <c r="H2611" t="s">
        <v>862</v>
      </c>
      <c r="I2611">
        <f>VALUE(LEFT(H2611,FIND(" ",H2611)-1))</f>
        <v>855</v>
      </c>
      <c r="J2611" t="str">
        <f>TRIM(RIGHT(H2611,LEN(H2611)-FIND(" ",H2611)))</f>
        <v>sqft</v>
      </c>
      <c r="K2611" t="s">
        <v>170</v>
      </c>
      <c r="L2611" t="s">
        <v>139</v>
      </c>
      <c r="N2611" t="s">
        <v>40</v>
      </c>
      <c r="Q2611">
        <v>2</v>
      </c>
      <c r="R2611" t="s">
        <v>3790</v>
      </c>
      <c r="S2611" t="s">
        <v>2065</v>
      </c>
      <c r="T2611" s="1">
        <f t="shared" si="1750"/>
        <v>11111</v>
      </c>
      <c r="U2611">
        <v>95</v>
      </c>
      <c r="V2611">
        <f>VALUE(U2611)*100000</f>
        <v>9500000</v>
      </c>
    </row>
    <row r="2612" spans="1:22" customFormat="1" hidden="1">
      <c r="A2612" t="s">
        <v>200</v>
      </c>
      <c r="G2612" t="s">
        <v>23</v>
      </c>
      <c r="H2612" t="s">
        <v>4198</v>
      </c>
      <c r="I2612">
        <f>VALUE(LEFT(H2612,FIND(" ",H2612)-1))</f>
        <v>974</v>
      </c>
      <c r="J2612" t="str">
        <f>TRIM(RIGHT(H2612,LEN(H2612)-FIND(" ",H2612)))</f>
        <v>sqft</v>
      </c>
      <c r="K2612" t="s">
        <v>40</v>
      </c>
      <c r="L2612" t="s">
        <v>41</v>
      </c>
      <c r="N2612" t="s">
        <v>818</v>
      </c>
      <c r="Q2612" t="s">
        <v>28</v>
      </c>
      <c r="R2612" t="s">
        <v>36</v>
      </c>
      <c r="S2612" t="s">
        <v>4199</v>
      </c>
      <c r="T2612" s="1">
        <f t="shared" si="1750"/>
        <v>3664</v>
      </c>
      <c r="U2612">
        <v>65</v>
      </c>
      <c r="V2612">
        <f>VALUE(U2612)*100000</f>
        <v>6500000</v>
      </c>
    </row>
    <row r="2613" spans="1:22" customFormat="1" hidden="1">
      <c r="A2613" t="s">
        <v>270</v>
      </c>
      <c r="G2613" t="s">
        <v>23</v>
      </c>
      <c r="H2613" t="s">
        <v>3637</v>
      </c>
      <c r="I2613">
        <f>VALUE(LEFT(H2613,FIND(" ",H2613)-1))</f>
        <v>904</v>
      </c>
      <c r="J2613" t="str">
        <f>TRIM(RIGHT(H2613,LEN(H2613)-FIND(" ",H2613)))</f>
        <v>sqft</v>
      </c>
      <c r="K2613" t="s">
        <v>25</v>
      </c>
      <c r="L2613" t="s">
        <v>41</v>
      </c>
      <c r="N2613" t="s">
        <v>42</v>
      </c>
      <c r="Q2613" t="s">
        <v>28</v>
      </c>
      <c r="R2613" t="s">
        <v>44</v>
      </c>
      <c r="S2613" t="s">
        <v>3844</v>
      </c>
      <c r="T2613" s="1">
        <f t="shared" si="1750"/>
        <v>3589</v>
      </c>
      <c r="U2613">
        <v>59</v>
      </c>
      <c r="V2613">
        <f>VALUE(U2613)*100000</f>
        <v>5900000</v>
      </c>
    </row>
    <row r="2614" spans="1:22" ht="15.75">
      <c r="A2614" s="3" t="s">
        <v>4044</v>
      </c>
      <c r="B2614" s="3" t="str">
        <f>PROPER(TRIM(A2614))</f>
        <v>3 Apartment For Sale In Orchid Gardenia, Palanpur Surat</v>
      </c>
      <c r="C2614" s="3" t="str">
        <f>LEFT(B2614,FIND(" ",B2614)-1)</f>
        <v>3</v>
      </c>
      <c r="D2614" s="4" t="str">
        <f>MID(B2614, FIND(" ", B2614)+1, FIND("For", B2614)-FIND(" ", B2614)-1)</f>
        <v xml:space="preserve">Apartment </v>
      </c>
      <c r="E2614" s="3" t="str">
        <f>TRIM(MID(B2614, FIND("In", B2614)+3, FIND("Surat", B2614)-FIND("In", B2614)-3))</f>
        <v>Orchid Gardenia, Palanpur</v>
      </c>
      <c r="F2614" s="3" t="str">
        <f>"surat"</f>
        <v>surat</v>
      </c>
      <c r="G2614" s="3" t="s">
        <v>32</v>
      </c>
      <c r="H2614" s="3" t="s">
        <v>3740</v>
      </c>
      <c r="I2614" s="9">
        <f>VALUE(LEFT(H2614,FIND(" ",H2614)-1))</f>
        <v>1586</v>
      </c>
      <c r="J2614" s="3" t="str">
        <f>TRIM(RIGHT(H2614,LEN(H2614)-FIND(" ",H2614)))</f>
        <v>sqft</v>
      </c>
      <c r="K2614" s="3" t="s">
        <v>25</v>
      </c>
      <c r="L2614" s="3" t="s">
        <v>217</v>
      </c>
      <c r="M2614" s="3" t="str">
        <f>IF(LEFT(L2614,5)="poss.","expected","ready")</f>
        <v>expected</v>
      </c>
      <c r="N2614" s="3" t="s">
        <v>818</v>
      </c>
      <c r="O2614" s="3" t="str">
        <f>IFERROR(LEFT(N2614,FIND("out of",N2614)-1),N2614)</f>
        <v xml:space="preserve">8 </v>
      </c>
      <c r="P2614" s="4" t="str">
        <f>IFERROR(RIGHT(N2614,LEN(N2614)-FIND("out of",N2614)-6),"")</f>
        <v>13</v>
      </c>
      <c r="Q2614" s="6" t="s">
        <v>28</v>
      </c>
      <c r="R2614" s="3" t="s">
        <v>44</v>
      </c>
      <c r="S2614" s="3" t="s">
        <v>45</v>
      </c>
      <c r="T2614" s="4">
        <f t="shared" si="1750"/>
        <v>3800</v>
      </c>
      <c r="U2614" s="3">
        <v>60.3</v>
      </c>
      <c r="V2614" s="3">
        <f>VALUE(U2614)*100000</f>
        <v>6030000</v>
      </c>
    </row>
    <row r="2615" spans="1:22" customFormat="1" hidden="1">
      <c r="A2615" t="s">
        <v>4200</v>
      </c>
      <c r="G2615" t="s">
        <v>32</v>
      </c>
      <c r="H2615" t="s">
        <v>4201</v>
      </c>
      <c r="I2615">
        <f>VALUE(LEFT(H2615,FIND(" ",H2615)-1))</f>
        <v>1658</v>
      </c>
      <c r="J2615" t="str">
        <f>TRIM(RIGHT(H2615,LEN(H2615)-FIND(" ",H2615)))</f>
        <v>sqft</v>
      </c>
      <c r="K2615" t="s">
        <v>40</v>
      </c>
      <c r="L2615" t="s">
        <v>41</v>
      </c>
      <c r="N2615" t="s">
        <v>818</v>
      </c>
      <c r="Q2615" t="s">
        <v>83</v>
      </c>
      <c r="R2615" t="s">
        <v>44</v>
      </c>
      <c r="S2615" t="s">
        <v>4202</v>
      </c>
      <c r="T2615" s="1">
        <f t="shared" si="1750"/>
        <v>3920</v>
      </c>
      <c r="U2615">
        <v>65</v>
      </c>
      <c r="V2615">
        <f>VALUE(U2615)*100000</f>
        <v>6500000</v>
      </c>
    </row>
    <row r="2616" spans="1:22" customFormat="1" hidden="1">
      <c r="A2616" t="s">
        <v>3810</v>
      </c>
      <c r="G2616" t="s">
        <v>23</v>
      </c>
      <c r="H2616" t="s">
        <v>463</v>
      </c>
      <c r="I2616">
        <f>VALUE(LEFT(H2616,FIND(" ",H2616)-1))</f>
        <v>1120</v>
      </c>
      <c r="J2616" t="str">
        <f>TRIM(RIGHT(H2616,LEN(H2616)-FIND(" ",H2616)))</f>
        <v>sqft</v>
      </c>
      <c r="K2616" t="s">
        <v>40</v>
      </c>
      <c r="L2616" t="s">
        <v>41</v>
      </c>
      <c r="N2616" t="s">
        <v>2694</v>
      </c>
      <c r="Q2616" t="s">
        <v>28</v>
      </c>
      <c r="R2616" t="s">
        <v>36</v>
      </c>
      <c r="S2616" t="s">
        <v>4203</v>
      </c>
      <c r="T2616" s="1">
        <f t="shared" si="1750"/>
        <v>3762</v>
      </c>
      <c r="U2616">
        <v>65</v>
      </c>
      <c r="V2616">
        <f>VALUE(U2616)*100000</f>
        <v>6500000</v>
      </c>
    </row>
    <row r="2617" spans="1:22" customFormat="1" hidden="1">
      <c r="A2617" t="s">
        <v>2805</v>
      </c>
      <c r="G2617" t="s">
        <v>23</v>
      </c>
      <c r="H2617" t="s">
        <v>4204</v>
      </c>
      <c r="I2617">
        <f>VALUE(LEFT(H2617,FIND(" ",H2617)-1))</f>
        <v>1118</v>
      </c>
      <c r="J2617" t="str">
        <f>TRIM(RIGHT(H2617,LEN(H2617)-FIND(" ",H2617)))</f>
        <v>sqft</v>
      </c>
      <c r="K2617" t="s">
        <v>28</v>
      </c>
      <c r="L2617" t="s">
        <v>159</v>
      </c>
      <c r="N2617" t="s">
        <v>25</v>
      </c>
      <c r="Q2617" t="s">
        <v>44</v>
      </c>
      <c r="R2617" t="s">
        <v>131</v>
      </c>
      <c r="S2617" t="s">
        <v>3961</v>
      </c>
      <c r="T2617" s="1">
        <f t="shared" si="1750"/>
        <v>4700</v>
      </c>
      <c r="U2617">
        <v>95.5</v>
      </c>
      <c r="V2617">
        <f>VALUE(U2617)*100000</f>
        <v>9550000</v>
      </c>
    </row>
    <row r="2618" spans="1:22" customFormat="1" hidden="1">
      <c r="A2618" t="s">
        <v>2034</v>
      </c>
      <c r="G2618" t="s">
        <v>23</v>
      </c>
      <c r="H2618" t="s">
        <v>186</v>
      </c>
      <c r="I2618">
        <f>VALUE(LEFT(H2618,FIND(" ",H2618)-1))</f>
        <v>735</v>
      </c>
      <c r="J2618" t="str">
        <f>TRIM(RIGHT(H2618,LEN(H2618)-FIND(" ",H2618)))</f>
        <v>sqft</v>
      </c>
      <c r="K2618" t="s">
        <v>25</v>
      </c>
      <c r="L2618" t="s">
        <v>55</v>
      </c>
      <c r="N2618" t="s">
        <v>633</v>
      </c>
      <c r="Q2618" t="s">
        <v>28</v>
      </c>
      <c r="R2618" t="s">
        <v>36</v>
      </c>
      <c r="S2618" t="s">
        <v>3806</v>
      </c>
      <c r="T2618" s="1">
        <f t="shared" si="1750"/>
        <v>5100</v>
      </c>
      <c r="U2618">
        <v>69.400000000000006</v>
      </c>
      <c r="V2618">
        <f>VALUE(U2618)*100000</f>
        <v>6940000.0000000009</v>
      </c>
    </row>
    <row r="2619" spans="1:22" customFormat="1" hidden="1">
      <c r="A2619" t="s">
        <v>4205</v>
      </c>
      <c r="G2619" t="s">
        <v>32</v>
      </c>
      <c r="H2619" t="s">
        <v>1521</v>
      </c>
      <c r="I2619">
        <f>VALUE(LEFT(H2619,FIND(" ",H2619)-1))</f>
        <v>1319</v>
      </c>
      <c r="J2619" t="str">
        <f>TRIM(RIGHT(H2619,LEN(H2619)-FIND(" ",H2619)))</f>
        <v>sqft</v>
      </c>
      <c r="K2619" t="s">
        <v>40</v>
      </c>
      <c r="L2619" t="s">
        <v>41</v>
      </c>
      <c r="N2619" t="s">
        <v>742</v>
      </c>
      <c r="Q2619" t="s">
        <v>83</v>
      </c>
      <c r="R2619" t="s">
        <v>44</v>
      </c>
      <c r="S2619" t="s">
        <v>4206</v>
      </c>
      <c r="T2619" s="1">
        <f t="shared" si="1750"/>
        <v>4170</v>
      </c>
      <c r="U2619">
        <v>55</v>
      </c>
      <c r="V2619">
        <f>VALUE(U2619)*100000</f>
        <v>5500000</v>
      </c>
    </row>
    <row r="2620" spans="1:22" customFormat="1" hidden="1">
      <c r="A2620" t="s">
        <v>2829</v>
      </c>
      <c r="G2620" t="s">
        <v>32</v>
      </c>
      <c r="H2620" t="s">
        <v>4138</v>
      </c>
      <c r="I2620">
        <f>VALUE(LEFT(H2620,FIND(" ",H2620)-1))</f>
        <v>1955</v>
      </c>
      <c r="J2620" t="str">
        <f>TRIM(RIGHT(H2620,LEN(H2620)-FIND(" ",H2620)))</f>
        <v>sqft</v>
      </c>
      <c r="K2620" t="s">
        <v>40</v>
      </c>
      <c r="L2620" t="s">
        <v>41</v>
      </c>
      <c r="N2620" t="s">
        <v>1789</v>
      </c>
      <c r="Q2620" t="s">
        <v>28</v>
      </c>
      <c r="R2620" t="s">
        <v>44</v>
      </c>
      <c r="S2620" t="s">
        <v>4207</v>
      </c>
      <c r="T2620" s="1">
        <f t="shared" si="1750"/>
        <v>5013</v>
      </c>
      <c r="U2620">
        <v>98</v>
      </c>
      <c r="V2620">
        <f>VALUE(U2620)*100000</f>
        <v>9800000</v>
      </c>
    </row>
    <row r="2621" spans="1:22" customFormat="1" hidden="1">
      <c r="A2621" t="s">
        <v>2722</v>
      </c>
      <c r="G2621" t="s">
        <v>32</v>
      </c>
      <c r="H2621" t="s">
        <v>4208</v>
      </c>
      <c r="I2621">
        <f>VALUE(LEFT(H2621,FIND(" ",H2621)-1))</f>
        <v>144</v>
      </c>
      <c r="J2621" t="str">
        <f>TRIM(RIGHT(H2621,LEN(H2621)-FIND(" ",H2621)))</f>
        <v>sqyrd</v>
      </c>
      <c r="K2621" t="s">
        <v>25</v>
      </c>
      <c r="L2621" t="s">
        <v>41</v>
      </c>
      <c r="N2621" t="s">
        <v>401</v>
      </c>
      <c r="Q2621" t="s">
        <v>28</v>
      </c>
      <c r="R2621" t="s">
        <v>44</v>
      </c>
      <c r="S2621" t="s">
        <v>4209</v>
      </c>
      <c r="T2621" s="1">
        <f t="shared" ref="T2621:T2684" si="1799">VALUE(SUBSTITUTE(SUBSTITUTE(S2621,"â‚¹",""),"per sqft",""))</f>
        <v>6559</v>
      </c>
      <c r="U2621">
        <v>85</v>
      </c>
      <c r="V2621">
        <f>VALUE(U2621)*100000</f>
        <v>8500000</v>
      </c>
    </row>
    <row r="2622" spans="1:22" customFormat="1" hidden="1">
      <c r="A2622" t="s">
        <v>4210</v>
      </c>
      <c r="G2622" t="s">
        <v>32</v>
      </c>
      <c r="H2622" t="s">
        <v>3955</v>
      </c>
      <c r="I2622">
        <f>VALUE(LEFT(H2622,FIND(" ",H2622)-1))</f>
        <v>436</v>
      </c>
      <c r="J2622" t="str">
        <f>TRIM(RIGHT(H2622,LEN(H2622)-FIND(" ",H2622)))</f>
        <v>sqft</v>
      </c>
      <c r="K2622" t="s">
        <v>40</v>
      </c>
      <c r="L2622" t="s">
        <v>41</v>
      </c>
      <c r="N2622" t="s">
        <v>1012</v>
      </c>
      <c r="S2622" t="s">
        <v>4211</v>
      </c>
      <c r="T2622" s="1">
        <f t="shared" si="1799"/>
        <v>12615</v>
      </c>
      <c r="U2622">
        <v>55</v>
      </c>
      <c r="V2622">
        <f>VALUE(U2622)*100000</f>
        <v>5500000</v>
      </c>
    </row>
    <row r="2623" spans="1:22" customFormat="1" hidden="1">
      <c r="A2623" t="s">
        <v>4212</v>
      </c>
      <c r="G2623" t="s">
        <v>23</v>
      </c>
      <c r="H2623" t="s">
        <v>294</v>
      </c>
      <c r="I2623">
        <f>VALUE(LEFT(H2623,FIND(" ",H2623)-1))</f>
        <v>1300</v>
      </c>
      <c r="J2623" t="str">
        <f>TRIM(RIGHT(H2623,LEN(H2623)-FIND(" ",H2623)))</f>
        <v>sqft</v>
      </c>
      <c r="K2623" t="s">
        <v>40</v>
      </c>
      <c r="L2623" t="s">
        <v>41</v>
      </c>
      <c r="N2623" t="s">
        <v>818</v>
      </c>
      <c r="Q2623" t="s">
        <v>28</v>
      </c>
      <c r="R2623" t="s">
        <v>88</v>
      </c>
      <c r="S2623" t="s">
        <v>359</v>
      </c>
      <c r="T2623" s="1">
        <f t="shared" si="1799"/>
        <v>5000</v>
      </c>
      <c r="U2623" t="s">
        <v>2690</v>
      </c>
      <c r="V2623" t="e">
        <f>VALUE(U2623)*100000</f>
        <v>#VALUE!</v>
      </c>
    </row>
    <row r="2624" spans="1:22" customFormat="1" hidden="1">
      <c r="A2624" t="s">
        <v>3810</v>
      </c>
      <c r="G2624" t="s">
        <v>32</v>
      </c>
      <c r="H2624" t="s">
        <v>3699</v>
      </c>
      <c r="I2624">
        <f>VALUE(LEFT(H2624,FIND(" ",H2624)-1))</f>
        <v>1726</v>
      </c>
      <c r="J2624" t="str">
        <f>TRIM(RIGHT(H2624,LEN(H2624)-FIND(" ",H2624)))</f>
        <v>sqft</v>
      </c>
      <c r="K2624" t="s">
        <v>40</v>
      </c>
      <c r="L2624" t="s">
        <v>41</v>
      </c>
      <c r="N2624" t="s">
        <v>2437</v>
      </c>
      <c r="Q2624" t="s">
        <v>28</v>
      </c>
      <c r="R2624" t="s">
        <v>44</v>
      </c>
      <c r="S2624" t="s">
        <v>4213</v>
      </c>
      <c r="T2624" s="1">
        <f t="shared" si="1799"/>
        <v>3795</v>
      </c>
      <c r="U2624">
        <v>65.5</v>
      </c>
      <c r="V2624">
        <f>VALUE(U2624)*100000</f>
        <v>6550000</v>
      </c>
    </row>
    <row r="2625" spans="1:22" ht="15.75">
      <c r="A2625" s="3" t="s">
        <v>2792</v>
      </c>
      <c r="B2625" s="3" t="str">
        <f t="shared" ref="B2625:B2626" si="1800">PROPER(TRIM(A2625))</f>
        <v>3 Apartment For Sale In Althan Surat</v>
      </c>
      <c r="C2625" s="3" t="str">
        <f t="shared" ref="C2625:C2626" si="1801">LEFT(B2625,FIND(" ",B2625)-1)</f>
        <v>3</v>
      </c>
      <c r="D2625" s="4" t="str">
        <f t="shared" ref="D2625:D2626" si="1802">MID(B2625, FIND(" ", B2625)+1, FIND("For", B2625)-FIND(" ", B2625)-1)</f>
        <v xml:space="preserve">Apartment </v>
      </c>
      <c r="E2625" s="3" t="str">
        <f t="shared" ref="E2625:E2626" si="1803">TRIM(MID(B2625, FIND("In", B2625)+3, FIND("Surat", B2625)-FIND("In", B2625)-3))</f>
        <v>Althan</v>
      </c>
      <c r="F2625" s="3" t="str">
        <f t="shared" ref="F2625:F2626" si="1804">"surat"</f>
        <v>surat</v>
      </c>
      <c r="G2625" s="3" t="s">
        <v>32</v>
      </c>
      <c r="H2625" s="3" t="s">
        <v>3391</v>
      </c>
      <c r="I2625" s="9">
        <f>VALUE(LEFT(H2625,FIND(" ",H2625)-1))</f>
        <v>1850</v>
      </c>
      <c r="J2625" s="3" t="str">
        <f>TRIM(RIGHT(H2625,LEN(H2625)-FIND(" ",H2625)))</f>
        <v>sqft</v>
      </c>
      <c r="K2625" s="3" t="s">
        <v>25</v>
      </c>
      <c r="L2625" s="3" t="s">
        <v>41</v>
      </c>
      <c r="M2625" s="3" t="str">
        <f t="shared" ref="M2625:M2626" si="1805">IF(LEFT(L2625,5)="poss.","expected","ready")</f>
        <v>ready</v>
      </c>
      <c r="N2625" s="3" t="s">
        <v>665</v>
      </c>
      <c r="O2625" s="3" t="str">
        <f t="shared" ref="O2625:O2626" si="1806">IFERROR(LEFT(N2625,FIND("out of",N2625)-1),N2625)</f>
        <v xml:space="preserve">7 </v>
      </c>
      <c r="P2625" s="4" t="str">
        <f t="shared" ref="P2625:P2626" si="1807">IFERROR(RIGHT(N2625,LEN(N2625)-FIND("out of",N2625)-6),"")</f>
        <v>12</v>
      </c>
      <c r="Q2625" s="6" t="s">
        <v>28</v>
      </c>
      <c r="R2625" s="3" t="s">
        <v>44</v>
      </c>
      <c r="S2625" s="3" t="s">
        <v>1516</v>
      </c>
      <c r="T2625" s="4">
        <f t="shared" si="1799"/>
        <v>4200</v>
      </c>
      <c r="U2625" s="3">
        <v>77.7</v>
      </c>
      <c r="V2625" s="3">
        <f>VALUE(U2625)*100000</f>
        <v>7770000</v>
      </c>
    </row>
    <row r="2626" spans="1:22" ht="15.75">
      <c r="A2626" s="3" t="s">
        <v>4214</v>
      </c>
      <c r="B2626" s="3" t="str">
        <f t="shared" si="1800"/>
        <v>3 Apartment For Sale In Sai Parisar, Palanpur Surat</v>
      </c>
      <c r="C2626" s="3" t="str">
        <f t="shared" si="1801"/>
        <v>3</v>
      </c>
      <c r="D2626" s="4" t="str">
        <f t="shared" si="1802"/>
        <v xml:space="preserve">Apartment </v>
      </c>
      <c r="E2626" s="3" t="str">
        <f t="shared" si="1803"/>
        <v>Sai Parisar, Palanpur</v>
      </c>
      <c r="F2626" s="3" t="str">
        <f t="shared" si="1804"/>
        <v>surat</v>
      </c>
      <c r="G2626" s="3" t="s">
        <v>32</v>
      </c>
      <c r="H2626" s="3" t="s">
        <v>3374</v>
      </c>
      <c r="I2626" s="9">
        <f>VALUE(LEFT(H2626,FIND(" ",H2626)-1))</f>
        <v>1725</v>
      </c>
      <c r="J2626" s="3" t="str">
        <f>TRIM(RIGHT(H2626,LEN(H2626)-FIND(" ",H2626)))</f>
        <v>sqft</v>
      </c>
      <c r="K2626" s="3" t="s">
        <v>25</v>
      </c>
      <c r="L2626" s="3" t="s">
        <v>41</v>
      </c>
      <c r="M2626" s="3" t="str">
        <f t="shared" si="1805"/>
        <v>ready</v>
      </c>
      <c r="N2626" s="3" t="s">
        <v>134</v>
      </c>
      <c r="O2626" s="3" t="str">
        <f t="shared" si="1806"/>
        <v xml:space="preserve">7 </v>
      </c>
      <c r="P2626" s="4" t="str">
        <f t="shared" si="1807"/>
        <v>14</v>
      </c>
      <c r="Q2626" s="6" t="s">
        <v>28</v>
      </c>
      <c r="R2626" s="3" t="s">
        <v>44</v>
      </c>
      <c r="S2626" s="3" t="s">
        <v>3588</v>
      </c>
      <c r="T2626" s="4">
        <f t="shared" si="1799"/>
        <v>4291</v>
      </c>
      <c r="U2626" s="3">
        <v>74</v>
      </c>
      <c r="V2626" s="3">
        <f>VALUE(U2626)*100000</f>
        <v>7400000</v>
      </c>
    </row>
    <row r="2627" spans="1:22" customFormat="1" hidden="1">
      <c r="A2627" t="s">
        <v>2829</v>
      </c>
      <c r="G2627" t="s">
        <v>23</v>
      </c>
      <c r="H2627" t="s">
        <v>4215</v>
      </c>
      <c r="I2627">
        <f>VALUE(LEFT(H2627,FIND(" ",H2627)-1))</f>
        <v>1029</v>
      </c>
      <c r="J2627" t="str">
        <f>TRIM(RIGHT(H2627,LEN(H2627)-FIND(" ",H2627)))</f>
        <v>sqft</v>
      </c>
      <c r="K2627" t="s">
        <v>25</v>
      </c>
      <c r="L2627" t="s">
        <v>41</v>
      </c>
      <c r="N2627" t="s">
        <v>234</v>
      </c>
      <c r="Q2627" t="s">
        <v>28</v>
      </c>
      <c r="R2627" t="s">
        <v>44</v>
      </c>
      <c r="S2627" t="s">
        <v>4216</v>
      </c>
      <c r="T2627" s="1">
        <f t="shared" si="1799"/>
        <v>4813</v>
      </c>
      <c r="U2627">
        <v>90</v>
      </c>
      <c r="V2627">
        <f>VALUE(U2627)*100000</f>
        <v>9000000</v>
      </c>
    </row>
    <row r="2628" spans="1:22" customFormat="1" hidden="1">
      <c r="A2628" t="s">
        <v>4217</v>
      </c>
      <c r="G2628" t="s">
        <v>32</v>
      </c>
      <c r="H2628" t="s">
        <v>4218</v>
      </c>
      <c r="I2628">
        <f>VALUE(LEFT(H2628,FIND(" ",H2628)-1))</f>
        <v>2158</v>
      </c>
      <c r="J2628" t="str">
        <f>TRIM(RIGHT(H2628,LEN(H2628)-FIND(" ",H2628)))</f>
        <v>sqft</v>
      </c>
      <c r="K2628" t="s">
        <v>25</v>
      </c>
      <c r="L2628" t="s">
        <v>2312</v>
      </c>
      <c r="N2628" t="s">
        <v>218</v>
      </c>
      <c r="Q2628" t="s">
        <v>28</v>
      </c>
      <c r="R2628" t="s">
        <v>44</v>
      </c>
      <c r="S2628" t="s">
        <v>4219</v>
      </c>
      <c r="T2628" s="1">
        <f t="shared" si="1799"/>
        <v>3942</v>
      </c>
      <c r="U2628">
        <v>85.1</v>
      </c>
      <c r="V2628">
        <f>VALUE(U2628)*100000</f>
        <v>8510000</v>
      </c>
    </row>
    <row r="2629" spans="1:22" ht="15.75">
      <c r="A2629" s="3" t="s">
        <v>3639</v>
      </c>
      <c r="B2629" s="3" t="str">
        <f>PROPER(TRIM(A2629))</f>
        <v>3 Apartment For Sale In Avadh Copperstone, Dumas Road Surat</v>
      </c>
      <c r="C2629" s="3" t="str">
        <f>LEFT(B2629,FIND(" ",B2629)-1)</f>
        <v>3</v>
      </c>
      <c r="D2629" s="4" t="str">
        <f>MID(B2629, FIND(" ", B2629)+1, FIND("For", B2629)-FIND(" ", B2629)-1)</f>
        <v xml:space="preserve">Apartment </v>
      </c>
      <c r="E2629" s="3" t="str">
        <f>TRIM(MID(B2629, FIND("In", B2629)+3, FIND("Surat", B2629)-FIND("In", B2629)-3))</f>
        <v>Avadh Copperstone, Dumas Road</v>
      </c>
      <c r="F2629" s="3" t="str">
        <f>"surat"</f>
        <v>surat</v>
      </c>
      <c r="G2629" s="3" t="s">
        <v>23</v>
      </c>
      <c r="H2629" s="3" t="s">
        <v>277</v>
      </c>
      <c r="I2629" s="9">
        <f>VALUE(LEFT(H2629,FIND(" ",H2629)-1))</f>
        <v>850</v>
      </c>
      <c r="J2629" s="3" t="str">
        <f>TRIM(RIGHT(H2629,LEN(H2629)-FIND(" ",H2629)))</f>
        <v>sqft</v>
      </c>
      <c r="K2629" s="3" t="s">
        <v>40</v>
      </c>
      <c r="L2629" s="3" t="s">
        <v>41</v>
      </c>
      <c r="M2629" s="3" t="str">
        <f>IF(LEFT(L2629,5)="poss.","expected","ready")</f>
        <v>ready</v>
      </c>
      <c r="N2629" s="3" t="s">
        <v>92</v>
      </c>
      <c r="O2629" s="3" t="str">
        <f>IFERROR(LEFT(N2629,FIND("out of",N2629)-1),N2629)</f>
        <v xml:space="preserve">3 </v>
      </c>
      <c r="P2629" s="4" t="str">
        <f>IFERROR(RIGHT(N2629,LEN(N2629)-FIND("out of",N2629)-6),"")</f>
        <v>3</v>
      </c>
      <c r="Q2629" s="6" t="s">
        <v>28</v>
      </c>
      <c r="R2629" s="3" t="s">
        <v>44</v>
      </c>
      <c r="S2629" s="3" t="s">
        <v>2295</v>
      </c>
      <c r="T2629" s="4">
        <f t="shared" si="1799"/>
        <v>4286</v>
      </c>
      <c r="U2629" s="3">
        <v>81</v>
      </c>
      <c r="V2629" s="3">
        <f>VALUE(U2629)*100000</f>
        <v>8100000</v>
      </c>
    </row>
    <row r="2630" spans="1:22" customFormat="1" hidden="1">
      <c r="A2630" t="s">
        <v>3700</v>
      </c>
      <c r="G2630" t="s">
        <v>168</v>
      </c>
      <c r="H2630" t="s">
        <v>862</v>
      </c>
      <c r="I2630">
        <f>VALUE(LEFT(H2630,FIND(" ",H2630)-1))</f>
        <v>855</v>
      </c>
      <c r="J2630" t="str">
        <f>TRIM(RIGHT(H2630,LEN(H2630)-FIND(" ",H2630)))</f>
        <v>sqft</v>
      </c>
      <c r="K2630" t="s">
        <v>170</v>
      </c>
      <c r="L2630" t="s">
        <v>139</v>
      </c>
      <c r="N2630" t="s">
        <v>40</v>
      </c>
      <c r="Q2630">
        <v>2</v>
      </c>
      <c r="R2630" t="s">
        <v>3790</v>
      </c>
      <c r="S2630" t="s">
        <v>2689</v>
      </c>
      <c r="T2630" s="1">
        <f t="shared" si="1799"/>
        <v>10526</v>
      </c>
      <c r="U2630">
        <v>90</v>
      </c>
      <c r="V2630">
        <f>VALUE(U2630)*100000</f>
        <v>9000000</v>
      </c>
    </row>
    <row r="2631" spans="1:22" ht="15.75">
      <c r="A2631" s="3" t="s">
        <v>133</v>
      </c>
      <c r="B2631" s="3" t="str">
        <f>PROPER(TRIM(A2631))</f>
        <v>2 Apartment For Sale In Palanpur Surat</v>
      </c>
      <c r="C2631" s="3" t="str">
        <f>LEFT(B2631,FIND(" ",B2631)-1)</f>
        <v>2</v>
      </c>
      <c r="D2631" s="4" t="str">
        <f>MID(B2631, FIND(" ", B2631)+1, FIND("For", B2631)-FIND(" ", B2631)-1)</f>
        <v xml:space="preserve">Apartment </v>
      </c>
      <c r="E2631" s="3" t="str">
        <f>TRIM(MID(B2631, FIND("In", B2631)+3, FIND("Surat", B2631)-FIND("In", B2631)-3))</f>
        <v>Palanpur</v>
      </c>
      <c r="F2631" s="3" t="str">
        <f>"surat"</f>
        <v>surat</v>
      </c>
      <c r="G2631" s="3" t="s">
        <v>23</v>
      </c>
      <c r="H2631" s="3" t="s">
        <v>238</v>
      </c>
      <c r="I2631" s="9">
        <f>VALUE(LEFT(H2631,FIND(" ",H2631)-1))</f>
        <v>750</v>
      </c>
      <c r="J2631" s="3" t="str">
        <f>TRIM(RIGHT(H2631,LEN(H2631)-FIND(" ",H2631)))</f>
        <v>sqft</v>
      </c>
      <c r="K2631" s="3" t="s">
        <v>25</v>
      </c>
      <c r="L2631" s="3" t="s">
        <v>41</v>
      </c>
      <c r="M2631" s="3" t="str">
        <f>IF(LEFT(L2631,5)="poss.","expected","ready")</f>
        <v>ready</v>
      </c>
      <c r="N2631" s="3" t="s">
        <v>2200</v>
      </c>
      <c r="O2631" s="3" t="str">
        <f>IFERROR(LEFT(N2631,FIND("out of",N2631)-1),N2631)</f>
        <v xml:space="preserve">12 </v>
      </c>
      <c r="P2631" s="4" t="str">
        <f>IFERROR(RIGHT(N2631,LEN(N2631)-FIND("out of",N2631)-6),"")</f>
        <v>13</v>
      </c>
      <c r="Q2631" s="6" t="s">
        <v>28</v>
      </c>
      <c r="R2631" s="3" t="s">
        <v>36</v>
      </c>
      <c r="S2631" s="3" t="s">
        <v>952</v>
      </c>
      <c r="T2631" s="4">
        <f t="shared" si="1799"/>
        <v>4000</v>
      </c>
      <c r="U2631" s="3">
        <v>53.6</v>
      </c>
      <c r="V2631" s="3">
        <f>VALUE(U2631)*100000</f>
        <v>5360000</v>
      </c>
    </row>
    <row r="2632" spans="1:22" customFormat="1" hidden="1">
      <c r="A2632" t="s">
        <v>4220</v>
      </c>
      <c r="G2632" t="s">
        <v>32</v>
      </c>
      <c r="H2632" t="s">
        <v>3374</v>
      </c>
      <c r="I2632">
        <f>VALUE(LEFT(H2632,FIND(" ",H2632)-1))</f>
        <v>1725</v>
      </c>
      <c r="J2632" t="str">
        <f>TRIM(RIGHT(H2632,LEN(H2632)-FIND(" ",H2632)))</f>
        <v>sqft</v>
      </c>
      <c r="K2632" t="s">
        <v>25</v>
      </c>
      <c r="L2632" t="s">
        <v>217</v>
      </c>
      <c r="N2632" t="s">
        <v>71</v>
      </c>
      <c r="Q2632" t="s">
        <v>28</v>
      </c>
      <c r="R2632" t="s">
        <v>44</v>
      </c>
      <c r="S2632" t="s">
        <v>4221</v>
      </c>
      <c r="T2632" s="1">
        <f t="shared" si="1799"/>
        <v>4464</v>
      </c>
      <c r="U2632">
        <v>77</v>
      </c>
      <c r="V2632">
        <f>VALUE(U2632)*100000</f>
        <v>7700000</v>
      </c>
    </row>
    <row r="2633" spans="1:22" customFormat="1" hidden="1">
      <c r="A2633" t="s">
        <v>3739</v>
      </c>
      <c r="G2633" t="s">
        <v>32</v>
      </c>
      <c r="H2633" t="s">
        <v>3740</v>
      </c>
      <c r="I2633">
        <f>VALUE(LEFT(H2633,FIND(" ",H2633)-1))</f>
        <v>1586</v>
      </c>
      <c r="J2633" t="str">
        <f>TRIM(RIGHT(H2633,LEN(H2633)-FIND(" ",H2633)))</f>
        <v>sqft</v>
      </c>
      <c r="K2633" t="s">
        <v>25</v>
      </c>
      <c r="L2633" t="s">
        <v>217</v>
      </c>
      <c r="N2633" t="s">
        <v>42</v>
      </c>
      <c r="Q2633" t="s">
        <v>28</v>
      </c>
      <c r="R2633" t="s">
        <v>44</v>
      </c>
      <c r="S2633" t="s">
        <v>4222</v>
      </c>
      <c r="T2633" s="1">
        <f t="shared" si="1799"/>
        <v>3783</v>
      </c>
      <c r="U2633">
        <v>60</v>
      </c>
      <c r="V2633">
        <f>VALUE(U2633)*100000</f>
        <v>6000000</v>
      </c>
    </row>
    <row r="2634" spans="1:22" ht="15.75">
      <c r="A2634" s="3" t="s">
        <v>3683</v>
      </c>
      <c r="B2634" s="3" t="str">
        <f t="shared" ref="B2634:B2635" si="1808">PROPER(TRIM(A2634))</f>
        <v>3 Apartment For Sale In Shubham Pearl, Palanpur Surat</v>
      </c>
      <c r="C2634" s="3" t="str">
        <f t="shared" ref="C2634:C2635" si="1809">LEFT(B2634,FIND(" ",B2634)-1)</f>
        <v>3</v>
      </c>
      <c r="D2634" s="4" t="str">
        <f t="shared" ref="D2634:D2635" si="1810">MID(B2634, FIND(" ", B2634)+1, FIND("For", B2634)-FIND(" ", B2634)-1)</f>
        <v xml:space="preserve">Apartment </v>
      </c>
      <c r="E2634" s="3" t="str">
        <f t="shared" ref="E2634:E2635" si="1811">TRIM(MID(B2634, FIND("In", B2634)+3, FIND("Surat", B2634)-FIND("In", B2634)-3))</f>
        <v>Shubham Pearl, Palanpur</v>
      </c>
      <c r="F2634" s="3" t="str">
        <f t="shared" ref="F2634:F2635" si="1812">"surat"</f>
        <v>surat</v>
      </c>
      <c r="G2634" s="3" t="s">
        <v>32</v>
      </c>
      <c r="H2634" s="3" t="s">
        <v>2777</v>
      </c>
      <c r="I2634" s="9">
        <f>VALUE(LEFT(H2634,FIND(" ",H2634)-1))</f>
        <v>1775</v>
      </c>
      <c r="J2634" s="3" t="str">
        <f>TRIM(RIGHT(H2634,LEN(H2634)-FIND(" ",H2634)))</f>
        <v>sqft</v>
      </c>
      <c r="K2634" s="3" t="s">
        <v>25</v>
      </c>
      <c r="L2634" s="3" t="s">
        <v>41</v>
      </c>
      <c r="M2634" s="3" t="str">
        <f t="shared" ref="M2634:M2635" si="1813">IF(LEFT(L2634,5)="poss.","expected","ready")</f>
        <v>ready</v>
      </c>
      <c r="N2634" s="3" t="s">
        <v>42</v>
      </c>
      <c r="O2634" s="3" t="str">
        <f t="shared" ref="O2634:O2635" si="1814">IFERROR(LEFT(N2634,FIND("out of",N2634)-1),N2634)</f>
        <v xml:space="preserve">5 </v>
      </c>
      <c r="P2634" s="4" t="str">
        <f t="shared" ref="P2634:P2635" si="1815">IFERROR(RIGHT(N2634,LEN(N2634)-FIND("out of",N2634)-6),"")</f>
        <v>13</v>
      </c>
      <c r="Q2634" s="6" t="s">
        <v>28</v>
      </c>
      <c r="R2634" s="3" t="s">
        <v>382</v>
      </c>
      <c r="S2634" s="3" t="s">
        <v>2373</v>
      </c>
      <c r="T2634" s="4">
        <f t="shared" si="1799"/>
        <v>3991</v>
      </c>
      <c r="U2634" s="3">
        <v>70.8</v>
      </c>
      <c r="V2634" s="3">
        <f>VALUE(U2634)*100000</f>
        <v>7080000</v>
      </c>
    </row>
    <row r="2635" spans="1:22" ht="15.75">
      <c r="A2635" s="3" t="s">
        <v>4223</v>
      </c>
      <c r="B2635" s="3" t="str">
        <f t="shared" si="1808"/>
        <v>3 Apartment For Sale In Nakshatra Heights, Pal Surat</v>
      </c>
      <c r="C2635" s="3" t="str">
        <f t="shared" si="1809"/>
        <v>3</v>
      </c>
      <c r="D2635" s="4" t="str">
        <f t="shared" si="1810"/>
        <v xml:space="preserve">Apartment </v>
      </c>
      <c r="E2635" s="3" t="str">
        <f t="shared" si="1811"/>
        <v>Nakshatra Heights, Pal</v>
      </c>
      <c r="F2635" s="3" t="str">
        <f t="shared" si="1812"/>
        <v>surat</v>
      </c>
      <c r="G2635" s="3" t="s">
        <v>23</v>
      </c>
      <c r="H2635" s="3" t="s">
        <v>333</v>
      </c>
      <c r="I2635" s="9">
        <f>VALUE(LEFT(H2635,FIND(" ",H2635)-1))</f>
        <v>1100</v>
      </c>
      <c r="J2635" s="3" t="str">
        <f>TRIM(RIGHT(H2635,LEN(H2635)-FIND(" ",H2635)))</f>
        <v>sqft</v>
      </c>
      <c r="K2635" s="3" t="s">
        <v>40</v>
      </c>
      <c r="L2635" s="3" t="s">
        <v>41</v>
      </c>
      <c r="M2635" s="3" t="str">
        <f t="shared" si="1813"/>
        <v>ready</v>
      </c>
      <c r="N2635" s="3" t="s">
        <v>935</v>
      </c>
      <c r="O2635" s="3" t="str">
        <f t="shared" si="1814"/>
        <v xml:space="preserve">10 </v>
      </c>
      <c r="P2635" s="4" t="str">
        <f t="shared" si="1815"/>
        <v>12</v>
      </c>
      <c r="Q2635" s="6" t="s">
        <v>28</v>
      </c>
      <c r="R2635" s="3" t="s">
        <v>36</v>
      </c>
      <c r="S2635" s="3" t="s">
        <v>952</v>
      </c>
      <c r="T2635" s="4">
        <f t="shared" si="1799"/>
        <v>4000</v>
      </c>
      <c r="U2635" s="3">
        <v>60</v>
      </c>
      <c r="V2635" s="3">
        <f>VALUE(U2635)*100000</f>
        <v>6000000</v>
      </c>
    </row>
    <row r="2636" spans="1:22" customFormat="1" hidden="1">
      <c r="A2636" t="s">
        <v>253</v>
      </c>
      <c r="G2636" t="s">
        <v>23</v>
      </c>
      <c r="H2636" t="s">
        <v>1550</v>
      </c>
      <c r="I2636">
        <f>VALUE(LEFT(H2636,FIND(" ",H2636)-1))</f>
        <v>730</v>
      </c>
      <c r="J2636" t="str">
        <f>TRIM(RIGHT(H2636,LEN(H2636)-FIND(" ",H2636)))</f>
        <v>sqft</v>
      </c>
      <c r="K2636" t="s">
        <v>28</v>
      </c>
      <c r="L2636" t="s">
        <v>2314</v>
      </c>
      <c r="N2636" t="s">
        <v>25</v>
      </c>
      <c r="Q2636" t="s">
        <v>44</v>
      </c>
      <c r="R2636" t="s">
        <v>131</v>
      </c>
      <c r="S2636" t="s">
        <v>392</v>
      </c>
      <c r="T2636" s="1">
        <f t="shared" si="1799"/>
        <v>4251</v>
      </c>
      <c r="U2636">
        <v>55.7</v>
      </c>
      <c r="V2636">
        <f>VALUE(U2636)*100000</f>
        <v>5570000</v>
      </c>
    </row>
    <row r="2637" spans="1:22" ht="15.75">
      <c r="A2637" s="3" t="s">
        <v>2045</v>
      </c>
      <c r="B2637" s="3" t="str">
        <f>PROPER(TRIM(A2637))</f>
        <v>2 Apartment For Sale In Pal Surat</v>
      </c>
      <c r="C2637" s="3" t="str">
        <f>LEFT(B2637,FIND(" ",B2637)-1)</f>
        <v>2</v>
      </c>
      <c r="D2637" s="4" t="str">
        <f>MID(B2637, FIND(" ", B2637)+1, FIND("For", B2637)-FIND(" ", B2637)-1)</f>
        <v xml:space="preserve">Apartment </v>
      </c>
      <c r="E2637" s="3" t="str">
        <f>TRIM(MID(B2637, FIND("In", B2637)+3, FIND("Surat", B2637)-FIND("In", B2637)-3))</f>
        <v>Pal</v>
      </c>
      <c r="F2637" s="3" t="str">
        <f>"surat"</f>
        <v>surat</v>
      </c>
      <c r="G2637" s="3" t="s">
        <v>32</v>
      </c>
      <c r="H2637" s="3" t="s">
        <v>3464</v>
      </c>
      <c r="I2637" s="9">
        <f>VALUE(LEFT(H2637,FIND(" ",H2637)-1))</f>
        <v>1325</v>
      </c>
      <c r="J2637" s="3" t="str">
        <f>TRIM(RIGHT(H2637,LEN(H2637)-FIND(" ",H2637)))</f>
        <v>sqft</v>
      </c>
      <c r="K2637" s="3" t="s">
        <v>25</v>
      </c>
      <c r="L2637" s="3" t="s">
        <v>41</v>
      </c>
      <c r="M2637" s="3" t="str">
        <f>IF(LEFT(L2637,5)="poss.","expected","ready")</f>
        <v>ready</v>
      </c>
      <c r="N2637" s="3" t="s">
        <v>42</v>
      </c>
      <c r="O2637" s="3" t="str">
        <f>IFERROR(LEFT(N2637,FIND("out of",N2637)-1),N2637)</f>
        <v xml:space="preserve">5 </v>
      </c>
      <c r="P2637" s="4" t="str">
        <f>IFERROR(RIGHT(N2637,LEN(N2637)-FIND("out of",N2637)-6),"")</f>
        <v>13</v>
      </c>
      <c r="Q2637" s="6" t="s">
        <v>28</v>
      </c>
      <c r="R2637" s="3" t="s">
        <v>44</v>
      </c>
      <c r="S2637" s="3" t="s">
        <v>3752</v>
      </c>
      <c r="T2637" s="4">
        <f t="shared" si="1799"/>
        <v>4646</v>
      </c>
      <c r="U2637" s="3">
        <v>61.6</v>
      </c>
      <c r="V2637" s="3">
        <f>VALUE(U2637)*100000</f>
        <v>6160000</v>
      </c>
    </row>
    <row r="2638" spans="1:22" customFormat="1" hidden="1">
      <c r="A2638" t="s">
        <v>4224</v>
      </c>
      <c r="G2638" t="s">
        <v>32</v>
      </c>
      <c r="H2638" t="s">
        <v>3391</v>
      </c>
      <c r="I2638">
        <f>VALUE(LEFT(H2638,FIND(" ",H2638)-1))</f>
        <v>1850</v>
      </c>
      <c r="J2638" t="str">
        <f>TRIM(RIGHT(H2638,LEN(H2638)-FIND(" ",H2638)))</f>
        <v>sqft</v>
      </c>
      <c r="K2638" t="s">
        <v>40</v>
      </c>
      <c r="L2638" t="s">
        <v>41</v>
      </c>
      <c r="N2638" t="s">
        <v>665</v>
      </c>
      <c r="Q2638" t="s">
        <v>28</v>
      </c>
      <c r="R2638" t="s">
        <v>44</v>
      </c>
      <c r="S2638" t="s">
        <v>4225</v>
      </c>
      <c r="T2638" s="1">
        <f t="shared" si="1799"/>
        <v>4595</v>
      </c>
      <c r="U2638">
        <v>85</v>
      </c>
      <c r="V2638">
        <f>VALUE(U2638)*100000</f>
        <v>8500000</v>
      </c>
    </row>
    <row r="2639" spans="1:22" customFormat="1">
      <c r="A2639" t="s">
        <v>80</v>
      </c>
      <c r="B2639" t="str">
        <f t="shared" ref="B2639:B2640" si="1816">PROPER(TRIM(A2639))</f>
        <v>2 Apartment For Sale In Adajan Surat</v>
      </c>
      <c r="C2639" t="str">
        <f t="shared" ref="C2639:C2640" si="1817">LEFT(B2639,FIND(" ",B2639)-1)</f>
        <v>2</v>
      </c>
      <c r="D2639" s="1" t="str">
        <f t="shared" ref="D2639:D2640" si="1818">MID(B2639, FIND(" ", B2639)+1, FIND("For", B2639)-FIND(" ", B2639)-1)</f>
        <v xml:space="preserve">Apartment </v>
      </c>
      <c r="E2639" t="str">
        <f t="shared" ref="E2639:E2640" si="1819">TRIM(MID(B2639, FIND("In", B2639)+3, FIND("Surat", B2639)-FIND("In", B2639)-3))</f>
        <v>Adajan</v>
      </c>
      <c r="F2639" t="str">
        <f t="shared" ref="F2639:F2640" si="1820">"surat"</f>
        <v>surat</v>
      </c>
      <c r="G2639" t="s">
        <v>32</v>
      </c>
      <c r="H2639" t="s">
        <v>2657</v>
      </c>
      <c r="I2639">
        <f>VALUE(LEFT(H2639,FIND(" ",H2639)-1))</f>
        <v>1351</v>
      </c>
      <c r="J2639" t="str">
        <f>TRIM(RIGHT(H2639,LEN(H2639)-FIND(" ",H2639)))</f>
        <v>sqft</v>
      </c>
      <c r="K2639" t="s">
        <v>25</v>
      </c>
      <c r="L2639" t="s">
        <v>620</v>
      </c>
      <c r="M2639" t="str">
        <f t="shared" ref="M2639:M2640" si="1821">IF(LEFT(L2639,5)="poss.","expected","ready")</f>
        <v>expected</v>
      </c>
      <c r="N2639" t="s">
        <v>4226</v>
      </c>
      <c r="O2639" t="str">
        <f t="shared" ref="O2639:O2640" si="1822">IFERROR(LEFT(N2639,FIND("out of",N2639)-1),N2639)</f>
        <v xml:space="preserve">10 </v>
      </c>
      <c r="P2639" s="1" t="str">
        <f t="shared" ref="P2639:P2640" si="1823">IFERROR(RIGHT(N2639,LEN(N2639)-FIND("out of",N2639)-6),"")</f>
        <v>21</v>
      </c>
      <c r="Q2639" t="s">
        <v>28</v>
      </c>
      <c r="R2639" t="s">
        <v>44</v>
      </c>
      <c r="S2639" t="s">
        <v>3633</v>
      </c>
      <c r="T2639" s="1">
        <f t="shared" si="1799"/>
        <v>4145</v>
      </c>
      <c r="U2639">
        <v>56</v>
      </c>
      <c r="V2639">
        <f>VALUE(U2639)*100000</f>
        <v>5600000</v>
      </c>
    </row>
    <row r="2640" spans="1:22" ht="15.75">
      <c r="A2640" s="3" t="s">
        <v>3765</v>
      </c>
      <c r="B2640" s="3" t="str">
        <f t="shared" si="1816"/>
        <v>3 Apartment For Sale In Dandi Road Surat</v>
      </c>
      <c r="C2640" s="3" t="str">
        <f t="shared" si="1817"/>
        <v>3</v>
      </c>
      <c r="D2640" s="4" t="str">
        <f t="shared" si="1818"/>
        <v xml:space="preserve">Apartment </v>
      </c>
      <c r="E2640" s="3" t="str">
        <f t="shared" si="1819"/>
        <v>Dandi Road</v>
      </c>
      <c r="F2640" s="3" t="str">
        <f t="shared" si="1820"/>
        <v>surat</v>
      </c>
      <c r="G2640" s="3" t="s">
        <v>32</v>
      </c>
      <c r="H2640" s="3" t="s">
        <v>4227</v>
      </c>
      <c r="I2640" s="9">
        <f>VALUE(LEFT(H2640,FIND(" ",H2640)-1))</f>
        <v>1849</v>
      </c>
      <c r="J2640" s="3" t="str">
        <f>TRIM(RIGHT(H2640,LEN(H2640)-FIND(" ",H2640)))</f>
        <v>sqft</v>
      </c>
      <c r="K2640" s="3" t="s">
        <v>25</v>
      </c>
      <c r="L2640" s="3" t="s">
        <v>2636</v>
      </c>
      <c r="M2640" s="3" t="str">
        <f t="shared" si="1821"/>
        <v>expected</v>
      </c>
      <c r="N2640" s="3" t="s">
        <v>42</v>
      </c>
      <c r="O2640" s="3" t="str">
        <f t="shared" si="1822"/>
        <v xml:space="preserve">5 </v>
      </c>
      <c r="P2640" s="4" t="str">
        <f t="shared" si="1823"/>
        <v>13</v>
      </c>
      <c r="Q2640" s="6" t="s">
        <v>28</v>
      </c>
      <c r="R2640" s="3" t="s">
        <v>44</v>
      </c>
      <c r="S2640" s="3" t="s">
        <v>65</v>
      </c>
      <c r="T2640" s="4">
        <f t="shared" si="1799"/>
        <v>3751</v>
      </c>
      <c r="U2640" s="3">
        <v>69.400000000000006</v>
      </c>
      <c r="V2640" s="3">
        <f>VALUE(U2640)*100000</f>
        <v>6940000.0000000009</v>
      </c>
    </row>
    <row r="2641" spans="1:22" customFormat="1" hidden="1">
      <c r="A2641" t="s">
        <v>4228</v>
      </c>
      <c r="G2641" t="s">
        <v>23</v>
      </c>
      <c r="H2641" t="s">
        <v>4229</v>
      </c>
      <c r="I2641">
        <f>VALUE(LEFT(H2641,FIND(" ",H2641)-1))</f>
        <v>889</v>
      </c>
      <c r="J2641" t="str">
        <f>TRIM(RIGHT(H2641,LEN(H2641)-FIND(" ",H2641)))</f>
        <v>sqft</v>
      </c>
      <c r="K2641" t="s">
        <v>40</v>
      </c>
      <c r="L2641" t="s">
        <v>41</v>
      </c>
      <c r="N2641" t="s">
        <v>147</v>
      </c>
      <c r="Q2641" t="s">
        <v>28</v>
      </c>
      <c r="R2641" t="s">
        <v>274</v>
      </c>
      <c r="S2641" t="s">
        <v>4230</v>
      </c>
      <c r="T2641" s="1">
        <f t="shared" si="1799"/>
        <v>4428</v>
      </c>
      <c r="U2641">
        <v>55</v>
      </c>
      <c r="V2641">
        <f>VALUE(U2641)*100000</f>
        <v>5500000</v>
      </c>
    </row>
    <row r="2642" spans="1:22" customFormat="1" hidden="1">
      <c r="A2642" t="s">
        <v>4231</v>
      </c>
      <c r="G2642" t="s">
        <v>23</v>
      </c>
      <c r="H2642" t="s">
        <v>4232</v>
      </c>
      <c r="I2642">
        <f>VALUE(LEFT(H2642,FIND(" ",H2642)-1))</f>
        <v>937</v>
      </c>
      <c r="J2642" t="str">
        <f>TRIM(RIGHT(H2642,LEN(H2642)-FIND(" ",H2642)))</f>
        <v>sqft</v>
      </c>
      <c r="K2642" t="s">
        <v>40</v>
      </c>
      <c r="L2642" t="s">
        <v>41</v>
      </c>
      <c r="N2642" t="s">
        <v>2350</v>
      </c>
      <c r="Q2642" t="s">
        <v>28</v>
      </c>
      <c r="R2642" t="s">
        <v>88</v>
      </c>
      <c r="S2642" t="s">
        <v>4233</v>
      </c>
      <c r="T2642" s="1">
        <f t="shared" si="1799"/>
        <v>4866</v>
      </c>
      <c r="U2642">
        <v>76</v>
      </c>
      <c r="V2642">
        <f>VALUE(U2642)*100000</f>
        <v>7600000</v>
      </c>
    </row>
    <row r="2643" spans="1:22" customFormat="1" hidden="1">
      <c r="A2643" t="s">
        <v>4234</v>
      </c>
      <c r="G2643" t="s">
        <v>32</v>
      </c>
      <c r="H2643" t="s">
        <v>3800</v>
      </c>
      <c r="I2643">
        <f>VALUE(LEFT(H2643,FIND(" ",H2643)-1))</f>
        <v>1840</v>
      </c>
      <c r="J2643" t="str">
        <f>TRIM(RIGHT(H2643,LEN(H2643)-FIND(" ",H2643)))</f>
        <v>sqft</v>
      </c>
      <c r="K2643" t="s">
        <v>40</v>
      </c>
      <c r="L2643" t="s">
        <v>41</v>
      </c>
      <c r="N2643" t="s">
        <v>1580</v>
      </c>
      <c r="Q2643" t="s">
        <v>28</v>
      </c>
      <c r="R2643" t="s">
        <v>44</v>
      </c>
      <c r="S2643" t="s">
        <v>1332</v>
      </c>
      <c r="T2643" s="1">
        <f t="shared" si="1799"/>
        <v>4702</v>
      </c>
      <c r="U2643">
        <v>86.5</v>
      </c>
      <c r="V2643">
        <f>VALUE(U2643)*100000</f>
        <v>8650000</v>
      </c>
    </row>
    <row r="2644" spans="1:22" customFormat="1" hidden="1">
      <c r="A2644" t="s">
        <v>4235</v>
      </c>
      <c r="G2644" t="s">
        <v>23</v>
      </c>
      <c r="H2644" t="s">
        <v>1254</v>
      </c>
      <c r="I2644">
        <f>VALUE(LEFT(H2644,FIND(" ",H2644)-1))</f>
        <v>1700</v>
      </c>
      <c r="J2644" t="str">
        <f>TRIM(RIGHT(H2644,LEN(H2644)-FIND(" ",H2644)))</f>
        <v>sqft</v>
      </c>
      <c r="K2644" t="s">
        <v>28</v>
      </c>
      <c r="L2644" t="s">
        <v>59</v>
      </c>
      <c r="N2644" t="s">
        <v>25</v>
      </c>
      <c r="Q2644" t="s">
        <v>44</v>
      </c>
      <c r="R2644" t="s">
        <v>139</v>
      </c>
      <c r="T2644" s="1" t="e">
        <f t="shared" si="1799"/>
        <v>#VALUE!</v>
      </c>
      <c r="U2644">
        <v>57.4</v>
      </c>
      <c r="V2644">
        <f>VALUE(U2644)*100000</f>
        <v>5740000</v>
      </c>
    </row>
    <row r="2645" spans="1:22" ht="15.75">
      <c r="A2645" s="3" t="s">
        <v>1991</v>
      </c>
      <c r="B2645" s="3" t="str">
        <f>PROPER(TRIM(A2645))</f>
        <v>2 Apartment For Sale In Santvan Skyon, Palanpur Surat</v>
      </c>
      <c r="C2645" s="3" t="str">
        <f>LEFT(B2645,FIND(" ",B2645)-1)</f>
        <v>2</v>
      </c>
      <c r="D2645" s="4" t="str">
        <f>MID(B2645, FIND(" ", B2645)+1, FIND("For", B2645)-FIND(" ", B2645)-1)</f>
        <v xml:space="preserve">Apartment </v>
      </c>
      <c r="E2645" s="3" t="str">
        <f>TRIM(MID(B2645, FIND("In", B2645)+3, FIND("Surat", B2645)-FIND("In", B2645)-3))</f>
        <v>Santvan Skyon, Palanpur</v>
      </c>
      <c r="F2645" s="3" t="str">
        <f>"surat"</f>
        <v>surat</v>
      </c>
      <c r="G2645" s="3" t="s">
        <v>32</v>
      </c>
      <c r="H2645" s="3" t="s">
        <v>39</v>
      </c>
      <c r="I2645" s="9">
        <f>VALUE(LEFT(H2645,FIND(" ",H2645)-1))</f>
        <v>1173</v>
      </c>
      <c r="J2645" s="3" t="str">
        <f>TRIM(RIGHT(H2645,LEN(H2645)-FIND(" ",H2645)))</f>
        <v>sqft</v>
      </c>
      <c r="K2645" s="3" t="s">
        <v>25</v>
      </c>
      <c r="L2645" s="3" t="s">
        <v>41</v>
      </c>
      <c r="M2645" s="3" t="str">
        <f>IF(LEFT(L2645,5)="poss.","expected","ready")</f>
        <v>ready</v>
      </c>
      <c r="N2645" s="3" t="s">
        <v>42</v>
      </c>
      <c r="O2645" s="3" t="str">
        <f>IFERROR(LEFT(N2645,FIND("out of",N2645)-1),N2645)</f>
        <v xml:space="preserve">5 </v>
      </c>
      <c r="P2645" s="4" t="str">
        <f>IFERROR(RIGHT(N2645,LEN(N2645)-FIND("out of",N2645)-6),"")</f>
        <v>13</v>
      </c>
      <c r="Q2645" s="6" t="s">
        <v>83</v>
      </c>
      <c r="R2645" s="3" t="s">
        <v>44</v>
      </c>
      <c r="S2645" s="3" t="s">
        <v>3478</v>
      </c>
      <c r="T2645" s="4">
        <f t="shared" si="1799"/>
        <v>4689</v>
      </c>
      <c r="U2645" s="3">
        <v>55</v>
      </c>
      <c r="V2645" s="3">
        <f>VALUE(U2645)*100000</f>
        <v>5500000</v>
      </c>
    </row>
    <row r="2646" spans="1:22" customFormat="1" hidden="1">
      <c r="A2646" t="s">
        <v>4236</v>
      </c>
      <c r="G2646" t="s">
        <v>23</v>
      </c>
      <c r="H2646" t="s">
        <v>444</v>
      </c>
      <c r="I2646">
        <f>VALUE(LEFT(H2646,FIND(" ",H2646)-1))</f>
        <v>1170</v>
      </c>
      <c r="J2646" t="str">
        <f>TRIM(RIGHT(H2646,LEN(H2646)-FIND(" ",H2646)))</f>
        <v>sqft</v>
      </c>
      <c r="K2646" t="s">
        <v>25</v>
      </c>
      <c r="L2646" t="s">
        <v>153</v>
      </c>
      <c r="N2646" t="s">
        <v>120</v>
      </c>
      <c r="Q2646" t="s">
        <v>28</v>
      </c>
      <c r="R2646" t="s">
        <v>44</v>
      </c>
      <c r="S2646" t="s">
        <v>4175</v>
      </c>
      <c r="T2646" s="1">
        <f t="shared" si="1799"/>
        <v>4359</v>
      </c>
      <c r="U2646">
        <v>51</v>
      </c>
      <c r="V2646">
        <f>VALUE(U2646)*100000</f>
        <v>5100000</v>
      </c>
    </row>
    <row r="2647" spans="1:22" ht="15.75">
      <c r="A2647" s="3" t="s">
        <v>2877</v>
      </c>
      <c r="B2647" s="3" t="str">
        <f t="shared" ref="B2647:B2648" si="1824">PROPER(TRIM(A2647))</f>
        <v>2 Apartment For Sale In Pramukh Amaya, Palanpur Surat</v>
      </c>
      <c r="C2647" s="3" t="str">
        <f t="shared" ref="C2647:C2648" si="1825">LEFT(B2647,FIND(" ",B2647)-1)</f>
        <v>2</v>
      </c>
      <c r="D2647" s="4" t="str">
        <f t="shared" ref="D2647:D2648" si="1826">MID(B2647, FIND(" ", B2647)+1, FIND("For", B2647)-FIND(" ", B2647)-1)</f>
        <v xml:space="preserve">Apartment </v>
      </c>
      <c r="E2647" s="3" t="str">
        <f t="shared" ref="E2647:E2648" si="1827">TRIM(MID(B2647, FIND("In", B2647)+3, FIND("Surat", B2647)-FIND("In", B2647)-3))</f>
        <v>Pramukh Amaya, Palanpur</v>
      </c>
      <c r="F2647" s="3" t="str">
        <f t="shared" ref="F2647:F2648" si="1828">"surat"</f>
        <v>surat</v>
      </c>
      <c r="G2647" s="3" t="s">
        <v>32</v>
      </c>
      <c r="H2647" s="3" t="s">
        <v>2878</v>
      </c>
      <c r="I2647" s="9">
        <f>VALUE(LEFT(H2647,FIND(" ",H2647)-1))</f>
        <v>1311</v>
      </c>
      <c r="J2647" s="3" t="str">
        <f>TRIM(RIGHT(H2647,LEN(H2647)-FIND(" ",H2647)))</f>
        <v>sqft</v>
      </c>
      <c r="K2647" s="3" t="s">
        <v>25</v>
      </c>
      <c r="L2647" s="3" t="s">
        <v>2318</v>
      </c>
      <c r="M2647" s="3" t="str">
        <f t="shared" ref="M2647:M2648" si="1829">IF(LEFT(L2647,5)="poss.","expected","ready")</f>
        <v>expected</v>
      </c>
      <c r="N2647" s="3" t="s">
        <v>134</v>
      </c>
      <c r="O2647" s="3" t="str">
        <f t="shared" ref="O2647:O2648" si="1830">IFERROR(LEFT(N2647,FIND("out of",N2647)-1),N2647)</f>
        <v xml:space="preserve">7 </v>
      </c>
      <c r="P2647" s="4" t="str">
        <f t="shared" ref="P2647:P2648" si="1831">IFERROR(RIGHT(N2647,LEN(N2647)-FIND("out of",N2647)-6),"")</f>
        <v>14</v>
      </c>
      <c r="Q2647" s="6" t="s">
        <v>28</v>
      </c>
      <c r="R2647" s="3" t="s">
        <v>44</v>
      </c>
      <c r="S2647" s="3" t="s">
        <v>392</v>
      </c>
      <c r="T2647" s="4">
        <f t="shared" si="1799"/>
        <v>4251</v>
      </c>
      <c r="U2647" s="3">
        <v>55.7</v>
      </c>
      <c r="V2647" s="3">
        <f>VALUE(U2647)*100000</f>
        <v>5570000</v>
      </c>
    </row>
    <row r="2648" spans="1:22" ht="15.75">
      <c r="A2648" s="3" t="s">
        <v>3639</v>
      </c>
      <c r="B2648" s="3" t="str">
        <f t="shared" si="1824"/>
        <v>3 Apartment For Sale In Avadh Copperstone, Dumas Road Surat</v>
      </c>
      <c r="C2648" s="3" t="str">
        <f t="shared" si="1825"/>
        <v>3</v>
      </c>
      <c r="D2648" s="4" t="str">
        <f t="shared" si="1826"/>
        <v xml:space="preserve">Apartment </v>
      </c>
      <c r="E2648" s="3" t="str">
        <f t="shared" si="1827"/>
        <v>Avadh Copperstone, Dumas Road</v>
      </c>
      <c r="F2648" s="3" t="str">
        <f t="shared" si="1828"/>
        <v>surat</v>
      </c>
      <c r="G2648" s="3" t="s">
        <v>23</v>
      </c>
      <c r="H2648" s="3" t="s">
        <v>3742</v>
      </c>
      <c r="I2648" s="9">
        <f>VALUE(LEFT(H2648,FIND(" ",H2648)-1))</f>
        <v>1134</v>
      </c>
      <c r="J2648" s="3" t="str">
        <f>TRIM(RIGHT(H2648,LEN(H2648)-FIND(" ",H2648)))</f>
        <v>sqft</v>
      </c>
      <c r="K2648" s="3" t="s">
        <v>40</v>
      </c>
      <c r="L2648" s="3" t="s">
        <v>41</v>
      </c>
      <c r="M2648" s="3" t="str">
        <f t="shared" si="1829"/>
        <v>ready</v>
      </c>
      <c r="N2648" s="3" t="s">
        <v>694</v>
      </c>
      <c r="O2648" s="3" t="str">
        <f t="shared" si="1830"/>
        <v xml:space="preserve">1 </v>
      </c>
      <c r="P2648" s="4" t="str">
        <f t="shared" si="1831"/>
        <v>12</v>
      </c>
      <c r="Q2648" s="6" t="s">
        <v>43</v>
      </c>
      <c r="R2648" s="3" t="s">
        <v>44</v>
      </c>
      <c r="S2648" s="3" t="s">
        <v>3618</v>
      </c>
      <c r="T2648" s="4">
        <f t="shared" si="1799"/>
        <v>4661</v>
      </c>
      <c r="U2648" s="3">
        <v>88.1</v>
      </c>
      <c r="V2648" s="3">
        <f>VALUE(U2648)*100000</f>
        <v>8810000</v>
      </c>
    </row>
    <row r="2649" spans="1:22" customFormat="1" hidden="1">
      <c r="A2649" t="s">
        <v>3700</v>
      </c>
      <c r="G2649" t="s">
        <v>168</v>
      </c>
      <c r="H2649" t="s">
        <v>4237</v>
      </c>
      <c r="I2649">
        <f>VALUE(LEFT(H2649,FIND(" ",H2649)-1))</f>
        <v>765</v>
      </c>
      <c r="J2649" t="str">
        <f>TRIM(RIGHT(H2649,LEN(H2649)-FIND(" ",H2649)))</f>
        <v>sqft</v>
      </c>
      <c r="K2649" t="s">
        <v>170</v>
      </c>
      <c r="L2649" t="s">
        <v>139</v>
      </c>
      <c r="N2649" t="s">
        <v>40</v>
      </c>
      <c r="Q2649">
        <v>2</v>
      </c>
      <c r="R2649" t="s">
        <v>3790</v>
      </c>
      <c r="S2649" t="s">
        <v>2065</v>
      </c>
      <c r="T2649" s="1">
        <f t="shared" si="1799"/>
        <v>11111</v>
      </c>
      <c r="U2649">
        <v>85</v>
      </c>
      <c r="V2649">
        <f>VALUE(U2649)*100000</f>
        <v>8500000</v>
      </c>
    </row>
    <row r="2650" spans="1:22" ht="15.75">
      <c r="A2650" s="3" t="s">
        <v>161</v>
      </c>
      <c r="B2650" s="3" t="str">
        <f t="shared" ref="B2650:B2651" si="1832">PROPER(TRIM(A2650))</f>
        <v>3 Apartment For Sale In Palanpur Surat</v>
      </c>
      <c r="C2650" s="3" t="str">
        <f t="shared" ref="C2650:C2651" si="1833">LEFT(B2650,FIND(" ",B2650)-1)</f>
        <v>3</v>
      </c>
      <c r="D2650" s="4" t="str">
        <f t="shared" ref="D2650:D2651" si="1834">MID(B2650, FIND(" ", B2650)+1, FIND("For", B2650)-FIND(" ", B2650)-1)</f>
        <v xml:space="preserve">Apartment </v>
      </c>
      <c r="E2650" s="3" t="str">
        <f t="shared" ref="E2650:E2651" si="1835">TRIM(MID(B2650, FIND("In", B2650)+3, FIND("Surat", B2650)-FIND("In", B2650)-3))</f>
        <v>Palanpur</v>
      </c>
      <c r="F2650" s="3" t="str">
        <f t="shared" ref="F2650:F2651" si="1836">"surat"</f>
        <v>surat</v>
      </c>
      <c r="G2650" s="3" t="s">
        <v>23</v>
      </c>
      <c r="H2650" s="3" t="s">
        <v>693</v>
      </c>
      <c r="I2650" s="9">
        <f>VALUE(LEFT(H2650,FIND(" ",H2650)-1))</f>
        <v>980</v>
      </c>
      <c r="J2650" s="3" t="str">
        <f>TRIM(RIGHT(H2650,LEN(H2650)-FIND(" ",H2650)))</f>
        <v>sqft</v>
      </c>
      <c r="K2650" s="3" t="s">
        <v>25</v>
      </c>
      <c r="L2650" s="3" t="s">
        <v>41</v>
      </c>
      <c r="M2650" s="3" t="str">
        <f t="shared" ref="M2650:M2651" si="1837">IF(LEFT(L2650,5)="poss.","expected","ready")</f>
        <v>ready</v>
      </c>
      <c r="N2650" s="3" t="s">
        <v>68</v>
      </c>
      <c r="O2650" s="3" t="str">
        <f t="shared" ref="O2650:O2651" si="1838">IFERROR(LEFT(N2650,FIND("out of",N2650)-1),N2650)</f>
        <v xml:space="preserve">3 </v>
      </c>
      <c r="P2650" s="4" t="str">
        <f t="shared" ref="P2650:P2651" si="1839">IFERROR(RIGHT(N2650,LEN(N2650)-FIND("out of",N2650)-6),"")</f>
        <v>14</v>
      </c>
      <c r="Q2650" s="6" t="s">
        <v>28</v>
      </c>
      <c r="R2650" s="3" t="s">
        <v>29</v>
      </c>
      <c r="S2650" s="3" t="s">
        <v>52</v>
      </c>
      <c r="T2650" s="4">
        <f t="shared" si="1799"/>
        <v>3600</v>
      </c>
      <c r="U2650" s="3">
        <v>60.8</v>
      </c>
      <c r="V2650" s="3">
        <f>VALUE(U2650)*100000</f>
        <v>6080000</v>
      </c>
    </row>
    <row r="2651" spans="1:22" ht="15.75">
      <c r="A2651" s="3" t="s">
        <v>3922</v>
      </c>
      <c r="B2651" s="3" t="str">
        <f t="shared" si="1832"/>
        <v>3 Apartment For Sale In Rameswaram Ivaan, Palanpur Surat</v>
      </c>
      <c r="C2651" s="3" t="str">
        <f t="shared" si="1833"/>
        <v>3</v>
      </c>
      <c r="D2651" s="4" t="str">
        <f t="shared" si="1834"/>
        <v xml:space="preserve">Apartment </v>
      </c>
      <c r="E2651" s="3" t="str">
        <f t="shared" si="1835"/>
        <v>Rameswaram Ivaan, Palanpur</v>
      </c>
      <c r="F2651" s="3" t="str">
        <f t="shared" si="1836"/>
        <v>surat</v>
      </c>
      <c r="G2651" s="3" t="s">
        <v>32</v>
      </c>
      <c r="H2651" s="3" t="s">
        <v>3751</v>
      </c>
      <c r="I2651" s="9">
        <f>VALUE(LEFT(H2651,FIND(" ",H2651)-1))</f>
        <v>1825</v>
      </c>
      <c r="J2651" s="3" t="str">
        <f>TRIM(RIGHT(H2651,LEN(H2651)-FIND(" ",H2651)))</f>
        <v>sqft</v>
      </c>
      <c r="K2651" s="3" t="s">
        <v>25</v>
      </c>
      <c r="L2651" s="3" t="s">
        <v>217</v>
      </c>
      <c r="M2651" s="3" t="str">
        <f t="shared" si="1837"/>
        <v>expected</v>
      </c>
      <c r="N2651" s="3" t="s">
        <v>71</v>
      </c>
      <c r="O2651" s="3" t="str">
        <f t="shared" si="1838"/>
        <v xml:space="preserve">6 </v>
      </c>
      <c r="P2651" s="4" t="str">
        <f t="shared" si="1839"/>
        <v>13</v>
      </c>
      <c r="Q2651" s="6" t="s">
        <v>28</v>
      </c>
      <c r="R2651" s="3" t="s">
        <v>44</v>
      </c>
      <c r="S2651" s="3" t="s">
        <v>2373</v>
      </c>
      <c r="T2651" s="4">
        <f t="shared" si="1799"/>
        <v>3991</v>
      </c>
      <c r="U2651" s="3">
        <v>72.8</v>
      </c>
      <c r="V2651" s="3">
        <f>VALUE(U2651)*100000</f>
        <v>7280000</v>
      </c>
    </row>
    <row r="2652" spans="1:22" customFormat="1" hidden="1">
      <c r="A2652" t="s">
        <v>4238</v>
      </c>
      <c r="G2652" t="s">
        <v>32</v>
      </c>
      <c r="H2652" t="s">
        <v>1625</v>
      </c>
      <c r="I2652">
        <f>VALUE(LEFT(H2652,FIND(" ",H2652)-1))</f>
        <v>1857</v>
      </c>
      <c r="J2652" t="str">
        <f>TRIM(RIGHT(H2652,LEN(H2652)-FIND(" ",H2652)))</f>
        <v>sqft</v>
      </c>
      <c r="K2652" t="s">
        <v>28</v>
      </c>
      <c r="L2652" t="s">
        <v>2350</v>
      </c>
      <c r="N2652" t="s">
        <v>40</v>
      </c>
      <c r="Q2652" t="s">
        <v>44</v>
      </c>
      <c r="R2652" t="s">
        <v>171</v>
      </c>
      <c r="S2652" t="s">
        <v>2313</v>
      </c>
      <c r="T2652" s="1">
        <f t="shared" si="1799"/>
        <v>3861</v>
      </c>
      <c r="U2652">
        <v>71.7</v>
      </c>
      <c r="V2652">
        <f>VALUE(U2652)*100000</f>
        <v>7170000</v>
      </c>
    </row>
    <row r="2653" spans="1:22" ht="15.75">
      <c r="A2653" s="3" t="s">
        <v>3068</v>
      </c>
      <c r="B2653" s="3" t="str">
        <f t="shared" ref="B2653:B2654" si="1840">PROPER(TRIM(A2653))</f>
        <v>3 Apartment For Sale In Nakshatra Galaxia, Palanpur Surat</v>
      </c>
      <c r="C2653" s="3" t="str">
        <f t="shared" ref="C2653:C2654" si="1841">LEFT(B2653,FIND(" ",B2653)-1)</f>
        <v>3</v>
      </c>
      <c r="D2653" s="4" t="str">
        <f t="shared" ref="D2653:D2654" si="1842">MID(B2653, FIND(" ", B2653)+1, FIND("For", B2653)-FIND(" ", B2653)-1)</f>
        <v xml:space="preserve">Apartment </v>
      </c>
      <c r="E2653" s="3" t="str">
        <f t="shared" ref="E2653:E2654" si="1843">TRIM(MID(B2653, FIND("In", B2653)+3, FIND("Surat", B2653)-FIND("In", B2653)-3))</f>
        <v>Nakshatra Galaxia, Palanpur</v>
      </c>
      <c r="F2653" s="3" t="str">
        <f t="shared" ref="F2653:F2654" si="1844">"surat"</f>
        <v>surat</v>
      </c>
      <c r="G2653" s="3" t="s">
        <v>32</v>
      </c>
      <c r="H2653" s="3" t="s">
        <v>3699</v>
      </c>
      <c r="I2653" s="9">
        <f>VALUE(LEFT(H2653,FIND(" ",H2653)-1))</f>
        <v>1726</v>
      </c>
      <c r="J2653" s="3" t="str">
        <f>TRIM(RIGHT(H2653,LEN(H2653)-FIND(" ",H2653)))</f>
        <v>sqft</v>
      </c>
      <c r="K2653" s="3" t="s">
        <v>25</v>
      </c>
      <c r="L2653" s="3" t="s">
        <v>41</v>
      </c>
      <c r="M2653" s="3" t="str">
        <f t="shared" ref="M2653:M2654" si="1845">IF(LEFT(L2653,5)="poss.","expected","ready")</f>
        <v>ready</v>
      </c>
      <c r="N2653" s="3" t="s">
        <v>134</v>
      </c>
      <c r="O2653" s="3" t="str">
        <f t="shared" ref="O2653:O2654" si="1846">IFERROR(LEFT(N2653,FIND("out of",N2653)-1),N2653)</f>
        <v xml:space="preserve">7 </v>
      </c>
      <c r="P2653" s="4" t="str">
        <f t="shared" ref="P2653:P2654" si="1847">IFERROR(RIGHT(N2653,LEN(N2653)-FIND("out of",N2653)-6),"")</f>
        <v>14</v>
      </c>
      <c r="Q2653" s="6" t="s">
        <v>28</v>
      </c>
      <c r="R2653" s="3" t="s">
        <v>44</v>
      </c>
      <c r="S2653" s="3" t="s">
        <v>2373</v>
      </c>
      <c r="T2653" s="4">
        <f t="shared" si="1799"/>
        <v>3991</v>
      </c>
      <c r="U2653" s="3">
        <v>68.900000000000006</v>
      </c>
      <c r="V2653" s="3">
        <f>VALUE(U2653)*100000</f>
        <v>6890000.0000000009</v>
      </c>
    </row>
    <row r="2654" spans="1:22" ht="15.75">
      <c r="A2654" s="3" t="s">
        <v>3775</v>
      </c>
      <c r="B2654" s="3" t="str">
        <f t="shared" si="1840"/>
        <v>3 Apartment For Sale In Shiv Samarth Ii, Pal Surat</v>
      </c>
      <c r="C2654" s="3" t="str">
        <f t="shared" si="1841"/>
        <v>3</v>
      </c>
      <c r="D2654" s="4" t="str">
        <f t="shared" si="1842"/>
        <v xml:space="preserve">Apartment </v>
      </c>
      <c r="E2654" s="3" t="str">
        <f t="shared" si="1843"/>
        <v>Shiv Samarth Ii, Pal</v>
      </c>
      <c r="F2654" s="3" t="str">
        <f t="shared" si="1844"/>
        <v>surat</v>
      </c>
      <c r="G2654" s="3" t="s">
        <v>23</v>
      </c>
      <c r="H2654" s="3" t="s">
        <v>333</v>
      </c>
      <c r="I2654" s="9">
        <f>VALUE(LEFT(H2654,FIND(" ",H2654)-1))</f>
        <v>1100</v>
      </c>
      <c r="J2654" s="3" t="str">
        <f>TRIM(RIGHT(H2654,LEN(H2654)-FIND(" ",H2654)))</f>
        <v>sqft</v>
      </c>
      <c r="K2654" s="3" t="s">
        <v>40</v>
      </c>
      <c r="L2654" s="3" t="s">
        <v>41</v>
      </c>
      <c r="M2654" s="3" t="str">
        <f t="shared" si="1845"/>
        <v>ready</v>
      </c>
      <c r="N2654" s="3" t="s">
        <v>143</v>
      </c>
      <c r="O2654" s="3" t="str">
        <f t="shared" si="1846"/>
        <v xml:space="preserve">9 </v>
      </c>
      <c r="P2654" s="4" t="str">
        <f t="shared" si="1847"/>
        <v>14</v>
      </c>
      <c r="Q2654" s="6" t="s">
        <v>28</v>
      </c>
      <c r="R2654" s="3" t="s">
        <v>36</v>
      </c>
      <c r="S2654" s="3" t="s">
        <v>3692</v>
      </c>
      <c r="T2654" s="4">
        <f t="shared" si="1799"/>
        <v>4051</v>
      </c>
      <c r="U2654" s="3">
        <v>62.5</v>
      </c>
      <c r="V2654" s="3">
        <f>VALUE(U2654)*100000</f>
        <v>6250000</v>
      </c>
    </row>
    <row r="2655" spans="1:22" customFormat="1" hidden="1">
      <c r="A2655" t="s">
        <v>1644</v>
      </c>
      <c r="G2655" t="s">
        <v>23</v>
      </c>
      <c r="H2655" t="s">
        <v>333</v>
      </c>
      <c r="I2655">
        <f>VALUE(LEFT(H2655,FIND(" ",H2655)-1))</f>
        <v>1100</v>
      </c>
      <c r="J2655" t="str">
        <f>TRIM(RIGHT(H2655,LEN(H2655)-FIND(" ",H2655)))</f>
        <v>sqft</v>
      </c>
      <c r="K2655" t="s">
        <v>28</v>
      </c>
      <c r="L2655" t="s">
        <v>153</v>
      </c>
      <c r="N2655" t="s">
        <v>25</v>
      </c>
      <c r="Q2655" t="s">
        <v>44</v>
      </c>
      <c r="R2655" t="s">
        <v>131</v>
      </c>
      <c r="S2655" t="s">
        <v>392</v>
      </c>
      <c r="T2655" s="1">
        <f t="shared" si="1799"/>
        <v>4251</v>
      </c>
      <c r="U2655">
        <v>77</v>
      </c>
      <c r="V2655">
        <f>VALUE(U2655)*100000</f>
        <v>7700000</v>
      </c>
    </row>
    <row r="2656" spans="1:22" ht="15.75">
      <c r="A2656" s="3" t="s">
        <v>2792</v>
      </c>
      <c r="B2656" s="3" t="str">
        <f>PROPER(TRIM(A2656))</f>
        <v>3 Apartment For Sale In Althan Surat</v>
      </c>
      <c r="C2656" s="3" t="str">
        <f>LEFT(B2656,FIND(" ",B2656)-1)</f>
        <v>3</v>
      </c>
      <c r="D2656" s="4" t="str">
        <f>MID(B2656, FIND(" ", B2656)+1, FIND("For", B2656)-FIND(" ", B2656)-1)</f>
        <v xml:space="preserve">Apartment </v>
      </c>
      <c r="E2656" s="3" t="str">
        <f>TRIM(MID(B2656, FIND("In", B2656)+3, FIND("Surat", B2656)-FIND("In", B2656)-3))</f>
        <v>Althan</v>
      </c>
      <c r="F2656" s="3" t="str">
        <f>"surat"</f>
        <v>surat</v>
      </c>
      <c r="G2656" s="3" t="s">
        <v>32</v>
      </c>
      <c r="H2656" s="3" t="s">
        <v>4239</v>
      </c>
      <c r="I2656" s="9">
        <f>VALUE(LEFT(H2656,FIND(" ",H2656)-1))</f>
        <v>2093</v>
      </c>
      <c r="J2656" s="3" t="str">
        <f>TRIM(RIGHT(H2656,LEN(H2656)-FIND(" ",H2656)))</f>
        <v>sqft</v>
      </c>
      <c r="K2656" s="3" t="s">
        <v>25</v>
      </c>
      <c r="L2656" s="3" t="s">
        <v>217</v>
      </c>
      <c r="M2656" s="3" t="str">
        <f>IF(LEFT(L2656,5)="poss.","expected","ready")</f>
        <v>expected</v>
      </c>
      <c r="N2656" s="3" t="s">
        <v>633</v>
      </c>
      <c r="O2656" s="3" t="str">
        <f>IFERROR(LEFT(N2656,FIND("out of",N2656)-1),N2656)</f>
        <v xml:space="preserve">5 </v>
      </c>
      <c r="P2656" s="4" t="str">
        <f>IFERROR(RIGHT(N2656,LEN(N2656)-FIND("out of",N2656)-6),"")</f>
        <v>14</v>
      </c>
      <c r="Q2656" s="6" t="s">
        <v>28</v>
      </c>
      <c r="R2656" s="3" t="s">
        <v>36</v>
      </c>
      <c r="S2656" s="3" t="s">
        <v>2700</v>
      </c>
      <c r="T2656" s="4">
        <f t="shared" si="1799"/>
        <v>4550</v>
      </c>
      <c r="U2656" s="3">
        <v>95.2</v>
      </c>
      <c r="V2656" s="3">
        <f>VALUE(U2656)*100000</f>
        <v>9520000</v>
      </c>
    </row>
    <row r="2657" spans="1:22" customFormat="1" hidden="1">
      <c r="A2657" t="s">
        <v>4240</v>
      </c>
      <c r="G2657" t="s">
        <v>32</v>
      </c>
      <c r="H2657" t="s">
        <v>2025</v>
      </c>
      <c r="I2657">
        <f>VALUE(LEFT(H2657,FIND(" ",H2657)-1))</f>
        <v>2250</v>
      </c>
      <c r="J2657" t="str">
        <f>TRIM(RIGHT(H2657,LEN(H2657)-FIND(" ",H2657)))</f>
        <v>sqft</v>
      </c>
      <c r="K2657" t="s">
        <v>40</v>
      </c>
      <c r="L2657" t="s">
        <v>41</v>
      </c>
      <c r="N2657" t="s">
        <v>147</v>
      </c>
      <c r="Q2657" t="s">
        <v>28</v>
      </c>
      <c r="R2657" t="s">
        <v>44</v>
      </c>
      <c r="S2657" t="s">
        <v>3541</v>
      </c>
      <c r="T2657" s="1">
        <f t="shared" si="1799"/>
        <v>4444</v>
      </c>
      <c r="U2657" t="s">
        <v>2690</v>
      </c>
      <c r="V2657" t="e">
        <f>VALUE(U2657)*100000</f>
        <v>#VALUE!</v>
      </c>
    </row>
    <row r="2658" spans="1:22" customFormat="1">
      <c r="A2658" t="s">
        <v>2695</v>
      </c>
      <c r="B2658" t="str">
        <f>PROPER(TRIM(A2658))</f>
        <v>3 Apartment For Sale In Pal Surat</v>
      </c>
      <c r="C2658" t="str">
        <f>LEFT(B2658,FIND(" ",B2658)-1)</f>
        <v>3</v>
      </c>
      <c r="D2658" s="1" t="str">
        <f>MID(B2658, FIND(" ", B2658)+1, FIND("For", B2658)-FIND(" ", B2658)-1)</f>
        <v xml:space="preserve">Apartment </v>
      </c>
      <c r="E2658" t="str">
        <f>TRIM(MID(B2658, FIND("In", B2658)+3, FIND("Surat", B2658)-FIND("In", B2658)-3))</f>
        <v>Pal</v>
      </c>
      <c r="F2658" t="str">
        <f>"surat"</f>
        <v>surat</v>
      </c>
      <c r="G2658" t="s">
        <v>32</v>
      </c>
      <c r="H2658" t="s">
        <v>3988</v>
      </c>
      <c r="I2658">
        <f>VALUE(LEFT(H2658,FIND(" ",H2658)-1))</f>
        <v>1704</v>
      </c>
      <c r="J2658" t="str">
        <f>TRIM(RIGHT(H2658,LEN(H2658)-FIND(" ",H2658)))</f>
        <v>sqft</v>
      </c>
      <c r="K2658" t="s">
        <v>25</v>
      </c>
      <c r="L2658" t="s">
        <v>3236</v>
      </c>
      <c r="M2658" t="str">
        <f>IF(LEFT(L2658,5)="poss.","expected","ready")</f>
        <v>expected</v>
      </c>
      <c r="N2658" t="s">
        <v>480</v>
      </c>
      <c r="O2658" t="str">
        <f>IFERROR(LEFT(N2658,FIND("out of",N2658)-1),N2658)</f>
        <v xml:space="preserve">8 </v>
      </c>
      <c r="P2658" s="1" t="str">
        <f>IFERROR(RIGHT(N2658,LEN(N2658)-FIND("out of",N2658)-6),"")</f>
        <v>14</v>
      </c>
      <c r="Q2658" t="s">
        <v>28</v>
      </c>
      <c r="R2658" t="s">
        <v>44</v>
      </c>
      <c r="S2658" t="s">
        <v>2642</v>
      </c>
      <c r="T2658" s="1">
        <f t="shared" si="1799"/>
        <v>4250</v>
      </c>
      <c r="U2658">
        <v>72.400000000000006</v>
      </c>
      <c r="V2658">
        <f>VALUE(U2658)*100000</f>
        <v>7240000.0000000009</v>
      </c>
    </row>
    <row r="2659" spans="1:22" customFormat="1" hidden="1">
      <c r="A2659" t="s">
        <v>3689</v>
      </c>
      <c r="G2659" t="s">
        <v>168</v>
      </c>
      <c r="H2659" t="s">
        <v>4241</v>
      </c>
      <c r="I2659">
        <f>VALUE(LEFT(H2659,FIND(" ",H2659)-1))</f>
        <v>846</v>
      </c>
      <c r="J2659" t="str">
        <f>TRIM(RIGHT(H2659,LEN(H2659)-FIND(" ",H2659)))</f>
        <v>sqft</v>
      </c>
      <c r="K2659">
        <v>5</v>
      </c>
      <c r="L2659" t="s">
        <v>139</v>
      </c>
      <c r="N2659" t="s">
        <v>40</v>
      </c>
      <c r="Q2659">
        <v>1</v>
      </c>
      <c r="R2659" t="s">
        <v>4172</v>
      </c>
      <c r="S2659" t="s">
        <v>4242</v>
      </c>
      <c r="T2659" s="1">
        <f t="shared" si="1799"/>
        <v>7920</v>
      </c>
      <c r="U2659">
        <v>67</v>
      </c>
      <c r="V2659">
        <f>VALUE(U2659)*100000</f>
        <v>6700000</v>
      </c>
    </row>
    <row r="2660" spans="1:22" customFormat="1" hidden="1">
      <c r="A2660" t="s">
        <v>4243</v>
      </c>
      <c r="G2660" t="s">
        <v>23</v>
      </c>
      <c r="H2660" t="s">
        <v>3595</v>
      </c>
      <c r="I2660">
        <f>VALUE(LEFT(H2660,FIND(" ",H2660)-1))</f>
        <v>225</v>
      </c>
      <c r="J2660" t="str">
        <f>TRIM(RIGHT(H2660,LEN(H2660)-FIND(" ",H2660)))</f>
        <v>sqft</v>
      </c>
      <c r="K2660" t="s">
        <v>40</v>
      </c>
      <c r="L2660" t="s">
        <v>41</v>
      </c>
      <c r="N2660" t="s">
        <v>1012</v>
      </c>
      <c r="S2660" t="s">
        <v>3596</v>
      </c>
      <c r="T2660" s="1">
        <f t="shared" si="1799"/>
        <v>25778</v>
      </c>
      <c r="U2660">
        <v>58</v>
      </c>
      <c r="V2660">
        <f>VALUE(U2660)*100000</f>
        <v>5800000</v>
      </c>
    </row>
    <row r="2661" spans="1:22" ht="15.75">
      <c r="A2661" s="3" t="s">
        <v>2998</v>
      </c>
      <c r="B2661" s="3" t="str">
        <f>PROPER(TRIM(A2661))</f>
        <v>3 Apartment For Sale In Dream World Residency, Vesu Surat</v>
      </c>
      <c r="C2661" s="3" t="str">
        <f>LEFT(B2661,FIND(" ",B2661)-1)</f>
        <v>3</v>
      </c>
      <c r="D2661" s="4" t="str">
        <f>MID(B2661, FIND(" ", B2661)+1, FIND("For", B2661)-FIND(" ", B2661)-1)</f>
        <v xml:space="preserve">Apartment </v>
      </c>
      <c r="E2661" s="3" t="str">
        <f>TRIM(MID(B2661, FIND("In", B2661)+3, FIND("Surat", B2661)-FIND("In", B2661)-3))</f>
        <v>Dream World Residency, Vesu</v>
      </c>
      <c r="F2661" s="3" t="str">
        <f>"surat"</f>
        <v>surat</v>
      </c>
      <c r="G2661" s="3" t="s">
        <v>23</v>
      </c>
      <c r="H2661" s="3" t="s">
        <v>2347</v>
      </c>
      <c r="I2661" s="9">
        <f>VALUE(LEFT(H2661,FIND(" ",H2661)-1))</f>
        <v>1140</v>
      </c>
      <c r="J2661" s="3" t="str">
        <f>TRIM(RIGHT(H2661,LEN(H2661)-FIND(" ",H2661)))</f>
        <v>sqft</v>
      </c>
      <c r="K2661" s="3" t="s">
        <v>40</v>
      </c>
      <c r="L2661" s="3" t="s">
        <v>41</v>
      </c>
      <c r="M2661" s="3" t="str">
        <f>IF(LEFT(L2661,5)="poss.","expected","ready")</f>
        <v>ready</v>
      </c>
      <c r="N2661" s="3" t="s">
        <v>1580</v>
      </c>
      <c r="O2661" s="3" t="str">
        <f>IFERROR(LEFT(N2661,FIND("out of",N2661)-1),N2661)</f>
        <v xml:space="preserve">4 </v>
      </c>
      <c r="P2661" s="4" t="str">
        <f>IFERROR(RIGHT(N2661,LEN(N2661)-FIND("out of",N2661)-6),"")</f>
        <v>12</v>
      </c>
      <c r="Q2661" s="6" t="s">
        <v>28</v>
      </c>
      <c r="R2661" s="3" t="s">
        <v>88</v>
      </c>
      <c r="S2661" s="3" t="s">
        <v>3326</v>
      </c>
      <c r="T2661" s="4">
        <f t="shared" si="1799"/>
        <v>4789</v>
      </c>
      <c r="U2661" s="3">
        <v>91</v>
      </c>
      <c r="V2661" s="3">
        <f>VALUE(U2661)*100000</f>
        <v>9100000</v>
      </c>
    </row>
    <row r="2662" spans="1:22" customFormat="1" hidden="1">
      <c r="A2662" t="s">
        <v>4244</v>
      </c>
      <c r="G2662" t="s">
        <v>32</v>
      </c>
      <c r="H2662" t="s">
        <v>3848</v>
      </c>
      <c r="I2662">
        <f>VALUE(LEFT(H2662,FIND(" ",H2662)-1))</f>
        <v>1345</v>
      </c>
      <c r="J2662" t="str">
        <f>TRIM(RIGHT(H2662,LEN(H2662)-FIND(" ",H2662)))</f>
        <v>sqft</v>
      </c>
      <c r="K2662" t="s">
        <v>40</v>
      </c>
      <c r="L2662" t="s">
        <v>41</v>
      </c>
      <c r="N2662" t="s">
        <v>195</v>
      </c>
      <c r="Q2662" t="s">
        <v>28</v>
      </c>
      <c r="R2662" t="s">
        <v>44</v>
      </c>
      <c r="S2662" t="s">
        <v>4245</v>
      </c>
      <c r="T2662" s="1">
        <f t="shared" si="1799"/>
        <v>3717</v>
      </c>
      <c r="U2662">
        <v>50</v>
      </c>
      <c r="V2662">
        <f>VALUE(U2662)*100000</f>
        <v>5000000</v>
      </c>
    </row>
    <row r="2663" spans="1:22" customFormat="1" hidden="1">
      <c r="A2663" t="s">
        <v>3323</v>
      </c>
      <c r="G2663" t="s">
        <v>23</v>
      </c>
      <c r="H2663" t="s">
        <v>99</v>
      </c>
      <c r="I2663">
        <f>VALUE(LEFT(H2663,FIND(" ",H2663)-1))</f>
        <v>1000</v>
      </c>
      <c r="J2663" t="str">
        <f>TRIM(RIGHT(H2663,LEN(H2663)-FIND(" ",H2663)))</f>
        <v>sqft</v>
      </c>
      <c r="K2663" t="s">
        <v>25</v>
      </c>
      <c r="L2663" t="s">
        <v>2318</v>
      </c>
      <c r="N2663" t="s">
        <v>2398</v>
      </c>
      <c r="Q2663" t="s">
        <v>28</v>
      </c>
      <c r="R2663" t="s">
        <v>44</v>
      </c>
      <c r="S2663" t="s">
        <v>4246</v>
      </c>
      <c r="T2663" s="1">
        <f t="shared" si="1799"/>
        <v>4436</v>
      </c>
      <c r="U2663">
        <v>86.5</v>
      </c>
      <c r="V2663">
        <f>VALUE(U2663)*100000</f>
        <v>8650000</v>
      </c>
    </row>
    <row r="2664" spans="1:22" customFormat="1">
      <c r="A2664" t="s">
        <v>2877</v>
      </c>
      <c r="B2664" t="str">
        <f>PROPER(TRIM(A2664))</f>
        <v>2 Apartment For Sale In Pramukh Amaya, Palanpur Surat</v>
      </c>
      <c r="C2664" t="str">
        <f>LEFT(B2664,FIND(" ",B2664)-1)</f>
        <v>2</v>
      </c>
      <c r="D2664" s="1" t="str">
        <f>MID(B2664, FIND(" ", B2664)+1, FIND("For", B2664)-FIND(" ", B2664)-1)</f>
        <v xml:space="preserve">Apartment </v>
      </c>
      <c r="E2664" t="str">
        <f>TRIM(MID(B2664, FIND("In", B2664)+3, FIND("Surat", B2664)-FIND("In", B2664)-3))</f>
        <v>Pramukh Amaya, Palanpur</v>
      </c>
      <c r="F2664" t="str">
        <f>"surat"</f>
        <v>surat</v>
      </c>
      <c r="G2664" t="s">
        <v>32</v>
      </c>
      <c r="H2664" t="s">
        <v>2878</v>
      </c>
      <c r="I2664">
        <f>VALUE(LEFT(H2664,FIND(" ",H2664)-1))</f>
        <v>1311</v>
      </c>
      <c r="J2664" t="str">
        <f>TRIM(RIGHT(H2664,LEN(H2664)-FIND(" ",H2664)))</f>
        <v>sqft</v>
      </c>
      <c r="K2664" t="s">
        <v>25</v>
      </c>
      <c r="L2664" t="s">
        <v>138</v>
      </c>
      <c r="M2664" t="str">
        <f>IF(LEFT(L2664,5)="poss.","expected","ready")</f>
        <v>expected</v>
      </c>
      <c r="N2664" t="s">
        <v>972</v>
      </c>
      <c r="O2664" t="str">
        <f>IFERROR(LEFT(N2664,FIND("out of",N2664)-1),N2664)</f>
        <v xml:space="preserve">4 </v>
      </c>
      <c r="P2664" s="1" t="str">
        <f>IFERROR(RIGHT(N2664,LEN(N2664)-FIND("out of",N2664)-6),"")</f>
        <v>13</v>
      </c>
      <c r="Q2664" t="s">
        <v>28</v>
      </c>
      <c r="R2664" t="s">
        <v>44</v>
      </c>
      <c r="S2664" t="s">
        <v>392</v>
      </c>
      <c r="T2664" s="1">
        <f t="shared" si="1799"/>
        <v>4251</v>
      </c>
      <c r="U2664">
        <v>55.7</v>
      </c>
      <c r="V2664">
        <f>VALUE(U2664)*100000</f>
        <v>5570000</v>
      </c>
    </row>
    <row r="2665" spans="1:22" customFormat="1" hidden="1">
      <c r="A2665" t="s">
        <v>4247</v>
      </c>
      <c r="G2665" t="s">
        <v>168</v>
      </c>
      <c r="H2665" t="s">
        <v>95</v>
      </c>
      <c r="I2665">
        <f>VALUE(LEFT(H2665,FIND(" ",H2665)-1))</f>
        <v>800</v>
      </c>
      <c r="J2665" t="str">
        <f>TRIM(RIGHT(H2665,LEN(H2665)-FIND(" ",H2665)))</f>
        <v>sqft</v>
      </c>
      <c r="K2665" t="s">
        <v>25</v>
      </c>
      <c r="L2665" t="s">
        <v>4248</v>
      </c>
      <c r="N2665" t="s">
        <v>328</v>
      </c>
      <c r="Q2665">
        <v>3</v>
      </c>
      <c r="R2665">
        <v>2</v>
      </c>
      <c r="S2665" t="s">
        <v>4249</v>
      </c>
      <c r="T2665" s="1">
        <f t="shared" si="1799"/>
        <v>7375</v>
      </c>
      <c r="U2665">
        <v>59</v>
      </c>
      <c r="V2665">
        <f>VALUE(U2665)*100000</f>
        <v>5900000</v>
      </c>
    </row>
    <row r="2666" spans="1:22" ht="15.75">
      <c r="A2666" s="3" t="s">
        <v>2311</v>
      </c>
      <c r="B2666" s="3" t="str">
        <f>PROPER(TRIM(A2666))</f>
        <v>2 Apartment For Sale In Siddhi Vinayak Elements, Jahangirabad Surat</v>
      </c>
      <c r="C2666" s="3" t="str">
        <f>LEFT(B2666,FIND(" ",B2666)-1)</f>
        <v>2</v>
      </c>
      <c r="D2666" s="4" t="str">
        <f>MID(B2666, FIND(" ", B2666)+1, FIND("For", B2666)-FIND(" ", B2666)-1)</f>
        <v xml:space="preserve">Apartment </v>
      </c>
      <c r="E2666" s="3" t="str">
        <f>TRIM(MID(B2666, FIND("In", B2666)+3, FIND("Surat", B2666)-FIND("In", B2666)-3))</f>
        <v>Siddhi Vinayak Elements, Jahangirabad</v>
      </c>
      <c r="F2666" s="3" t="str">
        <f>"surat"</f>
        <v>surat</v>
      </c>
      <c r="G2666" s="3" t="s">
        <v>32</v>
      </c>
      <c r="H2666" s="3" t="s">
        <v>2720</v>
      </c>
      <c r="I2666" s="9">
        <f>VALUE(LEFT(H2666,FIND(" ",H2666)-1))</f>
        <v>1340</v>
      </c>
      <c r="J2666" s="3" t="str">
        <f>TRIM(RIGHT(H2666,LEN(H2666)-FIND(" ",H2666)))</f>
        <v>sqft</v>
      </c>
      <c r="K2666" s="3" t="s">
        <v>25</v>
      </c>
      <c r="L2666" s="3" t="s">
        <v>2312</v>
      </c>
      <c r="M2666" s="3" t="str">
        <f>IF(LEFT(L2666,5)="poss.","expected","ready")</f>
        <v>expected</v>
      </c>
      <c r="N2666" s="3" t="s">
        <v>633</v>
      </c>
      <c r="O2666" s="3" t="str">
        <f>IFERROR(LEFT(N2666,FIND("out of",N2666)-1),N2666)</f>
        <v xml:space="preserve">5 </v>
      </c>
      <c r="P2666" s="4" t="str">
        <f>IFERROR(RIGHT(N2666,LEN(N2666)-FIND("out of",N2666)-6),"")</f>
        <v>14</v>
      </c>
      <c r="Q2666" s="6" t="s">
        <v>28</v>
      </c>
      <c r="R2666" s="3" t="s">
        <v>44</v>
      </c>
      <c r="S2666" s="3" t="s">
        <v>2313</v>
      </c>
      <c r="T2666" s="4">
        <f t="shared" si="1799"/>
        <v>3861</v>
      </c>
      <c r="U2666" s="3">
        <v>51.7</v>
      </c>
      <c r="V2666" s="3">
        <f>VALUE(U2666)*100000</f>
        <v>5170000</v>
      </c>
    </row>
    <row r="2667" spans="1:22" customFormat="1" hidden="1">
      <c r="A2667" t="s">
        <v>4250</v>
      </c>
      <c r="G2667" t="s">
        <v>23</v>
      </c>
      <c r="H2667" t="s">
        <v>3742</v>
      </c>
      <c r="I2667">
        <f>VALUE(LEFT(H2667,FIND(" ",H2667)-1))</f>
        <v>1134</v>
      </c>
      <c r="J2667" t="str">
        <f>TRIM(RIGHT(H2667,LEN(H2667)-FIND(" ",H2667)))</f>
        <v>sqft</v>
      </c>
      <c r="K2667" t="s">
        <v>25</v>
      </c>
      <c r="L2667" t="s">
        <v>41</v>
      </c>
      <c r="N2667" t="s">
        <v>665</v>
      </c>
      <c r="Q2667" t="s">
        <v>28</v>
      </c>
      <c r="R2667" t="s">
        <v>44</v>
      </c>
      <c r="S2667" t="s">
        <v>4251</v>
      </c>
      <c r="T2667" s="1">
        <f t="shared" si="1799"/>
        <v>4656</v>
      </c>
      <c r="U2667">
        <v>88</v>
      </c>
      <c r="V2667">
        <f>VALUE(U2667)*100000</f>
        <v>8800000</v>
      </c>
    </row>
    <row r="2668" spans="1:22" ht="15.75">
      <c r="A2668" s="3" t="s">
        <v>4159</v>
      </c>
      <c r="B2668" s="3" t="str">
        <f t="shared" ref="B2668:B2670" si="1848">PROPER(TRIM(A2668))</f>
        <v>3 Apartment For Sale In Anand Aspire, Jahangirabad Surat</v>
      </c>
      <c r="C2668" s="3" t="str">
        <f t="shared" ref="C2668:C2670" si="1849">LEFT(B2668,FIND(" ",B2668)-1)</f>
        <v>3</v>
      </c>
      <c r="D2668" s="4" t="str">
        <f t="shared" ref="D2668:D2670" si="1850">MID(B2668, FIND(" ", B2668)+1, FIND("For", B2668)-FIND(" ", B2668)-1)</f>
        <v xml:space="preserve">Apartment </v>
      </c>
      <c r="E2668" s="3" t="str">
        <f t="shared" ref="E2668:E2670" si="1851">TRIM(MID(B2668, FIND("In", B2668)+3, FIND("Surat", B2668)-FIND("In", B2668)-3))</f>
        <v>Anand Aspire, Jahangirabad</v>
      </c>
      <c r="F2668" s="3" t="str">
        <f t="shared" ref="F2668:F2670" si="1852">"surat"</f>
        <v>surat</v>
      </c>
      <c r="G2668" s="3" t="s">
        <v>32</v>
      </c>
      <c r="H2668" s="3" t="s">
        <v>3943</v>
      </c>
      <c r="I2668" s="9">
        <f>VALUE(LEFT(H2668,FIND(" ",H2668)-1))</f>
        <v>1665</v>
      </c>
      <c r="J2668" s="3" t="str">
        <f>TRIM(RIGHT(H2668,LEN(H2668)-FIND(" ",H2668)))</f>
        <v>sqft</v>
      </c>
      <c r="K2668" s="3" t="s">
        <v>25</v>
      </c>
      <c r="L2668" s="3" t="s">
        <v>2314</v>
      </c>
      <c r="M2668" s="3" t="str">
        <f t="shared" ref="M2668:M2670" si="1853">IF(LEFT(L2668,5)="poss.","expected","ready")</f>
        <v>expected</v>
      </c>
      <c r="N2668" s="3" t="s">
        <v>35</v>
      </c>
      <c r="O2668" s="3" t="str">
        <f t="shared" ref="O2668:O2670" si="1854">IFERROR(LEFT(N2668,FIND("out of",N2668)-1),N2668)</f>
        <v xml:space="preserve">6 </v>
      </c>
      <c r="P2668" s="4" t="str">
        <f t="shared" ref="P2668:P2670" si="1855">IFERROR(RIGHT(N2668,LEN(N2668)-FIND("out of",N2668)-6),"")</f>
        <v>14</v>
      </c>
      <c r="Q2668" s="6" t="s">
        <v>28</v>
      </c>
      <c r="R2668" s="3" t="s">
        <v>36</v>
      </c>
      <c r="S2668" s="3" t="s">
        <v>57</v>
      </c>
      <c r="T2668" s="4">
        <f t="shared" si="1799"/>
        <v>3411</v>
      </c>
      <c r="U2668" s="3">
        <v>56.8</v>
      </c>
      <c r="V2668" s="3">
        <f>VALUE(U2668)*100000</f>
        <v>5680000</v>
      </c>
    </row>
    <row r="2669" spans="1:22" ht="15.75">
      <c r="A2669" s="3" t="s">
        <v>2045</v>
      </c>
      <c r="B2669" s="3" t="str">
        <f t="shared" si="1848"/>
        <v>2 Apartment For Sale In Pal Surat</v>
      </c>
      <c r="C2669" s="3" t="str">
        <f t="shared" si="1849"/>
        <v>2</v>
      </c>
      <c r="D2669" s="4" t="str">
        <f t="shared" si="1850"/>
        <v xml:space="preserve">Apartment </v>
      </c>
      <c r="E2669" s="3" t="str">
        <f t="shared" si="1851"/>
        <v>Pal</v>
      </c>
      <c r="F2669" s="3" t="str">
        <f t="shared" si="1852"/>
        <v>surat</v>
      </c>
      <c r="G2669" s="3" t="s">
        <v>23</v>
      </c>
      <c r="H2669" s="3" t="s">
        <v>47</v>
      </c>
      <c r="I2669" s="9">
        <f>VALUE(LEFT(H2669,FIND(" ",H2669)-1))</f>
        <v>700</v>
      </c>
      <c r="J2669" s="3" t="str">
        <f>TRIM(RIGHT(H2669,LEN(H2669)-FIND(" ",H2669)))</f>
        <v>sqft</v>
      </c>
      <c r="K2669" s="3" t="s">
        <v>25</v>
      </c>
      <c r="L2669" s="3" t="s">
        <v>41</v>
      </c>
      <c r="M2669" s="3" t="str">
        <f t="shared" si="1853"/>
        <v>ready</v>
      </c>
      <c r="N2669" s="3" t="s">
        <v>223</v>
      </c>
      <c r="O2669" s="3" t="str">
        <f t="shared" si="1854"/>
        <v xml:space="preserve">4 </v>
      </c>
      <c r="P2669" s="4" t="str">
        <f t="shared" si="1855"/>
        <v>14</v>
      </c>
      <c r="Q2669" s="6" t="s">
        <v>28</v>
      </c>
      <c r="R2669" s="3" t="s">
        <v>44</v>
      </c>
      <c r="S2669" s="3" t="s">
        <v>3588</v>
      </c>
      <c r="T2669" s="4">
        <f t="shared" si="1799"/>
        <v>4291</v>
      </c>
      <c r="U2669" s="3">
        <v>53.6</v>
      </c>
      <c r="V2669" s="3">
        <f>VALUE(U2669)*100000</f>
        <v>5360000</v>
      </c>
    </row>
    <row r="2670" spans="1:22" ht="15.75">
      <c r="A2670" s="3" t="s">
        <v>4025</v>
      </c>
      <c r="B2670" s="3" t="str">
        <f t="shared" si="1848"/>
        <v>3 Apartment For Sale In Veer Swastik Sky, Pal Surat</v>
      </c>
      <c r="C2670" s="3" t="str">
        <f t="shared" si="1849"/>
        <v>3</v>
      </c>
      <c r="D2670" s="4" t="str">
        <f t="shared" si="1850"/>
        <v xml:space="preserve">Apartment </v>
      </c>
      <c r="E2670" s="3" t="str">
        <f t="shared" si="1851"/>
        <v>Veer Swastik Sky, Pal</v>
      </c>
      <c r="F2670" s="3" t="str">
        <f t="shared" si="1852"/>
        <v>surat</v>
      </c>
      <c r="G2670" s="3" t="s">
        <v>32</v>
      </c>
      <c r="H2670" s="3" t="s">
        <v>3851</v>
      </c>
      <c r="I2670" s="9">
        <f>VALUE(LEFT(H2670,FIND(" ",H2670)-1))</f>
        <v>1881</v>
      </c>
      <c r="J2670" s="3" t="str">
        <f>TRIM(RIGHT(H2670,LEN(H2670)-FIND(" ",H2670)))</f>
        <v>sqft</v>
      </c>
      <c r="K2670" s="3" t="s">
        <v>25</v>
      </c>
      <c r="L2670" s="3" t="s">
        <v>217</v>
      </c>
      <c r="M2670" s="3" t="str">
        <f t="shared" si="1853"/>
        <v>expected</v>
      </c>
      <c r="N2670" s="3" t="s">
        <v>71</v>
      </c>
      <c r="O2670" s="3" t="str">
        <f t="shared" si="1854"/>
        <v xml:space="preserve">6 </v>
      </c>
      <c r="P2670" s="4" t="str">
        <f t="shared" si="1855"/>
        <v>13</v>
      </c>
      <c r="Q2670" s="6" t="s">
        <v>28</v>
      </c>
      <c r="R2670" s="3" t="s">
        <v>44</v>
      </c>
      <c r="S2670" s="3" t="s">
        <v>2700</v>
      </c>
      <c r="T2670" s="4">
        <f t="shared" si="1799"/>
        <v>4550</v>
      </c>
      <c r="U2670" s="3">
        <v>85.6</v>
      </c>
      <c r="V2670" s="3">
        <f>VALUE(U2670)*100000</f>
        <v>8560000</v>
      </c>
    </row>
    <row r="2671" spans="1:22" customFormat="1" hidden="1">
      <c r="A2671" t="s">
        <v>3847</v>
      </c>
      <c r="G2671" t="s">
        <v>32</v>
      </c>
      <c r="H2671" t="s">
        <v>3290</v>
      </c>
      <c r="I2671">
        <f>VALUE(LEFT(H2671,FIND(" ",H2671)-1))</f>
        <v>2111</v>
      </c>
      <c r="J2671" t="str">
        <f>TRIM(RIGHT(H2671,LEN(H2671)-FIND(" ",H2671)))</f>
        <v>sqft</v>
      </c>
      <c r="K2671" t="s">
        <v>28</v>
      </c>
      <c r="L2671" t="s">
        <v>271</v>
      </c>
      <c r="N2671" t="s">
        <v>25</v>
      </c>
      <c r="Q2671" t="s">
        <v>44</v>
      </c>
      <c r="R2671" t="s">
        <v>382</v>
      </c>
      <c r="S2671" t="s">
        <v>4252</v>
      </c>
      <c r="T2671" s="1">
        <f t="shared" si="1799"/>
        <v>4263</v>
      </c>
      <c r="U2671">
        <v>90</v>
      </c>
      <c r="V2671">
        <f>VALUE(U2671)*100000</f>
        <v>9000000</v>
      </c>
    </row>
    <row r="2672" spans="1:22" customFormat="1" hidden="1">
      <c r="A2672" t="s">
        <v>3889</v>
      </c>
      <c r="G2672" t="s">
        <v>23</v>
      </c>
      <c r="H2672" t="s">
        <v>50</v>
      </c>
      <c r="I2672">
        <f>VALUE(LEFT(H2672,FIND(" ",H2672)-1))</f>
        <v>1250</v>
      </c>
      <c r="J2672" t="str">
        <f>TRIM(RIGHT(H2672,LEN(H2672)-FIND(" ",H2672)))</f>
        <v>sqft</v>
      </c>
      <c r="K2672" t="s">
        <v>40</v>
      </c>
      <c r="L2672" t="s">
        <v>41</v>
      </c>
      <c r="N2672" t="s">
        <v>143</v>
      </c>
      <c r="Q2672" t="s">
        <v>28</v>
      </c>
      <c r="R2672" t="s">
        <v>36</v>
      </c>
      <c r="S2672" t="s">
        <v>4253</v>
      </c>
      <c r="T2672" s="1">
        <f t="shared" si="1799"/>
        <v>4139</v>
      </c>
      <c r="U2672">
        <v>74.5</v>
      </c>
      <c r="V2672">
        <f>VALUE(U2672)*100000</f>
        <v>7450000</v>
      </c>
    </row>
    <row r="2673" spans="1:22" customFormat="1" hidden="1">
      <c r="A2673" t="s">
        <v>270</v>
      </c>
      <c r="G2673" t="s">
        <v>23</v>
      </c>
      <c r="H2673" t="s">
        <v>115</v>
      </c>
      <c r="I2673">
        <f>VALUE(LEFT(H2673,FIND(" ",H2673)-1))</f>
        <v>1150</v>
      </c>
      <c r="J2673" t="str">
        <f>TRIM(RIGHT(H2673,LEN(H2673)-FIND(" ",H2673)))</f>
        <v>sqft</v>
      </c>
      <c r="K2673" t="s">
        <v>28</v>
      </c>
      <c r="L2673" t="s">
        <v>153</v>
      </c>
      <c r="N2673" t="s">
        <v>25</v>
      </c>
      <c r="Q2673" t="s">
        <v>44</v>
      </c>
      <c r="R2673" t="s">
        <v>131</v>
      </c>
      <c r="S2673" t="s">
        <v>45</v>
      </c>
      <c r="T2673" s="1">
        <f t="shared" si="1799"/>
        <v>3800</v>
      </c>
      <c r="U2673">
        <v>72.599999999999994</v>
      </c>
      <c r="V2673">
        <f>VALUE(U2673)*100000</f>
        <v>7259999.9999999991</v>
      </c>
    </row>
    <row r="2674" spans="1:22" customFormat="1" hidden="1">
      <c r="A2674" t="s">
        <v>2829</v>
      </c>
      <c r="G2674" t="s">
        <v>32</v>
      </c>
      <c r="H2674" t="s">
        <v>4254</v>
      </c>
      <c r="I2674">
        <f>VALUE(LEFT(H2674,FIND(" ",H2674)-1))</f>
        <v>2036</v>
      </c>
      <c r="J2674" t="str">
        <f>TRIM(RIGHT(H2674,LEN(H2674)-FIND(" ",H2674)))</f>
        <v>sqft</v>
      </c>
      <c r="K2674" t="s">
        <v>25</v>
      </c>
      <c r="L2674" t="s">
        <v>2385</v>
      </c>
      <c r="N2674" t="s">
        <v>147</v>
      </c>
      <c r="Q2674" t="s">
        <v>28</v>
      </c>
      <c r="R2674" t="s">
        <v>36</v>
      </c>
      <c r="S2674" t="s">
        <v>4255</v>
      </c>
      <c r="T2674" s="1">
        <f t="shared" si="1799"/>
        <v>4715</v>
      </c>
      <c r="U2674">
        <v>96</v>
      </c>
      <c r="V2674">
        <f>VALUE(U2674)*100000</f>
        <v>9600000</v>
      </c>
    </row>
    <row r="2675" spans="1:22" ht="15.75">
      <c r="A2675" s="3" t="s">
        <v>4256</v>
      </c>
      <c r="B2675" s="3" t="str">
        <f>PROPER(TRIM(A2675))</f>
        <v>3 Apartment For Sale In Mahaveer Heights, Vesu Surat</v>
      </c>
      <c r="C2675" s="3" t="str">
        <f>LEFT(B2675,FIND(" ",B2675)-1)</f>
        <v>3</v>
      </c>
      <c r="D2675" s="4" t="str">
        <f>MID(B2675, FIND(" ", B2675)+1, FIND("For", B2675)-FIND(" ", B2675)-1)</f>
        <v xml:space="preserve">Apartment </v>
      </c>
      <c r="E2675" s="3" t="str">
        <f>TRIM(MID(B2675, FIND("In", B2675)+3, FIND("Surat", B2675)-FIND("In", B2675)-3))</f>
        <v>Mahaveer Heights, Vesu</v>
      </c>
      <c r="F2675" s="3" t="str">
        <f>"surat"</f>
        <v>surat</v>
      </c>
      <c r="G2675" s="3" t="s">
        <v>32</v>
      </c>
      <c r="H2675" s="3" t="s">
        <v>1254</v>
      </c>
      <c r="I2675" s="9">
        <f>VALUE(LEFT(H2675,FIND(" ",H2675)-1))</f>
        <v>1700</v>
      </c>
      <c r="J2675" s="3" t="str">
        <f>TRIM(RIGHT(H2675,LEN(H2675)-FIND(" ",H2675)))</f>
        <v>sqft</v>
      </c>
      <c r="K2675" s="3" t="s">
        <v>25</v>
      </c>
      <c r="L2675" s="3" t="s">
        <v>41</v>
      </c>
      <c r="M2675" s="3" t="str">
        <f>IF(LEFT(L2675,5)="poss.","expected","ready")</f>
        <v>ready</v>
      </c>
      <c r="N2675" s="3" t="s">
        <v>325</v>
      </c>
      <c r="O2675" s="3" t="str">
        <f>IFERROR(LEFT(N2675,FIND("out of",N2675)-1),N2675)</f>
        <v xml:space="preserve">4 </v>
      </c>
      <c r="P2675" s="4" t="str">
        <f>IFERROR(RIGHT(N2675,LEN(N2675)-FIND("out of",N2675)-6),"")</f>
        <v>10</v>
      </c>
      <c r="Q2675" s="6" t="s">
        <v>28</v>
      </c>
      <c r="R2675" s="3" t="s">
        <v>44</v>
      </c>
      <c r="S2675" s="3" t="s">
        <v>359</v>
      </c>
      <c r="T2675" s="4">
        <f t="shared" si="1799"/>
        <v>5000</v>
      </c>
      <c r="U2675" s="3">
        <v>85</v>
      </c>
      <c r="V2675" s="3">
        <f>VALUE(U2675)*100000</f>
        <v>8500000</v>
      </c>
    </row>
    <row r="2676" spans="1:22" customFormat="1" hidden="1">
      <c r="A2676" t="s">
        <v>933</v>
      </c>
      <c r="G2676" t="s">
        <v>32</v>
      </c>
      <c r="H2676" t="s">
        <v>2732</v>
      </c>
      <c r="I2676">
        <f>VALUE(LEFT(H2676,FIND(" ",H2676)-1))</f>
        <v>1206</v>
      </c>
      <c r="J2676" t="str">
        <f>TRIM(RIGHT(H2676,LEN(H2676)-FIND(" ",H2676)))</f>
        <v>sqft</v>
      </c>
      <c r="K2676" t="s">
        <v>25</v>
      </c>
      <c r="L2676" t="s">
        <v>59</v>
      </c>
      <c r="N2676" t="s">
        <v>143</v>
      </c>
      <c r="Q2676" t="s">
        <v>28</v>
      </c>
      <c r="R2676" t="s">
        <v>44</v>
      </c>
      <c r="S2676" t="s">
        <v>4257</v>
      </c>
      <c r="T2676" s="1">
        <f t="shared" si="1799"/>
        <v>4312</v>
      </c>
      <c r="U2676">
        <v>52</v>
      </c>
      <c r="V2676">
        <f>VALUE(U2676)*100000</f>
        <v>5200000</v>
      </c>
    </row>
    <row r="2677" spans="1:22" customFormat="1" hidden="1">
      <c r="A2677" t="s">
        <v>3689</v>
      </c>
      <c r="G2677" t="s">
        <v>168</v>
      </c>
      <c r="H2677" t="s">
        <v>4258</v>
      </c>
      <c r="I2677">
        <f>VALUE(LEFT(H2677,FIND(" ",H2677)-1))</f>
        <v>1107</v>
      </c>
      <c r="J2677" t="str">
        <f>TRIM(RIGHT(H2677,LEN(H2677)-FIND(" ",H2677)))</f>
        <v>sqft</v>
      </c>
      <c r="K2677" t="s">
        <v>25</v>
      </c>
      <c r="L2677" t="s">
        <v>4259</v>
      </c>
      <c r="N2677" t="s">
        <v>139</v>
      </c>
      <c r="Q2677">
        <v>3</v>
      </c>
      <c r="R2677">
        <v>2</v>
      </c>
      <c r="S2677" t="s">
        <v>3162</v>
      </c>
      <c r="T2677" s="1">
        <f t="shared" si="1799"/>
        <v>7778</v>
      </c>
      <c r="U2677">
        <v>86.1</v>
      </c>
      <c r="V2677">
        <f>VALUE(U2677)*100000</f>
        <v>8610000</v>
      </c>
    </row>
    <row r="2678" spans="1:22" customFormat="1" hidden="1">
      <c r="A2678" t="s">
        <v>4260</v>
      </c>
      <c r="G2678" t="s">
        <v>32</v>
      </c>
      <c r="H2678" t="s">
        <v>1254</v>
      </c>
      <c r="I2678">
        <f>VALUE(LEFT(H2678,FIND(" ",H2678)-1))</f>
        <v>1700</v>
      </c>
      <c r="J2678" t="str">
        <f>TRIM(RIGHT(H2678,LEN(H2678)-FIND(" ",H2678)))</f>
        <v>sqft</v>
      </c>
      <c r="K2678" t="s">
        <v>40</v>
      </c>
      <c r="L2678" t="s">
        <v>41</v>
      </c>
      <c r="N2678" t="s">
        <v>2221</v>
      </c>
      <c r="Q2678" t="s">
        <v>43</v>
      </c>
      <c r="R2678" t="s">
        <v>259</v>
      </c>
      <c r="S2678" t="s">
        <v>4261</v>
      </c>
      <c r="T2678" s="1">
        <f t="shared" si="1799"/>
        <v>4235</v>
      </c>
      <c r="U2678">
        <v>72</v>
      </c>
      <c r="V2678">
        <f>VALUE(U2678)*100000</f>
        <v>7200000</v>
      </c>
    </row>
    <row r="2679" spans="1:22" ht="15.75">
      <c r="A2679" s="3" t="s">
        <v>4262</v>
      </c>
      <c r="B2679" s="3" t="str">
        <f t="shared" ref="B2679:B2681" si="1856">PROPER(TRIM(A2679))</f>
        <v>3 Apartment For Sale In Shubh Enclave, Vesu Surat</v>
      </c>
      <c r="C2679" s="3" t="str">
        <f t="shared" ref="C2679:C2681" si="1857">LEFT(B2679,FIND(" ",B2679)-1)</f>
        <v>3</v>
      </c>
      <c r="D2679" s="4" t="str">
        <f t="shared" ref="D2679:D2681" si="1858">MID(B2679, FIND(" ", B2679)+1, FIND("For", B2679)-FIND(" ", B2679)-1)</f>
        <v xml:space="preserve">Apartment </v>
      </c>
      <c r="E2679" s="3" t="str">
        <f t="shared" ref="E2679:E2681" si="1859">TRIM(MID(B2679, FIND("In", B2679)+3, FIND("Surat", B2679)-FIND("In", B2679)-3))</f>
        <v>Shubh Enclave, Vesu</v>
      </c>
      <c r="F2679" s="3" t="str">
        <f t="shared" ref="F2679:F2681" si="1860">"surat"</f>
        <v>surat</v>
      </c>
      <c r="G2679" s="3" t="s">
        <v>23</v>
      </c>
      <c r="H2679" s="3" t="s">
        <v>444</v>
      </c>
      <c r="I2679" s="9">
        <f>VALUE(LEFT(H2679,FIND(" ",H2679)-1))</f>
        <v>1170</v>
      </c>
      <c r="J2679" s="3" t="str">
        <f>TRIM(RIGHT(H2679,LEN(H2679)-FIND(" ",H2679)))</f>
        <v>sqft</v>
      </c>
      <c r="K2679" s="3" t="s">
        <v>40</v>
      </c>
      <c r="L2679" s="3" t="s">
        <v>41</v>
      </c>
      <c r="M2679" s="3" t="str">
        <f t="shared" ref="M2679:M2681" si="1861">IF(LEFT(L2679,5)="poss.","expected","ready")</f>
        <v>ready</v>
      </c>
      <c r="N2679" s="3" t="s">
        <v>1239</v>
      </c>
      <c r="O2679" s="3" t="str">
        <f t="shared" ref="O2679:O2681" si="1862">IFERROR(LEFT(N2679,FIND("out of",N2679)-1),N2679)</f>
        <v xml:space="preserve">6 </v>
      </c>
      <c r="P2679" s="4" t="str">
        <f t="shared" ref="P2679:P2681" si="1863">IFERROR(RIGHT(N2679,LEN(N2679)-FIND("out of",N2679)-6),"")</f>
        <v>11</v>
      </c>
      <c r="Q2679" s="6" t="s">
        <v>28</v>
      </c>
      <c r="R2679" s="3" t="s">
        <v>88</v>
      </c>
      <c r="S2679" s="3" t="s">
        <v>3107</v>
      </c>
      <c r="T2679" s="4">
        <f t="shared" si="1799"/>
        <v>4615</v>
      </c>
      <c r="U2679" s="3">
        <v>90</v>
      </c>
      <c r="V2679" s="3">
        <f>VALUE(U2679)*100000</f>
        <v>9000000</v>
      </c>
    </row>
    <row r="2680" spans="1:22" ht="15.75">
      <c r="A2680" s="3" t="s">
        <v>4263</v>
      </c>
      <c r="B2680" s="3" t="str">
        <f t="shared" si="1856"/>
        <v>3 Apartment For Sale In The Address, Vesu Surat</v>
      </c>
      <c r="C2680" s="3" t="str">
        <f t="shared" si="1857"/>
        <v>3</v>
      </c>
      <c r="D2680" s="4" t="str">
        <f t="shared" si="1858"/>
        <v xml:space="preserve">Apartment </v>
      </c>
      <c r="E2680" s="3" t="str">
        <f t="shared" si="1859"/>
        <v>The Address, Vesu</v>
      </c>
      <c r="F2680" s="3" t="str">
        <f t="shared" si="1860"/>
        <v>surat</v>
      </c>
      <c r="G2680" s="3" t="s">
        <v>32</v>
      </c>
      <c r="H2680" s="3" t="s">
        <v>4083</v>
      </c>
      <c r="I2680" s="9">
        <f>VALUE(LEFT(H2680,FIND(" ",H2680)-1))</f>
        <v>1953</v>
      </c>
      <c r="J2680" s="3" t="str">
        <f>TRIM(RIGHT(H2680,LEN(H2680)-FIND(" ",H2680)))</f>
        <v>sqft</v>
      </c>
      <c r="K2680" s="3" t="s">
        <v>25</v>
      </c>
      <c r="L2680" s="3" t="s">
        <v>41</v>
      </c>
      <c r="M2680" s="3" t="str">
        <f t="shared" si="1861"/>
        <v>ready</v>
      </c>
      <c r="N2680" s="3" t="s">
        <v>652</v>
      </c>
      <c r="O2680" s="3" t="str">
        <f t="shared" si="1862"/>
        <v xml:space="preserve">8 </v>
      </c>
      <c r="P2680" s="4" t="str">
        <f t="shared" si="1863"/>
        <v>12</v>
      </c>
      <c r="Q2680" s="6" t="s">
        <v>28</v>
      </c>
      <c r="R2680" s="3" t="s">
        <v>44</v>
      </c>
      <c r="S2680" s="3" t="s">
        <v>359</v>
      </c>
      <c r="T2680" s="4">
        <f t="shared" si="1799"/>
        <v>5000</v>
      </c>
      <c r="U2680" s="3">
        <v>97.7</v>
      </c>
      <c r="V2680" s="3">
        <f>VALUE(U2680)*100000</f>
        <v>9770000</v>
      </c>
    </row>
    <row r="2681" spans="1:22" ht="15.75">
      <c r="A2681" s="3" t="s">
        <v>3289</v>
      </c>
      <c r="B2681" s="3" t="str">
        <f t="shared" si="1856"/>
        <v>3 Apartment For Sale In Pramukh Amaya, Palanpur Surat</v>
      </c>
      <c r="C2681" s="3" t="str">
        <f t="shared" si="1857"/>
        <v>3</v>
      </c>
      <c r="D2681" s="4" t="str">
        <f t="shared" si="1858"/>
        <v xml:space="preserve">Apartment </v>
      </c>
      <c r="E2681" s="3" t="str">
        <f t="shared" si="1859"/>
        <v>Pramukh Amaya, Palanpur</v>
      </c>
      <c r="F2681" s="3" t="str">
        <f t="shared" si="1860"/>
        <v>surat</v>
      </c>
      <c r="G2681" s="3" t="s">
        <v>32</v>
      </c>
      <c r="H2681" s="3" t="s">
        <v>3290</v>
      </c>
      <c r="I2681" s="9">
        <f>VALUE(LEFT(H2681,FIND(" ",H2681)-1))</f>
        <v>2111</v>
      </c>
      <c r="J2681" s="3" t="str">
        <f>TRIM(RIGHT(H2681,LEN(H2681)-FIND(" ",H2681)))</f>
        <v>sqft</v>
      </c>
      <c r="K2681" s="3" t="s">
        <v>25</v>
      </c>
      <c r="L2681" s="3" t="s">
        <v>1540</v>
      </c>
      <c r="M2681" s="3" t="str">
        <f t="shared" si="1861"/>
        <v>expected</v>
      </c>
      <c r="N2681" s="3" t="s">
        <v>71</v>
      </c>
      <c r="O2681" s="3" t="str">
        <f t="shared" si="1862"/>
        <v xml:space="preserve">6 </v>
      </c>
      <c r="P2681" s="4" t="str">
        <f t="shared" si="1863"/>
        <v>13</v>
      </c>
      <c r="Q2681" s="6" t="s">
        <v>28</v>
      </c>
      <c r="R2681" s="3" t="s">
        <v>44</v>
      </c>
      <c r="S2681" s="3" t="s">
        <v>2659</v>
      </c>
      <c r="T2681" s="4">
        <f t="shared" si="1799"/>
        <v>4249</v>
      </c>
      <c r="U2681" s="3">
        <v>89.7</v>
      </c>
      <c r="V2681" s="3">
        <f>VALUE(U2681)*100000</f>
        <v>8970000</v>
      </c>
    </row>
    <row r="2682" spans="1:22" customFormat="1" hidden="1">
      <c r="A2682" t="s">
        <v>4247</v>
      </c>
      <c r="G2682" t="s">
        <v>168</v>
      </c>
      <c r="H2682" t="s">
        <v>1907</v>
      </c>
      <c r="I2682">
        <f>VALUE(LEFT(H2682,FIND(" ",H2682)-1))</f>
        <v>820</v>
      </c>
      <c r="J2682" t="str">
        <f>TRIM(RIGHT(H2682,LEN(H2682)-FIND(" ",H2682)))</f>
        <v>sqft</v>
      </c>
      <c r="K2682" t="s">
        <v>25</v>
      </c>
      <c r="L2682" t="s">
        <v>2376</v>
      </c>
      <c r="N2682" t="s">
        <v>328</v>
      </c>
      <c r="Q2682">
        <v>3</v>
      </c>
      <c r="R2682">
        <v>2</v>
      </c>
      <c r="S2682" t="s">
        <v>4264</v>
      </c>
      <c r="T2682" s="1">
        <f t="shared" si="1799"/>
        <v>6428</v>
      </c>
      <c r="U2682">
        <v>52.7</v>
      </c>
      <c r="V2682">
        <f>VALUE(U2682)*100000</f>
        <v>5270000</v>
      </c>
    </row>
    <row r="2683" spans="1:22" ht="15.75">
      <c r="A2683" s="3" t="s">
        <v>3289</v>
      </c>
      <c r="B2683" s="3" t="str">
        <f t="shared" ref="B2683:B2684" si="1864">PROPER(TRIM(A2683))</f>
        <v>3 Apartment For Sale In Pramukh Amaya, Palanpur Surat</v>
      </c>
      <c r="C2683" s="3" t="str">
        <f t="shared" ref="C2683:C2684" si="1865">LEFT(B2683,FIND(" ",B2683)-1)</f>
        <v>3</v>
      </c>
      <c r="D2683" s="4" t="str">
        <f t="shared" ref="D2683:D2684" si="1866">MID(B2683, FIND(" ", B2683)+1, FIND("For", B2683)-FIND(" ", B2683)-1)</f>
        <v xml:space="preserve">Apartment </v>
      </c>
      <c r="E2683" s="3" t="str">
        <f t="shared" ref="E2683:E2684" si="1867">TRIM(MID(B2683, FIND("In", B2683)+3, FIND("Surat", B2683)-FIND("In", B2683)-3))</f>
        <v>Pramukh Amaya, Palanpur</v>
      </c>
      <c r="F2683" s="3" t="str">
        <f t="shared" ref="F2683:F2684" si="1868">"surat"</f>
        <v>surat</v>
      </c>
      <c r="G2683" s="3" t="s">
        <v>32</v>
      </c>
      <c r="H2683" s="3" t="s">
        <v>3656</v>
      </c>
      <c r="I2683" s="9">
        <f>VALUE(LEFT(H2683,FIND(" ",H2683)-1))</f>
        <v>1811</v>
      </c>
      <c r="J2683" s="3" t="str">
        <f>TRIM(RIGHT(H2683,LEN(H2683)-FIND(" ",H2683)))</f>
        <v>sqft</v>
      </c>
      <c r="K2683" s="3" t="s">
        <v>25</v>
      </c>
      <c r="L2683" s="3" t="s">
        <v>2385</v>
      </c>
      <c r="M2683" s="3" t="str">
        <f t="shared" ref="M2683:M2684" si="1869">IF(LEFT(L2683,5)="poss.","expected","ready")</f>
        <v>expected</v>
      </c>
      <c r="N2683" s="3" t="s">
        <v>480</v>
      </c>
      <c r="O2683" s="3" t="str">
        <f t="shared" ref="O2683:O2684" si="1870">IFERROR(LEFT(N2683,FIND("out of",N2683)-1),N2683)</f>
        <v xml:space="preserve">8 </v>
      </c>
      <c r="P2683" s="4" t="str">
        <f t="shared" ref="P2683:P2684" si="1871">IFERROR(RIGHT(N2683,LEN(N2683)-FIND("out of",N2683)-6),"")</f>
        <v>14</v>
      </c>
      <c r="Q2683" s="6" t="s">
        <v>28</v>
      </c>
      <c r="R2683" s="3" t="s">
        <v>44</v>
      </c>
      <c r="S2683" s="3" t="s">
        <v>392</v>
      </c>
      <c r="T2683" s="4">
        <f t="shared" si="1799"/>
        <v>4251</v>
      </c>
      <c r="U2683" s="3">
        <v>77</v>
      </c>
      <c r="V2683" s="3">
        <f>VALUE(U2683)*100000</f>
        <v>7700000</v>
      </c>
    </row>
    <row r="2684" spans="1:22" ht="15.75">
      <c r="A2684" s="3" t="s">
        <v>3235</v>
      </c>
      <c r="B2684" s="3" t="str">
        <f t="shared" si="1864"/>
        <v>2 Apartment For Sale In Avadh Onica, Dumas Road Surat</v>
      </c>
      <c r="C2684" s="3" t="str">
        <f t="shared" si="1865"/>
        <v>2</v>
      </c>
      <c r="D2684" s="4" t="str">
        <f t="shared" si="1866"/>
        <v xml:space="preserve">Apartment </v>
      </c>
      <c r="E2684" s="3" t="str">
        <f t="shared" si="1867"/>
        <v>Avadh Onica, Dumas Road</v>
      </c>
      <c r="F2684" s="3" t="str">
        <f t="shared" si="1868"/>
        <v>surat</v>
      </c>
      <c r="G2684" s="3" t="s">
        <v>23</v>
      </c>
      <c r="H2684" s="3" t="s">
        <v>1453</v>
      </c>
      <c r="I2684" s="9">
        <f>VALUE(LEFT(H2684,FIND(" ",H2684)-1))</f>
        <v>770</v>
      </c>
      <c r="J2684" s="3" t="str">
        <f>TRIM(RIGHT(H2684,LEN(H2684)-FIND(" ",H2684)))</f>
        <v>sqft</v>
      </c>
      <c r="K2684" s="3" t="s">
        <v>25</v>
      </c>
      <c r="L2684" s="3" t="s">
        <v>41</v>
      </c>
      <c r="M2684" s="3" t="str">
        <f t="shared" si="1869"/>
        <v>ready</v>
      </c>
      <c r="N2684" s="3" t="s">
        <v>652</v>
      </c>
      <c r="O2684" s="3" t="str">
        <f t="shared" si="1870"/>
        <v xml:space="preserve">8 </v>
      </c>
      <c r="P2684" s="4" t="str">
        <f t="shared" si="1871"/>
        <v>12</v>
      </c>
      <c r="Q2684" s="6" t="s">
        <v>28</v>
      </c>
      <c r="R2684" s="3" t="s">
        <v>44</v>
      </c>
      <c r="S2684" s="3" t="s">
        <v>428</v>
      </c>
      <c r="T2684" s="4">
        <f t="shared" si="1799"/>
        <v>4500</v>
      </c>
      <c r="U2684" s="3">
        <v>63</v>
      </c>
      <c r="V2684" s="3">
        <f>VALUE(U2684)*100000</f>
        <v>6300000</v>
      </c>
    </row>
    <row r="2685" spans="1:22" customFormat="1" hidden="1">
      <c r="A2685" t="s">
        <v>4190</v>
      </c>
      <c r="G2685" t="s">
        <v>23</v>
      </c>
      <c r="H2685" t="s">
        <v>67</v>
      </c>
      <c r="I2685">
        <f>VALUE(LEFT(H2685,FIND(" ",H2685)-1))</f>
        <v>720</v>
      </c>
      <c r="J2685" t="str">
        <f>TRIM(RIGHT(H2685,LEN(H2685)-FIND(" ",H2685)))</f>
        <v>sqft</v>
      </c>
      <c r="K2685" t="s">
        <v>40</v>
      </c>
      <c r="L2685" t="s">
        <v>41</v>
      </c>
      <c r="N2685" t="s">
        <v>100</v>
      </c>
      <c r="Q2685" t="s">
        <v>43</v>
      </c>
      <c r="R2685" t="s">
        <v>44</v>
      </c>
      <c r="S2685" t="s">
        <v>4265</v>
      </c>
      <c r="T2685" s="1">
        <f t="shared" ref="T2685:T2748" si="1872">VALUE(SUBSTITUTE(SUBSTITUTE(S2685,"â‚¹",""),"per sqft",""))</f>
        <v>4310</v>
      </c>
      <c r="U2685">
        <v>56.5</v>
      </c>
      <c r="V2685">
        <f>VALUE(U2685)*100000</f>
        <v>5650000</v>
      </c>
    </row>
    <row r="2686" spans="1:22" ht="15.75">
      <c r="A2686" s="3" t="s">
        <v>3750</v>
      </c>
      <c r="B2686" s="3" t="str">
        <f>PROPER(TRIM(A2686))</f>
        <v>3 Apartment For Sale In Veer Swastik Hills, Pal Surat</v>
      </c>
      <c r="C2686" s="3" t="str">
        <f>LEFT(B2686,FIND(" ",B2686)-1)</f>
        <v>3</v>
      </c>
      <c r="D2686" s="4" t="str">
        <f>MID(B2686, FIND(" ", B2686)+1, FIND("For", B2686)-FIND(" ", B2686)-1)</f>
        <v xml:space="preserve">Apartment </v>
      </c>
      <c r="E2686" s="3" t="str">
        <f>TRIM(MID(B2686, FIND("In", B2686)+3, FIND("Surat", B2686)-FIND("In", B2686)-3))</f>
        <v>Veer Swastik Hills, Pal</v>
      </c>
      <c r="F2686" s="3" t="str">
        <f>"surat"</f>
        <v>surat</v>
      </c>
      <c r="G2686" s="3" t="s">
        <v>32</v>
      </c>
      <c r="H2686" s="3" t="s">
        <v>3617</v>
      </c>
      <c r="I2686" s="9">
        <f>VALUE(LEFT(H2686,FIND(" ",H2686)-1))</f>
        <v>1845</v>
      </c>
      <c r="J2686" s="3" t="str">
        <f>TRIM(RIGHT(H2686,LEN(H2686)-FIND(" ",H2686)))</f>
        <v>sqft</v>
      </c>
      <c r="K2686" s="3" t="s">
        <v>25</v>
      </c>
      <c r="L2686" s="3" t="s">
        <v>217</v>
      </c>
      <c r="M2686" s="3" t="str">
        <f>IF(LEFT(L2686,5)="poss.","expected","ready")</f>
        <v>expected</v>
      </c>
      <c r="N2686" s="3" t="s">
        <v>71</v>
      </c>
      <c r="O2686" s="3" t="str">
        <f>IFERROR(LEFT(N2686,FIND("out of",N2686)-1),N2686)</f>
        <v xml:space="preserve">6 </v>
      </c>
      <c r="P2686" s="4" t="str">
        <f>IFERROR(RIGHT(N2686,LEN(N2686)-FIND("out of",N2686)-6),"")</f>
        <v>13</v>
      </c>
      <c r="Q2686" s="6" t="s">
        <v>28</v>
      </c>
      <c r="R2686" s="3" t="s">
        <v>44</v>
      </c>
      <c r="S2686" s="3" t="s">
        <v>3644</v>
      </c>
      <c r="T2686" s="4">
        <f t="shared" si="1872"/>
        <v>4600</v>
      </c>
      <c r="U2686" s="3">
        <v>84.9</v>
      </c>
      <c r="V2686" s="3">
        <f>VALUE(U2686)*100000</f>
        <v>8490000</v>
      </c>
    </row>
    <row r="2687" spans="1:22" customFormat="1" hidden="1">
      <c r="A2687" t="s">
        <v>3810</v>
      </c>
      <c r="G2687" t="s">
        <v>32</v>
      </c>
      <c r="H2687" t="s">
        <v>3699</v>
      </c>
      <c r="I2687">
        <f>VALUE(LEFT(H2687,FIND(" ",H2687)-1))</f>
        <v>1726</v>
      </c>
      <c r="J2687" t="str">
        <f>TRIM(RIGHT(H2687,LEN(H2687)-FIND(" ",H2687)))</f>
        <v>sqft</v>
      </c>
      <c r="K2687" t="s">
        <v>40</v>
      </c>
      <c r="L2687" t="s">
        <v>41</v>
      </c>
      <c r="N2687" t="s">
        <v>4266</v>
      </c>
      <c r="Q2687" t="s">
        <v>28</v>
      </c>
      <c r="R2687" t="s">
        <v>131</v>
      </c>
      <c r="S2687" t="s">
        <v>4213</v>
      </c>
      <c r="T2687" s="1">
        <f t="shared" si="1872"/>
        <v>3795</v>
      </c>
      <c r="U2687">
        <v>65.5</v>
      </c>
      <c r="V2687">
        <f>VALUE(U2687)*100000</f>
        <v>6550000</v>
      </c>
    </row>
    <row r="2688" spans="1:22" customFormat="1" hidden="1">
      <c r="A2688" t="s">
        <v>4267</v>
      </c>
      <c r="G2688" t="s">
        <v>23</v>
      </c>
      <c r="H2688" t="s">
        <v>1488</v>
      </c>
      <c r="I2688">
        <f>VALUE(LEFT(H2688,FIND(" ",H2688)-1))</f>
        <v>1550</v>
      </c>
      <c r="J2688" t="str">
        <f>TRIM(RIGHT(H2688,LEN(H2688)-FIND(" ",H2688)))</f>
        <v>sqft</v>
      </c>
      <c r="K2688" t="s">
        <v>40</v>
      </c>
      <c r="L2688" t="s">
        <v>41</v>
      </c>
      <c r="N2688" t="s">
        <v>2350</v>
      </c>
      <c r="Q2688" t="s">
        <v>28</v>
      </c>
      <c r="R2688" t="s">
        <v>36</v>
      </c>
      <c r="S2688" t="s">
        <v>4268</v>
      </c>
      <c r="T2688" s="1">
        <f t="shared" si="1872"/>
        <v>4527</v>
      </c>
      <c r="U2688">
        <v>98.6</v>
      </c>
      <c r="V2688">
        <f>VALUE(U2688)*100000</f>
        <v>9860000</v>
      </c>
    </row>
    <row r="2689" spans="1:22" customFormat="1" hidden="1">
      <c r="A2689" t="s">
        <v>200</v>
      </c>
      <c r="G2689" t="s">
        <v>23</v>
      </c>
      <c r="H2689" t="s">
        <v>3533</v>
      </c>
      <c r="I2689">
        <f>VALUE(LEFT(H2689,FIND(" ",H2689)-1))</f>
        <v>1060</v>
      </c>
      <c r="J2689" t="str">
        <f>TRIM(RIGHT(H2689,LEN(H2689)-FIND(" ",H2689)))</f>
        <v>sqft</v>
      </c>
      <c r="K2689" t="s">
        <v>28</v>
      </c>
      <c r="L2689" t="s">
        <v>153</v>
      </c>
      <c r="N2689" t="s">
        <v>25</v>
      </c>
      <c r="Q2689" t="s">
        <v>44</v>
      </c>
      <c r="R2689" t="s">
        <v>131</v>
      </c>
      <c r="S2689" t="s">
        <v>952</v>
      </c>
      <c r="T2689" s="1">
        <f t="shared" si="1872"/>
        <v>4000</v>
      </c>
      <c r="U2689">
        <v>73</v>
      </c>
      <c r="V2689">
        <f>VALUE(U2689)*100000</f>
        <v>7300000</v>
      </c>
    </row>
    <row r="2690" spans="1:22" ht="15.75">
      <c r="A2690" s="3" t="s">
        <v>2792</v>
      </c>
      <c r="B2690" s="3" t="str">
        <f>PROPER(TRIM(A2690))</f>
        <v>3 Apartment For Sale In Althan Surat</v>
      </c>
      <c r="C2690" s="3" t="str">
        <f>LEFT(B2690,FIND(" ",B2690)-1)</f>
        <v>3</v>
      </c>
      <c r="D2690" s="4" t="str">
        <f>MID(B2690, FIND(" ", B2690)+1, FIND("For", B2690)-FIND(" ", B2690)-1)</f>
        <v xml:space="preserve">Apartment </v>
      </c>
      <c r="E2690" s="3" t="str">
        <f>TRIM(MID(B2690, FIND("In", B2690)+3, FIND("Surat", B2690)-FIND("In", B2690)-3))</f>
        <v>Althan</v>
      </c>
      <c r="F2690" s="3" t="str">
        <f>"surat"</f>
        <v>surat</v>
      </c>
      <c r="G2690" s="3" t="s">
        <v>32</v>
      </c>
      <c r="H2690" s="3" t="s">
        <v>4077</v>
      </c>
      <c r="I2690" s="9">
        <f>VALUE(LEFT(H2690,FIND(" ",H2690)-1))</f>
        <v>1690</v>
      </c>
      <c r="J2690" s="3" t="str">
        <f>TRIM(RIGHT(H2690,LEN(H2690)-FIND(" ",H2690)))</f>
        <v>sqft</v>
      </c>
      <c r="K2690" s="3" t="s">
        <v>25</v>
      </c>
      <c r="L2690" s="3" t="s">
        <v>153</v>
      </c>
      <c r="M2690" s="3" t="str">
        <f>IF(LEFT(L2690,5)="poss.","expected","ready")</f>
        <v>expected</v>
      </c>
      <c r="N2690" s="3" t="s">
        <v>633</v>
      </c>
      <c r="O2690" s="3" t="str">
        <f>IFERROR(LEFT(N2690,FIND("out of",N2690)-1),N2690)</f>
        <v xml:space="preserve">5 </v>
      </c>
      <c r="P2690" s="4" t="str">
        <f>IFERROR(RIGHT(N2690,LEN(N2690)-FIND("out of",N2690)-6),"")</f>
        <v>14</v>
      </c>
      <c r="Q2690" s="6" t="s">
        <v>28</v>
      </c>
      <c r="R2690" s="3" t="s">
        <v>36</v>
      </c>
      <c r="S2690" s="3" t="s">
        <v>2290</v>
      </c>
      <c r="T2690" s="4">
        <f t="shared" si="1872"/>
        <v>3561</v>
      </c>
      <c r="U2690" s="3">
        <v>60.2</v>
      </c>
      <c r="V2690" s="3">
        <f>VALUE(U2690)*100000</f>
        <v>6020000</v>
      </c>
    </row>
    <row r="2691" spans="1:22" customFormat="1" hidden="1">
      <c r="A2691" t="s">
        <v>4269</v>
      </c>
      <c r="G2691" t="s">
        <v>32</v>
      </c>
      <c r="H2691" t="s">
        <v>1625</v>
      </c>
      <c r="I2691">
        <f>VALUE(LEFT(H2691,FIND(" ",H2691)-1))</f>
        <v>1857</v>
      </c>
      <c r="J2691" t="str">
        <f>TRIM(RIGHT(H2691,LEN(H2691)-FIND(" ",H2691)))</f>
        <v>sqft</v>
      </c>
      <c r="K2691" t="s">
        <v>40</v>
      </c>
      <c r="L2691" t="s">
        <v>41</v>
      </c>
      <c r="N2691" t="s">
        <v>665</v>
      </c>
      <c r="Q2691" t="s">
        <v>83</v>
      </c>
      <c r="R2691" t="s">
        <v>586</v>
      </c>
      <c r="S2691" t="s">
        <v>4270</v>
      </c>
      <c r="T2691" s="1">
        <f t="shared" si="1872"/>
        <v>5116</v>
      </c>
      <c r="U2691">
        <v>95</v>
      </c>
      <c r="V2691">
        <f>VALUE(U2691)*100000</f>
        <v>9500000</v>
      </c>
    </row>
    <row r="2692" spans="1:22" customFormat="1">
      <c r="A2692" t="s">
        <v>161</v>
      </c>
      <c r="B2692" t="str">
        <f>PROPER(TRIM(A2692))</f>
        <v>3 Apartment For Sale In Palanpur Surat</v>
      </c>
      <c r="C2692" t="str">
        <f>LEFT(B2692,FIND(" ",B2692)-1)</f>
        <v>3</v>
      </c>
      <c r="D2692" s="1" t="str">
        <f>MID(B2692, FIND(" ", B2692)+1, FIND("For", B2692)-FIND(" ", B2692)-1)</f>
        <v xml:space="preserve">Apartment </v>
      </c>
      <c r="E2692" t="str">
        <f>TRIM(MID(B2692, FIND("In", B2692)+3, FIND("Surat", B2692)-FIND("In", B2692)-3))</f>
        <v>Palanpur</v>
      </c>
      <c r="F2692" t="str">
        <f>"surat"</f>
        <v>surat</v>
      </c>
      <c r="G2692" t="s">
        <v>32</v>
      </c>
      <c r="H2692" t="s">
        <v>3630</v>
      </c>
      <c r="I2692">
        <f>VALUE(LEFT(H2692,FIND(" ",H2692)-1))</f>
        <v>1625</v>
      </c>
      <c r="J2692" t="str">
        <f>TRIM(RIGHT(H2692,LEN(H2692)-FIND(" ",H2692)))</f>
        <v>sqft</v>
      </c>
      <c r="K2692" t="s">
        <v>40</v>
      </c>
      <c r="L2692" t="s">
        <v>41</v>
      </c>
      <c r="M2692" t="str">
        <f>IF(LEFT(L2692,5)="poss.","expected","ready")</f>
        <v>ready</v>
      </c>
      <c r="N2692" t="s">
        <v>665</v>
      </c>
      <c r="O2692" t="str">
        <f>IFERROR(LEFT(N2692,FIND("out of",N2692)-1),N2692)</f>
        <v xml:space="preserve">7 </v>
      </c>
      <c r="P2692" s="1" t="str">
        <f>IFERROR(RIGHT(N2692,LEN(N2692)-FIND("out of",N2692)-6),"")</f>
        <v>12</v>
      </c>
      <c r="Q2692" t="s">
        <v>43</v>
      </c>
      <c r="R2692" t="s">
        <v>44</v>
      </c>
      <c r="S2692" t="s">
        <v>1408</v>
      </c>
      <c r="T2692" s="1">
        <f t="shared" si="1872"/>
        <v>3815</v>
      </c>
      <c r="U2692">
        <v>62</v>
      </c>
      <c r="V2692">
        <f>VALUE(U2692)*100000</f>
        <v>6200000</v>
      </c>
    </row>
    <row r="2693" spans="1:22" customFormat="1" hidden="1">
      <c r="A2693" t="s">
        <v>4271</v>
      </c>
      <c r="G2693" t="s">
        <v>32</v>
      </c>
      <c r="H2693" t="s">
        <v>4272</v>
      </c>
      <c r="I2693">
        <f>VALUE(LEFT(H2693,FIND(" ",H2693)-1))</f>
        <v>82</v>
      </c>
      <c r="J2693" t="str">
        <f>TRIM(RIGHT(H2693,LEN(H2693)-FIND(" ",H2693)))</f>
        <v>sqyrd</v>
      </c>
      <c r="K2693" t="s">
        <v>28</v>
      </c>
      <c r="L2693" t="s">
        <v>41</v>
      </c>
      <c r="N2693" t="s">
        <v>40</v>
      </c>
      <c r="Q2693" t="s">
        <v>44</v>
      </c>
      <c r="R2693" t="s">
        <v>382</v>
      </c>
      <c r="S2693" t="s">
        <v>4273</v>
      </c>
      <c r="T2693" s="1">
        <f t="shared" si="1872"/>
        <v>11518</v>
      </c>
      <c r="U2693">
        <v>85</v>
      </c>
      <c r="V2693">
        <f>VALUE(U2693)*100000</f>
        <v>8500000</v>
      </c>
    </row>
    <row r="2694" spans="1:22" customFormat="1" hidden="1">
      <c r="A2694" t="s">
        <v>3839</v>
      </c>
      <c r="G2694" t="s">
        <v>32</v>
      </c>
      <c r="H2694" t="s">
        <v>3354</v>
      </c>
      <c r="I2694">
        <f>VALUE(LEFT(H2694,FIND(" ",H2694)-1))</f>
        <v>1609</v>
      </c>
      <c r="J2694" t="str">
        <f>TRIM(RIGHT(H2694,LEN(H2694)-FIND(" ",H2694)))</f>
        <v>sqft</v>
      </c>
      <c r="K2694" t="s">
        <v>40</v>
      </c>
      <c r="L2694" t="s">
        <v>41</v>
      </c>
      <c r="N2694" t="s">
        <v>718</v>
      </c>
      <c r="Q2694" t="s">
        <v>28</v>
      </c>
      <c r="R2694" t="s">
        <v>29</v>
      </c>
      <c r="S2694" t="s">
        <v>4049</v>
      </c>
      <c r="T2694" s="1">
        <f t="shared" si="1872"/>
        <v>3853</v>
      </c>
      <c r="U2694">
        <v>62</v>
      </c>
      <c r="V2694">
        <f>VALUE(U2694)*100000</f>
        <v>6200000</v>
      </c>
    </row>
    <row r="2695" spans="1:22" customFormat="1" hidden="1">
      <c r="A2695" t="s">
        <v>2945</v>
      </c>
      <c r="G2695" t="s">
        <v>23</v>
      </c>
      <c r="H2695" t="s">
        <v>4274</v>
      </c>
      <c r="I2695">
        <f>VALUE(LEFT(H2695,FIND(" ",H2695)-1))</f>
        <v>1062</v>
      </c>
      <c r="J2695" t="str">
        <f>TRIM(RIGHT(H2695,LEN(H2695)-FIND(" ",H2695)))</f>
        <v>sqft</v>
      </c>
      <c r="K2695" t="s">
        <v>40</v>
      </c>
      <c r="L2695" t="s">
        <v>41</v>
      </c>
      <c r="N2695" t="s">
        <v>959</v>
      </c>
      <c r="Q2695" t="s">
        <v>28</v>
      </c>
      <c r="R2695" t="s">
        <v>88</v>
      </c>
      <c r="S2695" t="s">
        <v>4275</v>
      </c>
      <c r="T2695" s="1">
        <f t="shared" si="1872"/>
        <v>4743</v>
      </c>
      <c r="U2695">
        <v>84</v>
      </c>
      <c r="V2695">
        <f>VALUE(U2695)*100000</f>
        <v>8400000</v>
      </c>
    </row>
    <row r="2696" spans="1:22" ht="15.75">
      <c r="A2696" s="3" t="s">
        <v>2877</v>
      </c>
      <c r="B2696" s="3" t="str">
        <f t="shared" ref="B2696:B2697" si="1873">PROPER(TRIM(A2696))</f>
        <v>2 Apartment For Sale In Pramukh Amaya, Palanpur Surat</v>
      </c>
      <c r="C2696" s="3" t="str">
        <f t="shared" ref="C2696:C2697" si="1874">LEFT(B2696,FIND(" ",B2696)-1)</f>
        <v>2</v>
      </c>
      <c r="D2696" s="4" t="str">
        <f t="shared" ref="D2696:D2697" si="1875">MID(B2696, FIND(" ", B2696)+1, FIND("For", B2696)-FIND(" ", B2696)-1)</f>
        <v xml:space="preserve">Apartment </v>
      </c>
      <c r="E2696" s="3" t="str">
        <f t="shared" ref="E2696:E2697" si="1876">TRIM(MID(B2696, FIND("In", B2696)+3, FIND("Surat", B2696)-FIND("In", B2696)-3))</f>
        <v>Pramukh Amaya, Palanpur</v>
      </c>
      <c r="F2696" s="3" t="str">
        <f t="shared" ref="F2696:F2697" si="1877">"surat"</f>
        <v>surat</v>
      </c>
      <c r="G2696" s="3" t="s">
        <v>32</v>
      </c>
      <c r="H2696" s="3" t="s">
        <v>2878</v>
      </c>
      <c r="I2696" s="9">
        <f>VALUE(LEFT(H2696,FIND(" ",H2696)-1))</f>
        <v>1311</v>
      </c>
      <c r="J2696" s="3" t="str">
        <f>TRIM(RIGHT(H2696,LEN(H2696)-FIND(" ",H2696)))</f>
        <v>sqft</v>
      </c>
      <c r="K2696" s="3" t="s">
        <v>25</v>
      </c>
      <c r="L2696" s="3" t="s">
        <v>620</v>
      </c>
      <c r="M2696" s="3" t="str">
        <f t="shared" ref="M2696:M2697" si="1878">IF(LEFT(L2696,5)="poss.","expected","ready")</f>
        <v>expected</v>
      </c>
      <c r="N2696" s="3" t="s">
        <v>271</v>
      </c>
      <c r="O2696" s="3" t="str">
        <f t="shared" ref="O2696:O2697" si="1879">IFERROR(LEFT(N2696,FIND("out of",N2696)-1),N2696)</f>
        <v xml:space="preserve">9 </v>
      </c>
      <c r="P2696" s="4" t="str">
        <f t="shared" ref="P2696:P2697" si="1880">IFERROR(RIGHT(N2696,LEN(N2696)-FIND("out of",N2696)-6),"")</f>
        <v>13</v>
      </c>
      <c r="Q2696" s="6" t="s">
        <v>28</v>
      </c>
      <c r="R2696" s="3" t="s">
        <v>36</v>
      </c>
      <c r="S2696" s="3" t="s">
        <v>392</v>
      </c>
      <c r="T2696" s="4">
        <f t="shared" si="1872"/>
        <v>4251</v>
      </c>
      <c r="U2696" s="3">
        <v>55.7</v>
      </c>
      <c r="V2696" s="3">
        <f>VALUE(U2696)*100000</f>
        <v>5570000</v>
      </c>
    </row>
    <row r="2697" spans="1:22" ht="15.75">
      <c r="A2697" s="3" t="s">
        <v>4276</v>
      </c>
      <c r="B2697" s="3" t="str">
        <f t="shared" si="1873"/>
        <v>3 Apartment For Sale In Orchid Fantasia, Palanpur Surat</v>
      </c>
      <c r="C2697" s="3" t="str">
        <f t="shared" si="1874"/>
        <v>3</v>
      </c>
      <c r="D2697" s="4" t="str">
        <f t="shared" si="1875"/>
        <v xml:space="preserve">Apartment </v>
      </c>
      <c r="E2697" s="3" t="str">
        <f t="shared" si="1876"/>
        <v>Orchid Fantasia, Palanpur</v>
      </c>
      <c r="F2697" s="3" t="str">
        <f t="shared" si="1877"/>
        <v>surat</v>
      </c>
      <c r="G2697" s="3" t="s">
        <v>32</v>
      </c>
      <c r="H2697" s="3" t="s">
        <v>4077</v>
      </c>
      <c r="I2697" s="9">
        <f>VALUE(LEFT(H2697,FIND(" ",H2697)-1))</f>
        <v>1690</v>
      </c>
      <c r="J2697" s="3" t="str">
        <f>TRIM(RIGHT(H2697,LEN(H2697)-FIND(" ",H2697)))</f>
        <v>sqft</v>
      </c>
      <c r="K2697" s="3" t="s">
        <v>25</v>
      </c>
      <c r="L2697" s="3" t="s">
        <v>41</v>
      </c>
      <c r="M2697" s="3" t="str">
        <f t="shared" si="1878"/>
        <v>ready</v>
      </c>
      <c r="N2697" s="3" t="s">
        <v>143</v>
      </c>
      <c r="O2697" s="3" t="str">
        <f t="shared" si="1879"/>
        <v xml:space="preserve">9 </v>
      </c>
      <c r="P2697" s="4" t="str">
        <f t="shared" si="1880"/>
        <v>14</v>
      </c>
      <c r="Q2697" s="6" t="s">
        <v>28</v>
      </c>
      <c r="R2697" s="3" t="s">
        <v>44</v>
      </c>
      <c r="S2697" s="3" t="s">
        <v>2432</v>
      </c>
      <c r="T2697" s="4">
        <f t="shared" si="1872"/>
        <v>3550</v>
      </c>
      <c r="U2697" s="3">
        <v>60</v>
      </c>
      <c r="V2697" s="3">
        <f>VALUE(U2697)*100000</f>
        <v>6000000</v>
      </c>
    </row>
    <row r="2698" spans="1:22" customFormat="1" hidden="1">
      <c r="A2698" t="s">
        <v>4084</v>
      </c>
      <c r="G2698" t="s">
        <v>23</v>
      </c>
      <c r="H2698" t="s">
        <v>815</v>
      </c>
      <c r="I2698">
        <f>VALUE(LEFT(H2698,FIND(" ",H2698)-1))</f>
        <v>1500</v>
      </c>
      <c r="J2698" t="str">
        <f>TRIM(RIGHT(H2698,LEN(H2698)-FIND(" ",H2698)))</f>
        <v>sqft</v>
      </c>
      <c r="K2698" t="s">
        <v>25</v>
      </c>
      <c r="L2698" t="s">
        <v>41</v>
      </c>
      <c r="N2698" t="s">
        <v>120</v>
      </c>
      <c r="Q2698" t="s">
        <v>28</v>
      </c>
      <c r="R2698" t="s">
        <v>44</v>
      </c>
      <c r="S2698" t="s">
        <v>1516</v>
      </c>
      <c r="T2698" s="1">
        <f t="shared" si="1872"/>
        <v>4200</v>
      </c>
      <c r="U2698">
        <v>63</v>
      </c>
      <c r="V2698">
        <f>VALUE(U2698)*100000</f>
        <v>6300000</v>
      </c>
    </row>
    <row r="2699" spans="1:22" ht="15.75">
      <c r="A2699" s="3" t="s">
        <v>4277</v>
      </c>
      <c r="B2699" s="3" t="str">
        <f t="shared" ref="B2699:B2703" si="1881">PROPER(TRIM(A2699))</f>
        <v>3 Apartment For Sale In Siddhi Vinayak Elements, Jahangirabad Surat</v>
      </c>
      <c r="C2699" s="3" t="str">
        <f t="shared" ref="C2699:C2703" si="1882">LEFT(B2699,FIND(" ",B2699)-1)</f>
        <v>3</v>
      </c>
      <c r="D2699" s="4" t="str">
        <f t="shared" ref="D2699:D2703" si="1883">MID(B2699, FIND(" ", B2699)+1, FIND("For", B2699)-FIND(" ", B2699)-1)</f>
        <v xml:space="preserve">Apartment </v>
      </c>
      <c r="E2699" s="3" t="str">
        <f t="shared" ref="E2699:E2703" si="1884">TRIM(MID(B2699, FIND("In", B2699)+3, FIND("Surat", B2699)-FIND("In", B2699)-3))</f>
        <v>Siddhi Vinayak Elements, Jahangirabad</v>
      </c>
      <c r="F2699" s="3" t="str">
        <f t="shared" ref="F2699:F2703" si="1885">"surat"</f>
        <v>surat</v>
      </c>
      <c r="G2699" s="3" t="s">
        <v>32</v>
      </c>
      <c r="H2699" s="3" t="s">
        <v>1625</v>
      </c>
      <c r="I2699" s="9">
        <f>VALUE(LEFT(H2699,FIND(" ",H2699)-1))</f>
        <v>1857</v>
      </c>
      <c r="J2699" s="3" t="str">
        <f>TRIM(RIGHT(H2699,LEN(H2699)-FIND(" ",H2699)))</f>
        <v>sqft</v>
      </c>
      <c r="K2699" s="3" t="s">
        <v>25</v>
      </c>
      <c r="L2699" s="3" t="s">
        <v>2312</v>
      </c>
      <c r="M2699" s="3" t="str">
        <f t="shared" ref="M2699:M2703" si="1886">IF(LEFT(L2699,5)="poss.","expected","ready")</f>
        <v>expected</v>
      </c>
      <c r="N2699" s="3" t="s">
        <v>480</v>
      </c>
      <c r="O2699" s="3" t="str">
        <f t="shared" ref="O2699:O2703" si="1887">IFERROR(LEFT(N2699,FIND("out of",N2699)-1),N2699)</f>
        <v xml:space="preserve">8 </v>
      </c>
      <c r="P2699" s="4" t="str">
        <f t="shared" ref="P2699:P2703" si="1888">IFERROR(RIGHT(N2699,LEN(N2699)-FIND("out of",N2699)-6),"")</f>
        <v>14</v>
      </c>
      <c r="Q2699" s="6" t="s">
        <v>28</v>
      </c>
      <c r="R2699" s="3" t="s">
        <v>44</v>
      </c>
      <c r="S2699" s="3" t="s">
        <v>2313</v>
      </c>
      <c r="T2699" s="4">
        <f t="shared" si="1872"/>
        <v>3861</v>
      </c>
      <c r="U2699" s="3">
        <v>71.7</v>
      </c>
      <c r="V2699" s="3">
        <f>VALUE(U2699)*100000</f>
        <v>7170000</v>
      </c>
    </row>
    <row r="2700" spans="1:22" customFormat="1">
      <c r="A2700" t="s">
        <v>4278</v>
      </c>
      <c r="B2700" t="str">
        <f t="shared" si="1881"/>
        <v>3 Apartment For Sale In Marion Residency, Dumas Road Surat</v>
      </c>
      <c r="C2700" t="str">
        <f t="shared" si="1882"/>
        <v>3</v>
      </c>
      <c r="D2700" s="1" t="str">
        <f t="shared" si="1883"/>
        <v xml:space="preserve">Apartment </v>
      </c>
      <c r="E2700" t="str">
        <f t="shared" si="1884"/>
        <v>Marion Residency, Dumas Road</v>
      </c>
      <c r="F2700" t="str">
        <f t="shared" si="1885"/>
        <v>surat</v>
      </c>
      <c r="G2700" t="s">
        <v>23</v>
      </c>
      <c r="H2700" t="s">
        <v>4279</v>
      </c>
      <c r="I2700">
        <f>VALUE(LEFT(H2700,FIND(" ",H2700)-1))</f>
        <v>1530</v>
      </c>
      <c r="J2700" t="str">
        <f>TRIM(RIGHT(H2700,LEN(H2700)-FIND(" ",H2700)))</f>
        <v>sqft</v>
      </c>
      <c r="K2700" t="s">
        <v>40</v>
      </c>
      <c r="L2700" t="s">
        <v>41</v>
      </c>
      <c r="M2700" t="str">
        <f t="shared" si="1886"/>
        <v>ready</v>
      </c>
      <c r="N2700" t="s">
        <v>665</v>
      </c>
      <c r="O2700" t="str">
        <f t="shared" si="1887"/>
        <v xml:space="preserve">7 </v>
      </c>
      <c r="P2700" s="1" t="str">
        <f t="shared" si="1888"/>
        <v>12</v>
      </c>
      <c r="Q2700" t="s">
        <v>28</v>
      </c>
      <c r="R2700" t="s">
        <v>274</v>
      </c>
      <c r="S2700" t="s">
        <v>278</v>
      </c>
      <c r="T2700" s="1">
        <f t="shared" si="1872"/>
        <v>2941</v>
      </c>
      <c r="U2700">
        <v>75</v>
      </c>
      <c r="V2700">
        <f>VALUE(U2700)*100000</f>
        <v>7500000</v>
      </c>
    </row>
    <row r="2701" spans="1:22" ht="15.75">
      <c r="A2701" s="3" t="s">
        <v>4115</v>
      </c>
      <c r="B2701" s="3" t="str">
        <f t="shared" si="1881"/>
        <v>3 Apartment For Sale In The Legacy, Jahangirabad Surat</v>
      </c>
      <c r="C2701" s="3" t="str">
        <f t="shared" si="1882"/>
        <v>3</v>
      </c>
      <c r="D2701" s="4" t="str">
        <f t="shared" si="1883"/>
        <v xml:space="preserve">Apartment </v>
      </c>
      <c r="E2701" s="3" t="str">
        <f t="shared" si="1884"/>
        <v>The Legacy, Jahangirabad</v>
      </c>
      <c r="F2701" s="3" t="str">
        <f t="shared" si="1885"/>
        <v>surat</v>
      </c>
      <c r="G2701" s="3" t="s">
        <v>23</v>
      </c>
      <c r="H2701" s="3" t="s">
        <v>333</v>
      </c>
      <c r="I2701" s="9">
        <f>VALUE(LEFT(H2701,FIND(" ",H2701)-1))</f>
        <v>1100</v>
      </c>
      <c r="J2701" s="3" t="str">
        <f>TRIM(RIGHT(H2701,LEN(H2701)-FIND(" ",H2701)))</f>
        <v>sqft</v>
      </c>
      <c r="K2701" s="3" t="s">
        <v>25</v>
      </c>
      <c r="L2701" s="3" t="s">
        <v>2356</v>
      </c>
      <c r="M2701" s="3" t="str">
        <f t="shared" si="1886"/>
        <v>expected</v>
      </c>
      <c r="N2701" s="3" t="s">
        <v>972</v>
      </c>
      <c r="O2701" s="3" t="str">
        <f t="shared" si="1887"/>
        <v xml:space="preserve">4 </v>
      </c>
      <c r="P2701" s="4" t="str">
        <f t="shared" si="1888"/>
        <v>13</v>
      </c>
      <c r="Q2701" s="6" t="s">
        <v>28</v>
      </c>
      <c r="R2701" s="3" t="s">
        <v>44</v>
      </c>
      <c r="S2701" s="3" t="s">
        <v>45</v>
      </c>
      <c r="T2701" s="4">
        <f t="shared" si="1872"/>
        <v>3800</v>
      </c>
      <c r="U2701" s="3">
        <v>72.599999999999994</v>
      </c>
      <c r="V2701" s="3">
        <f>VALUE(U2701)*100000</f>
        <v>7259999.9999999991</v>
      </c>
    </row>
    <row r="2702" spans="1:22" ht="15.75">
      <c r="A2702" s="3" t="s">
        <v>2695</v>
      </c>
      <c r="B2702" s="3" t="str">
        <f t="shared" si="1881"/>
        <v>3 Apartment For Sale In Pal Surat</v>
      </c>
      <c r="C2702" s="3" t="str">
        <f t="shared" si="1882"/>
        <v>3</v>
      </c>
      <c r="D2702" s="4" t="str">
        <f t="shared" si="1883"/>
        <v xml:space="preserve">Apartment </v>
      </c>
      <c r="E2702" s="3" t="str">
        <f t="shared" si="1884"/>
        <v>Pal</v>
      </c>
      <c r="F2702" s="3" t="str">
        <f t="shared" si="1885"/>
        <v>surat</v>
      </c>
      <c r="G2702" s="3" t="s">
        <v>23</v>
      </c>
      <c r="H2702" s="3" t="s">
        <v>127</v>
      </c>
      <c r="I2702" s="9">
        <f>VALUE(LEFT(H2702,FIND(" ",H2702)-1))</f>
        <v>910</v>
      </c>
      <c r="J2702" s="3" t="str">
        <f>TRIM(RIGHT(H2702,LEN(H2702)-FIND(" ",H2702)))</f>
        <v>sqft</v>
      </c>
      <c r="K2702" s="3" t="s">
        <v>25</v>
      </c>
      <c r="L2702" s="3" t="s">
        <v>41</v>
      </c>
      <c r="M2702" s="3" t="str">
        <f t="shared" si="1886"/>
        <v>ready</v>
      </c>
      <c r="N2702" s="3" t="s">
        <v>71</v>
      </c>
      <c r="O2702" s="3" t="str">
        <f t="shared" si="1887"/>
        <v xml:space="preserve">6 </v>
      </c>
      <c r="P2702" s="4" t="str">
        <f t="shared" si="1888"/>
        <v>13</v>
      </c>
      <c r="Q2702" s="6" t="s">
        <v>28</v>
      </c>
      <c r="R2702" s="3" t="s">
        <v>44</v>
      </c>
      <c r="S2702" s="3" t="s">
        <v>2700</v>
      </c>
      <c r="T2702" s="4">
        <f t="shared" si="1872"/>
        <v>4550</v>
      </c>
      <c r="U2702" s="3">
        <v>78.900000000000006</v>
      </c>
      <c r="V2702" s="3">
        <f>VALUE(U2702)*100000</f>
        <v>7890000.0000000009</v>
      </c>
    </row>
    <row r="2703" spans="1:22" ht="15.75">
      <c r="A2703" s="3" t="s">
        <v>3068</v>
      </c>
      <c r="B2703" s="3" t="str">
        <f t="shared" si="1881"/>
        <v>3 Apartment For Sale In Nakshatra Galaxia, Palanpur Surat</v>
      </c>
      <c r="C2703" s="3" t="str">
        <f t="shared" si="1882"/>
        <v>3</v>
      </c>
      <c r="D2703" s="4" t="str">
        <f t="shared" si="1883"/>
        <v xml:space="preserve">Apartment </v>
      </c>
      <c r="E2703" s="3" t="str">
        <f t="shared" si="1884"/>
        <v>Nakshatra Galaxia, Palanpur</v>
      </c>
      <c r="F2703" s="3" t="str">
        <f t="shared" si="1885"/>
        <v>surat</v>
      </c>
      <c r="G2703" s="3" t="s">
        <v>32</v>
      </c>
      <c r="H2703" s="3" t="s">
        <v>1625</v>
      </c>
      <c r="I2703" s="9">
        <f>VALUE(LEFT(H2703,FIND(" ",H2703)-1))</f>
        <v>1857</v>
      </c>
      <c r="J2703" s="3" t="str">
        <f>TRIM(RIGHT(H2703,LEN(H2703)-FIND(" ",H2703)))</f>
        <v>sqft</v>
      </c>
      <c r="K2703" s="3" t="s">
        <v>40</v>
      </c>
      <c r="L2703" s="3" t="s">
        <v>41</v>
      </c>
      <c r="M2703" s="3" t="str">
        <f t="shared" si="1886"/>
        <v>ready</v>
      </c>
      <c r="N2703" s="3" t="s">
        <v>1245</v>
      </c>
      <c r="O2703" s="3" t="str">
        <f t="shared" si="1887"/>
        <v xml:space="preserve">4 </v>
      </c>
      <c r="P2703" s="4" t="str">
        <f t="shared" si="1888"/>
        <v>15</v>
      </c>
      <c r="Q2703" s="6" t="s">
        <v>28</v>
      </c>
      <c r="R2703" s="3" t="s">
        <v>171</v>
      </c>
      <c r="S2703" s="3" t="s">
        <v>2505</v>
      </c>
      <c r="T2703" s="4">
        <f t="shared" si="1872"/>
        <v>3985</v>
      </c>
      <c r="U2703" s="3">
        <v>74</v>
      </c>
      <c r="V2703" s="3">
        <f>VALUE(U2703)*100000</f>
        <v>7400000</v>
      </c>
    </row>
    <row r="2704" spans="1:22" customFormat="1" hidden="1">
      <c r="A2704" t="s">
        <v>3822</v>
      </c>
      <c r="G2704" t="s">
        <v>23</v>
      </c>
      <c r="H2704" t="s">
        <v>333</v>
      </c>
      <c r="I2704">
        <f>VALUE(LEFT(H2704,FIND(" ",H2704)-1))</f>
        <v>1100</v>
      </c>
      <c r="J2704" t="str">
        <f>TRIM(RIGHT(H2704,LEN(H2704)-FIND(" ",H2704)))</f>
        <v>sqft</v>
      </c>
      <c r="K2704" t="s">
        <v>40</v>
      </c>
      <c r="L2704" t="s">
        <v>41</v>
      </c>
      <c r="N2704" t="s">
        <v>271</v>
      </c>
      <c r="Q2704" t="s">
        <v>28</v>
      </c>
      <c r="R2704" t="s">
        <v>36</v>
      </c>
      <c r="S2704" t="s">
        <v>4280</v>
      </c>
      <c r="T2704" s="1">
        <f t="shared" si="1872"/>
        <v>3723</v>
      </c>
      <c r="U2704">
        <v>65</v>
      </c>
      <c r="V2704">
        <f>VALUE(U2704)*100000</f>
        <v>6500000</v>
      </c>
    </row>
    <row r="2705" spans="1:22" customFormat="1" hidden="1">
      <c r="A2705" t="s">
        <v>3516</v>
      </c>
      <c r="G2705" t="s">
        <v>23</v>
      </c>
      <c r="H2705" t="s">
        <v>1453</v>
      </c>
      <c r="I2705">
        <f>VALUE(LEFT(H2705,FIND(" ",H2705)-1))</f>
        <v>770</v>
      </c>
      <c r="J2705" t="str">
        <f>TRIM(RIGHT(H2705,LEN(H2705)-FIND(" ",H2705)))</f>
        <v>sqft</v>
      </c>
      <c r="K2705" t="s">
        <v>28</v>
      </c>
      <c r="L2705" t="s">
        <v>2349</v>
      </c>
      <c r="N2705" t="s">
        <v>25</v>
      </c>
      <c r="Q2705" t="s">
        <v>44</v>
      </c>
      <c r="R2705" t="s">
        <v>131</v>
      </c>
      <c r="S2705" t="s">
        <v>428</v>
      </c>
      <c r="T2705" s="1">
        <f t="shared" si="1872"/>
        <v>4500</v>
      </c>
      <c r="U2705">
        <v>63</v>
      </c>
      <c r="V2705">
        <f>VALUE(U2705)*100000</f>
        <v>6300000</v>
      </c>
    </row>
    <row r="2706" spans="1:22" ht="15.75">
      <c r="A2706" s="3" t="s">
        <v>2792</v>
      </c>
      <c r="B2706" s="3" t="str">
        <f t="shared" ref="B2706:B2707" si="1889">PROPER(TRIM(A2706))</f>
        <v>3 Apartment For Sale In Althan Surat</v>
      </c>
      <c r="C2706" s="3" t="str">
        <f t="shared" ref="C2706:C2707" si="1890">LEFT(B2706,FIND(" ",B2706)-1)</f>
        <v>3</v>
      </c>
      <c r="D2706" s="4" t="str">
        <f t="shared" ref="D2706:D2707" si="1891">MID(B2706, FIND(" ", B2706)+1, FIND("For", B2706)-FIND(" ", B2706)-1)</f>
        <v xml:space="preserve">Apartment </v>
      </c>
      <c r="E2706" s="3" t="str">
        <f t="shared" ref="E2706:E2707" si="1892">TRIM(MID(B2706, FIND("In", B2706)+3, FIND("Surat", B2706)-FIND("In", B2706)-3))</f>
        <v>Althan</v>
      </c>
      <c r="F2706" s="3" t="str">
        <f t="shared" ref="F2706:F2707" si="1893">"surat"</f>
        <v>surat</v>
      </c>
      <c r="G2706" s="3" t="s">
        <v>32</v>
      </c>
      <c r="H2706" s="3" t="s">
        <v>3686</v>
      </c>
      <c r="I2706" s="9">
        <f>VALUE(LEFT(H2706,FIND(" ",H2706)-1))</f>
        <v>1616</v>
      </c>
      <c r="J2706" s="3" t="str">
        <f>TRIM(RIGHT(H2706,LEN(H2706)-FIND(" ",H2706)))</f>
        <v>sqft</v>
      </c>
      <c r="K2706" s="3" t="s">
        <v>25</v>
      </c>
      <c r="L2706" s="3" t="s">
        <v>41</v>
      </c>
      <c r="M2706" s="3" t="str">
        <f t="shared" ref="M2706:M2707" si="1894">IF(LEFT(L2706,5)="poss.","expected","ready")</f>
        <v>ready</v>
      </c>
      <c r="N2706" s="3" t="s">
        <v>165</v>
      </c>
      <c r="O2706" s="3" t="str">
        <f t="shared" ref="O2706:O2707" si="1895">IFERROR(LEFT(N2706,FIND("out of",N2706)-1),N2706)</f>
        <v xml:space="preserve">7 </v>
      </c>
      <c r="P2706" s="4" t="str">
        <f t="shared" ref="P2706:P2707" si="1896">IFERROR(RIGHT(N2706,LEN(N2706)-FIND("out of",N2706)-6),"")</f>
        <v>13</v>
      </c>
      <c r="Q2706" s="6" t="s">
        <v>28</v>
      </c>
      <c r="R2706" s="3" t="s">
        <v>36</v>
      </c>
      <c r="S2706" s="3" t="s">
        <v>952</v>
      </c>
      <c r="T2706" s="4">
        <f t="shared" si="1872"/>
        <v>4000</v>
      </c>
      <c r="U2706" s="3">
        <v>64.599999999999994</v>
      </c>
      <c r="V2706" s="3">
        <f>VALUE(U2706)*100000</f>
        <v>6459999.9999999991</v>
      </c>
    </row>
    <row r="2707" spans="1:22" ht="15.75">
      <c r="A2707" s="3" t="s">
        <v>2846</v>
      </c>
      <c r="B2707" s="3" t="str">
        <f t="shared" si="1889"/>
        <v>3 Apartment For Sale In Swagat Clifton, Bhimrad Surat</v>
      </c>
      <c r="C2707" s="3" t="str">
        <f t="shared" si="1890"/>
        <v>3</v>
      </c>
      <c r="D2707" s="4" t="str">
        <f t="shared" si="1891"/>
        <v xml:space="preserve">Apartment </v>
      </c>
      <c r="E2707" s="3" t="str">
        <f t="shared" si="1892"/>
        <v>Swagat Clifton, Bhimrad</v>
      </c>
      <c r="F2707" s="3" t="str">
        <f t="shared" si="1893"/>
        <v>surat</v>
      </c>
      <c r="G2707" s="3" t="s">
        <v>32</v>
      </c>
      <c r="H2707" s="3" t="s">
        <v>2847</v>
      </c>
      <c r="I2707" s="9">
        <f>VALUE(LEFT(H2707,FIND(" ",H2707)-1))</f>
        <v>1805</v>
      </c>
      <c r="J2707" s="3" t="str">
        <f>TRIM(RIGHT(H2707,LEN(H2707)-FIND(" ",H2707)))</f>
        <v>sqft</v>
      </c>
      <c r="K2707" s="3" t="s">
        <v>25</v>
      </c>
      <c r="L2707" s="3" t="s">
        <v>41</v>
      </c>
      <c r="M2707" s="3" t="str">
        <f t="shared" si="1894"/>
        <v>ready</v>
      </c>
      <c r="N2707" s="3" t="s">
        <v>2398</v>
      </c>
      <c r="O2707" s="3" t="str">
        <f t="shared" si="1895"/>
        <v xml:space="preserve">9 </v>
      </c>
      <c r="P2707" s="4" t="str">
        <f t="shared" si="1896"/>
        <v>12</v>
      </c>
      <c r="Q2707" s="6" t="s">
        <v>28</v>
      </c>
      <c r="R2707" s="3" t="s">
        <v>44</v>
      </c>
      <c r="S2707" s="3" t="s">
        <v>1311</v>
      </c>
      <c r="T2707" s="4">
        <f t="shared" si="1872"/>
        <v>4211</v>
      </c>
      <c r="U2707" s="3">
        <v>76</v>
      </c>
      <c r="V2707" s="3">
        <f>VALUE(U2707)*100000</f>
        <v>7600000</v>
      </c>
    </row>
    <row r="2708" spans="1:22" customFormat="1" hidden="1">
      <c r="A2708" t="s">
        <v>200</v>
      </c>
      <c r="G2708" t="s">
        <v>32</v>
      </c>
      <c r="H2708" t="s">
        <v>3374</v>
      </c>
      <c r="I2708">
        <f>VALUE(LEFT(H2708,FIND(" ",H2708)-1))</f>
        <v>1725</v>
      </c>
      <c r="J2708" t="str">
        <f>TRIM(RIGHT(H2708,LEN(H2708)-FIND(" ",H2708)))</f>
        <v>sqft</v>
      </c>
      <c r="K2708" t="s">
        <v>25</v>
      </c>
      <c r="L2708" t="s">
        <v>41</v>
      </c>
      <c r="N2708" t="s">
        <v>35</v>
      </c>
      <c r="Q2708" t="s">
        <v>83</v>
      </c>
      <c r="R2708" t="s">
        <v>44</v>
      </c>
      <c r="S2708" t="s">
        <v>4281</v>
      </c>
      <c r="T2708" s="1">
        <f t="shared" si="1872"/>
        <v>4184</v>
      </c>
      <c r="U2708">
        <v>72.2</v>
      </c>
      <c r="V2708">
        <f>VALUE(U2708)*100000</f>
        <v>7220000</v>
      </c>
    </row>
    <row r="2709" spans="1:22" customFormat="1" hidden="1">
      <c r="A2709" t="s">
        <v>4282</v>
      </c>
      <c r="G2709" t="s">
        <v>32</v>
      </c>
      <c r="H2709" t="s">
        <v>4208</v>
      </c>
      <c r="I2709">
        <f>VALUE(LEFT(H2709,FIND(" ",H2709)-1))</f>
        <v>144</v>
      </c>
      <c r="J2709" t="str">
        <f>TRIM(RIGHT(H2709,LEN(H2709)-FIND(" ",H2709)))</f>
        <v>sqyrd</v>
      </c>
      <c r="K2709" t="s">
        <v>40</v>
      </c>
      <c r="L2709" t="s">
        <v>41</v>
      </c>
      <c r="N2709" t="s">
        <v>401</v>
      </c>
      <c r="Q2709" t="s">
        <v>83</v>
      </c>
      <c r="R2709" t="s">
        <v>44</v>
      </c>
      <c r="S2709" t="s">
        <v>4283</v>
      </c>
      <c r="T2709" s="1">
        <f t="shared" si="1872"/>
        <v>5787</v>
      </c>
      <c r="U2709">
        <v>75</v>
      </c>
      <c r="V2709">
        <f>VALUE(U2709)*100000</f>
        <v>7500000</v>
      </c>
    </row>
    <row r="2710" spans="1:22" ht="15.75">
      <c r="A2710" s="3" t="s">
        <v>4284</v>
      </c>
      <c r="B2710" s="3" t="str">
        <f>PROPER(TRIM(A2710))</f>
        <v>2 Apartment For Sale In Bhakti Victory Shoppers, Palanpur Gam Surat</v>
      </c>
      <c r="C2710" s="3" t="str">
        <f>LEFT(B2710,FIND(" ",B2710)-1)</f>
        <v>2</v>
      </c>
      <c r="D2710" s="4" t="str">
        <f>MID(B2710, FIND(" ", B2710)+1, FIND("For", B2710)-FIND(" ", B2710)-1)</f>
        <v xml:space="preserve">Apartment </v>
      </c>
      <c r="E2710" s="3" t="str">
        <f>TRIM(MID(B2710, FIND("In", B2710)+3, FIND("Surat", B2710)-FIND("In", B2710)-3))</f>
        <v>Bhakti Victory Shoppers, Palanpur Gam</v>
      </c>
      <c r="F2710" s="3" t="str">
        <f>"surat"</f>
        <v>surat</v>
      </c>
      <c r="G2710" s="3" t="s">
        <v>32</v>
      </c>
      <c r="H2710" s="3" t="s">
        <v>4285</v>
      </c>
      <c r="I2710" s="9">
        <f>VALUE(LEFT(H2710,FIND(" ",H2710)-1))</f>
        <v>1848</v>
      </c>
      <c r="J2710" s="3" t="str">
        <f>TRIM(RIGHT(H2710,LEN(H2710)-FIND(" ",H2710)))</f>
        <v>sqft</v>
      </c>
      <c r="K2710" s="3" t="s">
        <v>25</v>
      </c>
      <c r="L2710" s="3" t="s">
        <v>41</v>
      </c>
      <c r="M2710" s="3" t="str">
        <f>IF(LEFT(L2710,5)="poss.","expected","ready")</f>
        <v>ready</v>
      </c>
      <c r="N2710" s="3" t="s">
        <v>82</v>
      </c>
      <c r="O2710" s="3" t="str">
        <f>IFERROR(LEFT(N2710,FIND("out of",N2710)-1),N2710)</f>
        <v xml:space="preserve">1 </v>
      </c>
      <c r="P2710" s="4" t="str">
        <f>IFERROR(RIGHT(N2710,LEN(N2710)-FIND("out of",N2710)-6),"")</f>
        <v>13</v>
      </c>
      <c r="Q2710" s="6" t="s">
        <v>43</v>
      </c>
      <c r="R2710" s="3" t="s">
        <v>29</v>
      </c>
      <c r="S2710" s="3" t="s">
        <v>3644</v>
      </c>
      <c r="T2710" s="4">
        <f t="shared" si="1872"/>
        <v>4600</v>
      </c>
      <c r="U2710" s="3">
        <v>85</v>
      </c>
      <c r="V2710" s="3">
        <f>VALUE(U2710)*100000</f>
        <v>8500000</v>
      </c>
    </row>
    <row r="2711" spans="1:22" customFormat="1" hidden="1">
      <c r="A2711" t="s">
        <v>4286</v>
      </c>
      <c r="G2711" t="s">
        <v>23</v>
      </c>
      <c r="H2711" t="s">
        <v>444</v>
      </c>
      <c r="I2711">
        <f>VALUE(LEFT(H2711,FIND(" ",H2711)-1))</f>
        <v>1170</v>
      </c>
      <c r="J2711" t="str">
        <f>TRIM(RIGHT(H2711,LEN(H2711)-FIND(" ",H2711)))</f>
        <v>sqft</v>
      </c>
      <c r="K2711" t="s">
        <v>40</v>
      </c>
      <c r="L2711" t="s">
        <v>41</v>
      </c>
      <c r="N2711" t="s">
        <v>502</v>
      </c>
      <c r="Q2711" t="s">
        <v>28</v>
      </c>
      <c r="R2711" t="s">
        <v>88</v>
      </c>
      <c r="S2711" t="s">
        <v>4287</v>
      </c>
      <c r="T2711" s="1">
        <f t="shared" si="1872"/>
        <v>4872</v>
      </c>
      <c r="U2711">
        <v>95</v>
      </c>
      <c r="V2711">
        <f>VALUE(U2711)*100000</f>
        <v>9500000</v>
      </c>
    </row>
    <row r="2712" spans="1:22" ht="15.75">
      <c r="A2712" s="3" t="s">
        <v>3235</v>
      </c>
      <c r="B2712" s="3" t="str">
        <f t="shared" ref="B2712:B2713" si="1897">PROPER(TRIM(A2712))</f>
        <v>2 Apartment For Sale In Avadh Onica, Dumas Road Surat</v>
      </c>
      <c r="C2712" s="3" t="str">
        <f t="shared" ref="C2712:C2713" si="1898">LEFT(B2712,FIND(" ",B2712)-1)</f>
        <v>2</v>
      </c>
      <c r="D2712" s="4" t="str">
        <f t="shared" ref="D2712:D2713" si="1899">MID(B2712, FIND(" ", B2712)+1, FIND("For", B2712)-FIND(" ", B2712)-1)</f>
        <v xml:space="preserve">Apartment </v>
      </c>
      <c r="E2712" s="3" t="str">
        <f t="shared" ref="E2712:E2713" si="1900">TRIM(MID(B2712, FIND("In", B2712)+3, FIND("Surat", B2712)-FIND("In", B2712)-3))</f>
        <v>Avadh Onica, Dumas Road</v>
      </c>
      <c r="F2712" s="3" t="str">
        <f t="shared" ref="F2712:F2713" si="1901">"surat"</f>
        <v>surat</v>
      </c>
      <c r="G2712" s="3" t="s">
        <v>32</v>
      </c>
      <c r="H2712" s="3" t="s">
        <v>525</v>
      </c>
      <c r="I2712" s="9">
        <f>VALUE(LEFT(H2712,FIND(" ",H2712)-1))</f>
        <v>1400</v>
      </c>
      <c r="J2712" s="3" t="str">
        <f>TRIM(RIGHT(H2712,LEN(H2712)-FIND(" ",H2712)))</f>
        <v>sqft</v>
      </c>
      <c r="K2712" s="3" t="s">
        <v>25</v>
      </c>
      <c r="L2712" s="3" t="s">
        <v>217</v>
      </c>
      <c r="M2712" s="3" t="str">
        <f t="shared" ref="M2712:M2713" si="1902">IF(LEFT(L2712,5)="poss.","expected","ready")</f>
        <v>expected</v>
      </c>
      <c r="N2712" s="3" t="s">
        <v>1314</v>
      </c>
      <c r="O2712" s="3" t="str">
        <f t="shared" ref="O2712:O2713" si="1903">IFERROR(LEFT(N2712,FIND("out of",N2712)-1),N2712)</f>
        <v xml:space="preserve">10 </v>
      </c>
      <c r="P2712" s="4" t="str">
        <f t="shared" ref="P2712:P2713" si="1904">IFERROR(RIGHT(N2712,LEN(N2712)-FIND("out of",N2712)-6),"")</f>
        <v>13</v>
      </c>
      <c r="Q2712" s="6" t="s">
        <v>28</v>
      </c>
      <c r="R2712" s="3" t="s">
        <v>44</v>
      </c>
      <c r="S2712" s="3" t="s">
        <v>428</v>
      </c>
      <c r="T2712" s="4">
        <f t="shared" si="1872"/>
        <v>4500</v>
      </c>
      <c r="U2712" s="3">
        <v>63</v>
      </c>
      <c r="V2712" s="3">
        <f>VALUE(U2712)*100000</f>
        <v>6300000</v>
      </c>
    </row>
    <row r="2713" spans="1:22" ht="15.75">
      <c r="A2713" s="3" t="s">
        <v>4121</v>
      </c>
      <c r="B2713" s="3" t="str">
        <f t="shared" si="1897"/>
        <v>2 Apartment For Sale In Globcon Spendora, Palanpur Surat</v>
      </c>
      <c r="C2713" s="3" t="str">
        <f t="shared" si="1898"/>
        <v>2</v>
      </c>
      <c r="D2713" s="4" t="str">
        <f t="shared" si="1899"/>
        <v xml:space="preserve">Apartment </v>
      </c>
      <c r="E2713" s="3" t="str">
        <f t="shared" si="1900"/>
        <v>Globcon Spendora, Palanpur</v>
      </c>
      <c r="F2713" s="3" t="str">
        <f t="shared" si="1901"/>
        <v>surat</v>
      </c>
      <c r="G2713" s="3" t="s">
        <v>32</v>
      </c>
      <c r="H2713" s="3" t="s">
        <v>506</v>
      </c>
      <c r="I2713" s="9">
        <f>VALUE(LEFT(H2713,FIND(" ",H2713)-1))</f>
        <v>1225</v>
      </c>
      <c r="J2713" s="3" t="str">
        <f>TRIM(RIGHT(H2713,LEN(H2713)-FIND(" ",H2713)))</f>
        <v>sqft</v>
      </c>
      <c r="K2713" s="3" t="s">
        <v>25</v>
      </c>
      <c r="L2713" s="3" t="s">
        <v>41</v>
      </c>
      <c r="M2713" s="3" t="str">
        <f t="shared" si="1902"/>
        <v>ready</v>
      </c>
      <c r="N2713" s="3" t="s">
        <v>134</v>
      </c>
      <c r="O2713" s="3" t="str">
        <f t="shared" si="1903"/>
        <v xml:space="preserve">7 </v>
      </c>
      <c r="P2713" s="4" t="str">
        <f t="shared" si="1904"/>
        <v>14</v>
      </c>
      <c r="Q2713" s="6" t="s">
        <v>28</v>
      </c>
      <c r="R2713" s="3" t="s">
        <v>44</v>
      </c>
      <c r="S2713" s="3" t="s">
        <v>1516</v>
      </c>
      <c r="T2713" s="4">
        <f t="shared" si="1872"/>
        <v>4200</v>
      </c>
      <c r="U2713" s="3">
        <v>51.5</v>
      </c>
      <c r="V2713" s="3">
        <f>VALUE(U2713)*100000</f>
        <v>5150000</v>
      </c>
    </row>
    <row r="2714" spans="1:22" customFormat="1" hidden="1">
      <c r="A2714" t="s">
        <v>4288</v>
      </c>
      <c r="G2714" t="s">
        <v>23</v>
      </c>
      <c r="H2714" t="s">
        <v>815</v>
      </c>
      <c r="I2714">
        <f>VALUE(LEFT(H2714,FIND(" ",H2714)-1))</f>
        <v>1500</v>
      </c>
      <c r="J2714" t="str">
        <f>TRIM(RIGHT(H2714,LEN(H2714)-FIND(" ",H2714)))</f>
        <v>sqft</v>
      </c>
      <c r="K2714" t="s">
        <v>25</v>
      </c>
      <c r="L2714" t="s">
        <v>3236</v>
      </c>
      <c r="N2714" t="s">
        <v>120</v>
      </c>
      <c r="Q2714" t="s">
        <v>83</v>
      </c>
      <c r="R2714" t="s">
        <v>44</v>
      </c>
      <c r="S2714" t="s">
        <v>1459</v>
      </c>
      <c r="T2714" s="1">
        <f t="shared" si="1872"/>
        <v>3400</v>
      </c>
      <c r="U2714">
        <v>51</v>
      </c>
      <c r="V2714">
        <f>VALUE(U2714)*100000</f>
        <v>5100000</v>
      </c>
    </row>
    <row r="2715" spans="1:22" ht="15.75">
      <c r="A2715" s="3" t="s">
        <v>4289</v>
      </c>
      <c r="B2715" s="3" t="str">
        <f t="shared" ref="B2715:B2716" si="1905">PROPER(TRIM(A2715))</f>
        <v>3 Apartment For Sale In Sumerru Sky Leaf, Palanpur Surat</v>
      </c>
      <c r="C2715" s="3" t="str">
        <f t="shared" ref="C2715:C2716" si="1906">LEFT(B2715,FIND(" ",B2715)-1)</f>
        <v>3</v>
      </c>
      <c r="D2715" s="4" t="str">
        <f t="shared" ref="D2715:D2716" si="1907">MID(B2715, FIND(" ", B2715)+1, FIND("For", B2715)-FIND(" ", B2715)-1)</f>
        <v xml:space="preserve">Apartment </v>
      </c>
      <c r="E2715" s="3" t="str">
        <f t="shared" ref="E2715:E2716" si="1908">TRIM(MID(B2715, FIND("In", B2715)+3, FIND("Surat", B2715)-FIND("In", B2715)-3))</f>
        <v>Sumerru Sky Leaf, Palanpur</v>
      </c>
      <c r="F2715" s="3" t="str">
        <f t="shared" ref="F2715:F2716" si="1909">"surat"</f>
        <v>surat</v>
      </c>
      <c r="G2715" s="3" t="s">
        <v>32</v>
      </c>
      <c r="H2715" s="3" t="s">
        <v>3609</v>
      </c>
      <c r="I2715" s="9">
        <f>VALUE(LEFT(H2715,FIND(" ",H2715)-1))</f>
        <v>1757</v>
      </c>
      <c r="J2715" s="3" t="str">
        <f>TRIM(RIGHT(H2715,LEN(H2715)-FIND(" ",H2715)))</f>
        <v>sqft</v>
      </c>
      <c r="K2715" s="3" t="s">
        <v>25</v>
      </c>
      <c r="L2715" s="3" t="s">
        <v>34</v>
      </c>
      <c r="M2715" s="3" t="str">
        <f t="shared" ref="M2715:M2716" si="1910">IF(LEFT(L2715,5)="poss.","expected","ready")</f>
        <v>expected</v>
      </c>
      <c r="N2715" s="3" t="s">
        <v>165</v>
      </c>
      <c r="O2715" s="3" t="str">
        <f t="shared" ref="O2715:O2716" si="1911">IFERROR(LEFT(N2715,FIND("out of",N2715)-1),N2715)</f>
        <v xml:space="preserve">7 </v>
      </c>
      <c r="P2715" s="4" t="str">
        <f t="shared" ref="P2715:P2716" si="1912">IFERROR(RIGHT(N2715,LEN(N2715)-FIND("out of",N2715)-6),"")</f>
        <v>13</v>
      </c>
      <c r="Q2715" s="6" t="s">
        <v>28</v>
      </c>
      <c r="R2715" s="3" t="s">
        <v>44</v>
      </c>
      <c r="S2715" s="3" t="s">
        <v>609</v>
      </c>
      <c r="T2715" s="4">
        <f t="shared" si="1872"/>
        <v>3838</v>
      </c>
      <c r="U2715" s="3">
        <v>67.400000000000006</v>
      </c>
      <c r="V2715" s="3">
        <f>VALUE(U2715)*100000</f>
        <v>6740000.0000000009</v>
      </c>
    </row>
    <row r="2716" spans="1:22" ht="15.75">
      <c r="A2716" s="3" t="s">
        <v>4290</v>
      </c>
      <c r="B2716" s="3" t="str">
        <f t="shared" si="1905"/>
        <v>3 Apartment For Sale In Acacia, Vesu Surat</v>
      </c>
      <c r="C2716" s="3" t="str">
        <f t="shared" si="1906"/>
        <v>3</v>
      </c>
      <c r="D2716" s="4" t="str">
        <f t="shared" si="1907"/>
        <v xml:space="preserve">Apartment </v>
      </c>
      <c r="E2716" s="3" t="str">
        <f t="shared" si="1908"/>
        <v>Acacia, Vesu</v>
      </c>
      <c r="F2716" s="3" t="str">
        <f t="shared" si="1909"/>
        <v>surat</v>
      </c>
      <c r="G2716" s="3" t="s">
        <v>32</v>
      </c>
      <c r="H2716" s="3" t="s">
        <v>4291</v>
      </c>
      <c r="I2716" s="9">
        <f>VALUE(LEFT(H2716,FIND(" ",H2716)-1))</f>
        <v>2186</v>
      </c>
      <c r="J2716" s="3" t="str">
        <f>TRIM(RIGHT(H2716,LEN(H2716)-FIND(" ",H2716)))</f>
        <v>sqft</v>
      </c>
      <c r="K2716" s="3" t="s">
        <v>25</v>
      </c>
      <c r="L2716" s="3" t="s">
        <v>153</v>
      </c>
      <c r="M2716" s="3" t="str">
        <f t="shared" si="1910"/>
        <v>expected</v>
      </c>
      <c r="N2716" s="3" t="s">
        <v>781</v>
      </c>
      <c r="O2716" s="3" t="str">
        <f t="shared" si="1911"/>
        <v xml:space="preserve">11 </v>
      </c>
      <c r="P2716" s="4" t="str">
        <f t="shared" si="1912"/>
        <v>12</v>
      </c>
      <c r="Q2716" s="6" t="s">
        <v>28</v>
      </c>
      <c r="R2716" s="3" t="s">
        <v>44</v>
      </c>
      <c r="S2716" s="3" t="s">
        <v>428</v>
      </c>
      <c r="T2716" s="4">
        <f t="shared" si="1872"/>
        <v>4500</v>
      </c>
      <c r="U2716" s="3">
        <v>98.4</v>
      </c>
      <c r="V2716" s="3">
        <f>VALUE(U2716)*100000</f>
        <v>9840000</v>
      </c>
    </row>
    <row r="2717" spans="1:22" customFormat="1" hidden="1">
      <c r="A2717" t="s">
        <v>4292</v>
      </c>
      <c r="G2717" t="s">
        <v>23</v>
      </c>
      <c r="H2717" t="s">
        <v>238</v>
      </c>
      <c r="I2717">
        <f>VALUE(LEFT(H2717,FIND(" ",H2717)-1))</f>
        <v>750</v>
      </c>
      <c r="J2717" t="str">
        <f>TRIM(RIGHT(H2717,LEN(H2717)-FIND(" ",H2717)))</f>
        <v>sqft</v>
      </c>
      <c r="K2717" t="s">
        <v>40</v>
      </c>
      <c r="L2717" t="s">
        <v>41</v>
      </c>
      <c r="N2717" t="s">
        <v>972</v>
      </c>
      <c r="Q2717" t="s">
        <v>83</v>
      </c>
      <c r="R2717" t="s">
        <v>36</v>
      </c>
      <c r="S2717" t="s">
        <v>4293</v>
      </c>
      <c r="T2717" s="1">
        <f t="shared" si="1872"/>
        <v>4478</v>
      </c>
      <c r="U2717">
        <v>60</v>
      </c>
      <c r="V2717">
        <f>VALUE(U2717)*100000</f>
        <v>6000000</v>
      </c>
    </row>
    <row r="2718" spans="1:22" ht="15.75">
      <c r="A2718" s="3" t="s">
        <v>4025</v>
      </c>
      <c r="B2718" s="3" t="str">
        <f t="shared" ref="B2718:B2719" si="1913">PROPER(TRIM(A2718))</f>
        <v>3 Apartment For Sale In Veer Swastik Sky, Pal Surat</v>
      </c>
      <c r="C2718" s="3" t="str">
        <f t="shared" ref="C2718:C2719" si="1914">LEFT(B2718,FIND(" ",B2718)-1)</f>
        <v>3</v>
      </c>
      <c r="D2718" s="4" t="str">
        <f t="shared" ref="D2718:D2719" si="1915">MID(B2718, FIND(" ", B2718)+1, FIND("For", B2718)-FIND(" ", B2718)-1)</f>
        <v xml:space="preserve">Apartment </v>
      </c>
      <c r="E2718" s="3" t="str">
        <f t="shared" ref="E2718:E2719" si="1916">TRIM(MID(B2718, FIND("In", B2718)+3, FIND("Surat", B2718)-FIND("In", B2718)-3))</f>
        <v>Veer Swastik Sky, Pal</v>
      </c>
      <c r="F2718" s="3" t="str">
        <f t="shared" ref="F2718:F2719" si="1917">"surat"</f>
        <v>surat</v>
      </c>
      <c r="G2718" s="3" t="s">
        <v>23</v>
      </c>
      <c r="H2718" s="3" t="s">
        <v>2116</v>
      </c>
      <c r="I2718" s="9">
        <f>VALUE(LEFT(H2718,FIND(" ",H2718)-1))</f>
        <v>1056</v>
      </c>
      <c r="J2718" s="3" t="str">
        <f>TRIM(RIGHT(H2718,LEN(H2718)-FIND(" ",H2718)))</f>
        <v>sqft</v>
      </c>
      <c r="K2718" s="3" t="s">
        <v>25</v>
      </c>
      <c r="L2718" s="3" t="s">
        <v>217</v>
      </c>
      <c r="M2718" s="3" t="str">
        <f t="shared" ref="M2718:M2719" si="1918">IF(LEFT(L2718,5)="poss.","expected","ready")</f>
        <v>expected</v>
      </c>
      <c r="N2718" s="3" t="s">
        <v>165</v>
      </c>
      <c r="O2718" s="3" t="str">
        <f t="shared" ref="O2718:O2719" si="1919">IFERROR(LEFT(N2718,FIND("out of",N2718)-1),N2718)</f>
        <v xml:space="preserve">7 </v>
      </c>
      <c r="P2718" s="4" t="str">
        <f t="shared" ref="P2718:P2719" si="1920">IFERROR(RIGHT(N2718,LEN(N2718)-FIND("out of",N2718)-6),"")</f>
        <v>13</v>
      </c>
      <c r="Q2718" s="6" t="s">
        <v>28</v>
      </c>
      <c r="R2718" s="3" t="s">
        <v>44</v>
      </c>
      <c r="S2718" s="3" t="s">
        <v>2700</v>
      </c>
      <c r="T2718" s="4">
        <f t="shared" si="1872"/>
        <v>4550</v>
      </c>
      <c r="U2718" s="3">
        <v>87.4</v>
      </c>
      <c r="V2718" s="3">
        <f>VALUE(U2718)*100000</f>
        <v>8740000</v>
      </c>
    </row>
    <row r="2719" spans="1:22" ht="15.75">
      <c r="A2719" s="3" t="s">
        <v>3068</v>
      </c>
      <c r="B2719" s="3" t="str">
        <f t="shared" si="1913"/>
        <v>3 Apartment For Sale In Nakshatra Galaxia, Palanpur Surat</v>
      </c>
      <c r="C2719" s="3" t="str">
        <f t="shared" si="1914"/>
        <v>3</v>
      </c>
      <c r="D2719" s="4" t="str">
        <f t="shared" si="1915"/>
        <v xml:space="preserve">Apartment </v>
      </c>
      <c r="E2719" s="3" t="str">
        <f t="shared" si="1916"/>
        <v>Nakshatra Galaxia, Palanpur</v>
      </c>
      <c r="F2719" s="3" t="str">
        <f t="shared" si="1917"/>
        <v>surat</v>
      </c>
      <c r="G2719" s="3" t="s">
        <v>32</v>
      </c>
      <c r="H2719" s="3" t="s">
        <v>1625</v>
      </c>
      <c r="I2719" s="9">
        <f>VALUE(LEFT(H2719,FIND(" ",H2719)-1))</f>
        <v>1857</v>
      </c>
      <c r="J2719" s="3" t="str">
        <f>TRIM(RIGHT(H2719,LEN(H2719)-FIND(" ",H2719)))</f>
        <v>sqft</v>
      </c>
      <c r="K2719" s="3" t="s">
        <v>40</v>
      </c>
      <c r="L2719" s="3" t="s">
        <v>41</v>
      </c>
      <c r="M2719" s="3" t="str">
        <f t="shared" si="1918"/>
        <v>ready</v>
      </c>
      <c r="N2719" s="3" t="s">
        <v>2330</v>
      </c>
      <c r="O2719" s="3" t="str">
        <f t="shared" si="1919"/>
        <v xml:space="preserve">5 </v>
      </c>
      <c r="P2719" s="4" t="str">
        <f t="shared" si="1920"/>
        <v>15</v>
      </c>
      <c r="Q2719" s="6" t="s">
        <v>28</v>
      </c>
      <c r="R2719" s="3" t="s">
        <v>171</v>
      </c>
      <c r="S2719" s="3" t="s">
        <v>2505</v>
      </c>
      <c r="T2719" s="4">
        <f t="shared" si="1872"/>
        <v>3985</v>
      </c>
      <c r="U2719" s="3">
        <v>74</v>
      </c>
      <c r="V2719" s="3">
        <f>VALUE(U2719)*100000</f>
        <v>7400000</v>
      </c>
    </row>
    <row r="2720" spans="1:22" customFormat="1" hidden="1">
      <c r="A2720" t="s">
        <v>3813</v>
      </c>
      <c r="G2720" t="s">
        <v>23</v>
      </c>
      <c r="H2720" t="s">
        <v>111</v>
      </c>
      <c r="I2720">
        <f>VALUE(LEFT(H2720,FIND(" ",H2720)-1))</f>
        <v>950</v>
      </c>
      <c r="J2720" t="str">
        <f>TRIM(RIGHT(H2720,LEN(H2720)-FIND(" ",H2720)))</f>
        <v>sqft</v>
      </c>
      <c r="K2720" t="s">
        <v>40</v>
      </c>
      <c r="L2720" t="s">
        <v>41</v>
      </c>
      <c r="N2720" t="s">
        <v>621</v>
      </c>
      <c r="Q2720" t="s">
        <v>28</v>
      </c>
      <c r="R2720" t="s">
        <v>36</v>
      </c>
      <c r="S2720" t="s">
        <v>4294</v>
      </c>
      <c r="T2720" s="1">
        <f t="shared" si="1872"/>
        <v>4038</v>
      </c>
      <c r="U2720">
        <v>50.5</v>
      </c>
      <c r="V2720">
        <f>VALUE(U2720)*100000</f>
        <v>5050000</v>
      </c>
    </row>
    <row r="2721" spans="1:22" customFormat="1" hidden="1">
      <c r="A2721" t="s">
        <v>200</v>
      </c>
      <c r="G2721" t="s">
        <v>23</v>
      </c>
      <c r="H2721" t="s">
        <v>115</v>
      </c>
      <c r="I2721">
        <f>VALUE(LEFT(H2721,FIND(" ",H2721)-1))</f>
        <v>1150</v>
      </c>
      <c r="J2721" t="str">
        <f>TRIM(RIGHT(H2721,LEN(H2721)-FIND(" ",H2721)))</f>
        <v>sqft</v>
      </c>
      <c r="K2721" t="s">
        <v>28</v>
      </c>
      <c r="L2721" t="s">
        <v>2318</v>
      </c>
      <c r="N2721" t="s">
        <v>25</v>
      </c>
      <c r="Q2721" t="s">
        <v>44</v>
      </c>
      <c r="R2721" t="s">
        <v>171</v>
      </c>
      <c r="S2721" t="s">
        <v>2396</v>
      </c>
      <c r="T2721" s="1">
        <f t="shared" si="1872"/>
        <v>3851</v>
      </c>
      <c r="U2721">
        <v>73.900000000000006</v>
      </c>
      <c r="V2721">
        <f>VALUE(U2721)*100000</f>
        <v>7390000.0000000009</v>
      </c>
    </row>
    <row r="2722" spans="1:22" customFormat="1" hidden="1">
      <c r="A2722" t="s">
        <v>2829</v>
      </c>
      <c r="G2722" t="s">
        <v>32</v>
      </c>
      <c r="H2722" t="s">
        <v>3751</v>
      </c>
      <c r="I2722">
        <f>VALUE(LEFT(H2722,FIND(" ",H2722)-1))</f>
        <v>1825</v>
      </c>
      <c r="J2722" t="str">
        <f>TRIM(RIGHT(H2722,LEN(H2722)-FIND(" ",H2722)))</f>
        <v>sqft</v>
      </c>
      <c r="K2722" t="s">
        <v>25</v>
      </c>
      <c r="L2722" t="s">
        <v>41</v>
      </c>
      <c r="N2722" t="s">
        <v>134</v>
      </c>
      <c r="Q2722" t="s">
        <v>28</v>
      </c>
      <c r="R2722" t="s">
        <v>36</v>
      </c>
      <c r="S2722" t="s">
        <v>4295</v>
      </c>
      <c r="T2722" s="1">
        <f t="shared" si="1872"/>
        <v>4645</v>
      </c>
      <c r="U2722">
        <v>84.8</v>
      </c>
      <c r="V2722">
        <f>VALUE(U2722)*100000</f>
        <v>8480000</v>
      </c>
    </row>
    <row r="2723" spans="1:22" customFormat="1" hidden="1">
      <c r="A2723" t="s">
        <v>4296</v>
      </c>
      <c r="G2723" t="s">
        <v>23</v>
      </c>
      <c r="H2723" t="s">
        <v>792</v>
      </c>
      <c r="I2723">
        <f>VALUE(LEFT(H2723,FIND(" ",H2723)-1))</f>
        <v>785</v>
      </c>
      <c r="J2723" t="str">
        <f>TRIM(RIGHT(H2723,LEN(H2723)-FIND(" ",H2723)))</f>
        <v>sqft</v>
      </c>
      <c r="K2723" t="s">
        <v>40</v>
      </c>
      <c r="L2723" t="s">
        <v>41</v>
      </c>
      <c r="N2723" t="s">
        <v>223</v>
      </c>
      <c r="Q2723" t="s">
        <v>28</v>
      </c>
      <c r="R2723" t="s">
        <v>44</v>
      </c>
      <c r="S2723" t="s">
        <v>4297</v>
      </c>
      <c r="T2723" s="1">
        <f t="shared" si="1872"/>
        <v>4962</v>
      </c>
      <c r="U2723">
        <v>65</v>
      </c>
      <c r="V2723">
        <f>VALUE(U2723)*100000</f>
        <v>6500000</v>
      </c>
    </row>
    <row r="2724" spans="1:22" customFormat="1">
      <c r="A2724" t="s">
        <v>161</v>
      </c>
      <c r="B2724" t="str">
        <f t="shared" ref="B2724:B2725" si="1921">PROPER(TRIM(A2724))</f>
        <v>3 Apartment For Sale In Palanpur Surat</v>
      </c>
      <c r="C2724" t="str">
        <f t="shared" ref="C2724:C2725" si="1922">LEFT(B2724,FIND(" ",B2724)-1)</f>
        <v>3</v>
      </c>
      <c r="D2724" s="1" t="str">
        <f t="shared" ref="D2724:D2725" si="1923">MID(B2724, FIND(" ", B2724)+1, FIND("For", B2724)-FIND(" ", B2724)-1)</f>
        <v xml:space="preserve">Apartment </v>
      </c>
      <c r="E2724" t="str">
        <f t="shared" ref="E2724:E2725" si="1924">TRIM(MID(B2724, FIND("In", B2724)+3, FIND("Surat", B2724)-FIND("In", B2724)-3))</f>
        <v>Palanpur</v>
      </c>
      <c r="F2724" t="str">
        <f t="shared" ref="F2724:F2725" si="1925">"surat"</f>
        <v>surat</v>
      </c>
      <c r="G2724" t="s">
        <v>32</v>
      </c>
      <c r="H2724" t="s">
        <v>3630</v>
      </c>
      <c r="I2724">
        <f>VALUE(LEFT(H2724,FIND(" ",H2724)-1))</f>
        <v>1625</v>
      </c>
      <c r="J2724" t="str">
        <f>TRIM(RIGHT(H2724,LEN(H2724)-FIND(" ",H2724)))</f>
        <v>sqft</v>
      </c>
      <c r="K2724" t="s">
        <v>40</v>
      </c>
      <c r="L2724" t="s">
        <v>41</v>
      </c>
      <c r="M2724" t="str">
        <f t="shared" ref="M2724:M2725" si="1926">IF(LEFT(L2724,5)="poss.","expected","ready")</f>
        <v>ready</v>
      </c>
      <c r="N2724" t="s">
        <v>665</v>
      </c>
      <c r="O2724" t="str">
        <f t="shared" ref="O2724:O2725" si="1927">IFERROR(LEFT(N2724,FIND("out of",N2724)-1),N2724)</f>
        <v xml:space="preserve">7 </v>
      </c>
      <c r="P2724" s="1" t="str">
        <f t="shared" ref="P2724:P2725" si="1928">IFERROR(RIGHT(N2724,LEN(N2724)-FIND("out of",N2724)-6),"")</f>
        <v>12</v>
      </c>
      <c r="Q2724" t="s">
        <v>43</v>
      </c>
      <c r="R2724" t="s">
        <v>44</v>
      </c>
      <c r="S2724" t="s">
        <v>2396</v>
      </c>
      <c r="T2724" s="1">
        <f t="shared" si="1872"/>
        <v>3851</v>
      </c>
      <c r="U2724">
        <v>62.6</v>
      </c>
      <c r="V2724">
        <f>VALUE(U2724)*100000</f>
        <v>6260000</v>
      </c>
    </row>
    <row r="2725" spans="1:22" customFormat="1">
      <c r="A2725" t="s">
        <v>4276</v>
      </c>
      <c r="B2725" t="str">
        <f t="shared" si="1921"/>
        <v>3 Apartment For Sale In Orchid Fantasia, Palanpur Surat</v>
      </c>
      <c r="C2725" t="str">
        <f t="shared" si="1922"/>
        <v>3</v>
      </c>
      <c r="D2725" s="1" t="str">
        <f t="shared" si="1923"/>
        <v xml:space="preserve">Apartment </v>
      </c>
      <c r="E2725" t="str">
        <f t="shared" si="1924"/>
        <v>Orchid Fantasia, Palanpur</v>
      </c>
      <c r="F2725" t="str">
        <f t="shared" si="1925"/>
        <v>surat</v>
      </c>
      <c r="G2725" t="s">
        <v>32</v>
      </c>
      <c r="H2725" t="s">
        <v>4077</v>
      </c>
      <c r="I2725">
        <f>VALUE(LEFT(H2725,FIND(" ",H2725)-1))</f>
        <v>1690</v>
      </c>
      <c r="J2725" t="str">
        <f>TRIM(RIGHT(H2725,LEN(H2725)-FIND(" ",H2725)))</f>
        <v>sqft</v>
      </c>
      <c r="K2725" t="s">
        <v>25</v>
      </c>
      <c r="L2725" t="s">
        <v>2314</v>
      </c>
      <c r="M2725" t="str">
        <f t="shared" si="1926"/>
        <v>expected</v>
      </c>
      <c r="N2725" t="s">
        <v>195</v>
      </c>
      <c r="O2725" t="str">
        <f t="shared" si="1927"/>
        <v xml:space="preserve">10 </v>
      </c>
      <c r="P2725" s="1" t="str">
        <f t="shared" si="1928"/>
        <v>14</v>
      </c>
      <c r="Q2725" t="s">
        <v>28</v>
      </c>
      <c r="R2725" t="s">
        <v>44</v>
      </c>
      <c r="S2725" t="s">
        <v>591</v>
      </c>
      <c r="T2725" s="1">
        <f t="shared" si="1872"/>
        <v>3846</v>
      </c>
      <c r="U2725">
        <v>65</v>
      </c>
      <c r="V2725">
        <f>VALUE(U2725)*100000</f>
        <v>6500000</v>
      </c>
    </row>
    <row r="2726" spans="1:22" customFormat="1" hidden="1">
      <c r="A2726" t="s">
        <v>4298</v>
      </c>
      <c r="G2726" t="s">
        <v>23</v>
      </c>
      <c r="H2726" t="s">
        <v>4299</v>
      </c>
      <c r="I2726">
        <f>VALUE(LEFT(H2726,FIND(" ",H2726)-1))</f>
        <v>1072</v>
      </c>
      <c r="J2726" t="str">
        <f>TRIM(RIGHT(H2726,LEN(H2726)-FIND(" ",H2726)))</f>
        <v>sqft</v>
      </c>
      <c r="K2726" t="s">
        <v>40</v>
      </c>
      <c r="L2726" t="s">
        <v>41</v>
      </c>
      <c r="N2726" t="s">
        <v>1580</v>
      </c>
      <c r="Q2726" t="s">
        <v>28</v>
      </c>
      <c r="R2726" t="s">
        <v>88</v>
      </c>
      <c r="S2726" t="s">
        <v>4067</v>
      </c>
      <c r="T2726" s="1">
        <f t="shared" si="1872"/>
        <v>5152</v>
      </c>
      <c r="U2726">
        <v>85</v>
      </c>
      <c r="V2726">
        <f>VALUE(U2726)*100000</f>
        <v>8500000</v>
      </c>
    </row>
    <row r="2727" spans="1:22" customFormat="1" hidden="1">
      <c r="A2727" t="s">
        <v>4300</v>
      </c>
      <c r="G2727" t="s">
        <v>32</v>
      </c>
      <c r="H2727" t="s">
        <v>261</v>
      </c>
      <c r="I2727">
        <f>VALUE(LEFT(H2727,FIND(" ",H2727)-1))</f>
        <v>1200</v>
      </c>
      <c r="J2727" t="str">
        <f>TRIM(RIGHT(H2727,LEN(H2727)-FIND(" ",H2727)))</f>
        <v>sqft</v>
      </c>
      <c r="K2727" t="s">
        <v>25</v>
      </c>
      <c r="L2727" t="s">
        <v>41</v>
      </c>
      <c r="N2727" t="s">
        <v>4301</v>
      </c>
      <c r="Q2727" t="s">
        <v>28</v>
      </c>
      <c r="R2727" t="s">
        <v>44</v>
      </c>
      <c r="S2727" t="s">
        <v>4302</v>
      </c>
      <c r="T2727" s="1">
        <f t="shared" si="1872"/>
        <v>4591</v>
      </c>
      <c r="U2727">
        <v>55.1</v>
      </c>
      <c r="V2727">
        <f>VALUE(U2727)*100000</f>
        <v>5510000</v>
      </c>
    </row>
    <row r="2728" spans="1:22" customFormat="1" hidden="1">
      <c r="A2728" t="s">
        <v>4064</v>
      </c>
      <c r="G2728" t="s">
        <v>32</v>
      </c>
      <c r="H2728" t="s">
        <v>1488</v>
      </c>
      <c r="I2728">
        <f>VALUE(LEFT(H2728,FIND(" ",H2728)-1))</f>
        <v>1550</v>
      </c>
      <c r="J2728" t="str">
        <f>TRIM(RIGHT(H2728,LEN(H2728)-FIND(" ",H2728)))</f>
        <v>sqft</v>
      </c>
      <c r="K2728" t="s">
        <v>25</v>
      </c>
      <c r="L2728" t="s">
        <v>747</v>
      </c>
      <c r="N2728" t="s">
        <v>165</v>
      </c>
      <c r="Q2728" t="s">
        <v>28</v>
      </c>
      <c r="R2728" t="s">
        <v>44</v>
      </c>
      <c r="S2728" t="s">
        <v>3925</v>
      </c>
      <c r="T2728" s="1">
        <f t="shared" si="1872"/>
        <v>4194</v>
      </c>
      <c r="U2728">
        <v>65</v>
      </c>
      <c r="V2728">
        <f>VALUE(U2728)*100000</f>
        <v>6500000</v>
      </c>
    </row>
    <row r="2729" spans="1:22" customFormat="1">
      <c r="A2729" t="s">
        <v>133</v>
      </c>
      <c r="B2729" t="str">
        <f t="shared" ref="B2729:B2732" si="1929">PROPER(TRIM(A2729))</f>
        <v>2 Apartment For Sale In Palanpur Surat</v>
      </c>
      <c r="C2729" t="str">
        <f t="shared" ref="C2729:C2732" si="1930">LEFT(B2729,FIND(" ",B2729)-1)</f>
        <v>2</v>
      </c>
      <c r="D2729" s="1" t="str">
        <f t="shared" ref="D2729:D2732" si="1931">MID(B2729, FIND(" ", B2729)+1, FIND("For", B2729)-FIND(" ", B2729)-1)</f>
        <v xml:space="preserve">Apartment </v>
      </c>
      <c r="E2729" t="str">
        <f t="shared" ref="E2729:E2732" si="1932">TRIM(MID(B2729, FIND("In", B2729)+3, FIND("Surat", B2729)-FIND("In", B2729)-3))</f>
        <v>Palanpur</v>
      </c>
      <c r="F2729" t="str">
        <f t="shared" ref="F2729:F2732" si="1933">"surat"</f>
        <v>surat</v>
      </c>
      <c r="G2729" t="s">
        <v>23</v>
      </c>
      <c r="H2729" t="s">
        <v>2577</v>
      </c>
      <c r="I2729">
        <f>VALUE(LEFT(H2729,FIND(" ",H2729)-1))</f>
        <v>719</v>
      </c>
      <c r="J2729" t="str">
        <f>TRIM(RIGHT(H2729,LEN(H2729)-FIND(" ",H2729)))</f>
        <v>sqft</v>
      </c>
      <c r="K2729" t="s">
        <v>25</v>
      </c>
      <c r="L2729" t="s">
        <v>3787</v>
      </c>
      <c r="M2729" t="str">
        <f t="shared" ref="M2729:M2732" si="1934">IF(LEFT(L2729,5)="poss.","expected","ready")</f>
        <v>expected</v>
      </c>
      <c r="N2729" t="s">
        <v>60</v>
      </c>
      <c r="O2729" t="str">
        <f t="shared" ref="O2729:O2732" si="1935">IFERROR(LEFT(N2729,FIND("out of",N2729)-1),N2729)</f>
        <v xml:space="preserve">7 </v>
      </c>
      <c r="P2729" s="1" t="str">
        <f t="shared" ref="P2729:P2732" si="1936">IFERROR(RIGHT(N2729,LEN(N2729)-FIND("out of",N2729)-6),"")</f>
        <v>10</v>
      </c>
      <c r="Q2729" t="s">
        <v>28</v>
      </c>
      <c r="R2729" t="s">
        <v>44</v>
      </c>
      <c r="S2729" t="s">
        <v>3761</v>
      </c>
      <c r="T2729" s="1">
        <f t="shared" si="1872"/>
        <v>3941</v>
      </c>
      <c r="U2729">
        <v>51.5</v>
      </c>
      <c r="V2729">
        <f>VALUE(U2729)*100000</f>
        <v>5150000</v>
      </c>
    </row>
    <row r="2730" spans="1:22" ht="15.75">
      <c r="A2730" s="3" t="s">
        <v>4193</v>
      </c>
      <c r="B2730" s="3" t="str">
        <f t="shared" si="1929"/>
        <v>2 Apartment For Sale In Sai Parisar, Palanpur Surat</v>
      </c>
      <c r="C2730" s="3" t="str">
        <f t="shared" si="1930"/>
        <v>2</v>
      </c>
      <c r="D2730" s="4" t="str">
        <f t="shared" si="1931"/>
        <v xml:space="preserve">Apartment </v>
      </c>
      <c r="E2730" s="3" t="str">
        <f t="shared" si="1932"/>
        <v>Sai Parisar, Palanpur</v>
      </c>
      <c r="F2730" s="3" t="str">
        <f t="shared" si="1933"/>
        <v>surat</v>
      </c>
      <c r="G2730" s="3" t="s">
        <v>32</v>
      </c>
      <c r="H2730" s="3" t="s">
        <v>2372</v>
      </c>
      <c r="I2730" s="9">
        <f>VALUE(LEFT(H2730,FIND(" ",H2730)-1))</f>
        <v>1215</v>
      </c>
      <c r="J2730" s="3" t="str">
        <f>TRIM(RIGHT(H2730,LEN(H2730)-FIND(" ",H2730)))</f>
        <v>sqft</v>
      </c>
      <c r="K2730" s="3" t="s">
        <v>25</v>
      </c>
      <c r="L2730" s="3" t="s">
        <v>2326</v>
      </c>
      <c r="M2730" s="3" t="str">
        <f t="shared" si="1934"/>
        <v>expected</v>
      </c>
      <c r="N2730" s="3" t="s">
        <v>35</v>
      </c>
      <c r="O2730" s="3" t="str">
        <f t="shared" si="1935"/>
        <v xml:space="preserve">6 </v>
      </c>
      <c r="P2730" s="4" t="str">
        <f t="shared" si="1936"/>
        <v>14</v>
      </c>
      <c r="Q2730" s="6" t="s">
        <v>28</v>
      </c>
      <c r="R2730" s="3" t="s">
        <v>44</v>
      </c>
      <c r="S2730" s="3" t="s">
        <v>3588</v>
      </c>
      <c r="T2730" s="4">
        <f t="shared" si="1872"/>
        <v>4291</v>
      </c>
      <c r="U2730" s="3">
        <v>52.1</v>
      </c>
      <c r="V2730" s="3">
        <f>VALUE(U2730)*100000</f>
        <v>5210000</v>
      </c>
    </row>
    <row r="2731" spans="1:22" ht="15.75">
      <c r="A2731" s="3" t="s">
        <v>3911</v>
      </c>
      <c r="B2731" s="3" t="str">
        <f t="shared" si="1929"/>
        <v>2 Apartment For Sale In Raghuvir Sheron, Vesu Surat</v>
      </c>
      <c r="C2731" s="3" t="str">
        <f t="shared" si="1930"/>
        <v>2</v>
      </c>
      <c r="D2731" s="4" t="str">
        <f t="shared" si="1931"/>
        <v xml:space="preserve">Apartment </v>
      </c>
      <c r="E2731" s="3" t="str">
        <f t="shared" si="1932"/>
        <v>Raghuvir Sheron, Vesu</v>
      </c>
      <c r="F2731" s="3" t="str">
        <f t="shared" si="1933"/>
        <v>surat</v>
      </c>
      <c r="G2731" s="3" t="s">
        <v>32</v>
      </c>
      <c r="H2731" s="3" t="s">
        <v>3912</v>
      </c>
      <c r="I2731" s="9">
        <f>VALUE(LEFT(H2731,FIND(" ",H2731)-1))</f>
        <v>1361</v>
      </c>
      <c r="J2731" s="3" t="str">
        <f>TRIM(RIGHT(H2731,LEN(H2731)-FIND(" ",H2731)))</f>
        <v>sqft</v>
      </c>
      <c r="K2731" s="3" t="s">
        <v>25</v>
      </c>
      <c r="L2731" s="3" t="s">
        <v>41</v>
      </c>
      <c r="M2731" s="3" t="str">
        <f t="shared" si="1934"/>
        <v>ready</v>
      </c>
      <c r="N2731" s="3" t="s">
        <v>1314</v>
      </c>
      <c r="O2731" s="3" t="str">
        <f t="shared" si="1935"/>
        <v xml:space="preserve">10 </v>
      </c>
      <c r="P2731" s="4" t="str">
        <f t="shared" si="1936"/>
        <v>13</v>
      </c>
      <c r="Q2731" s="6" t="s">
        <v>28</v>
      </c>
      <c r="R2731" s="3" t="s">
        <v>44</v>
      </c>
      <c r="S2731" s="3" t="s">
        <v>2825</v>
      </c>
      <c r="T2731" s="4">
        <f t="shared" si="1872"/>
        <v>5143</v>
      </c>
      <c r="U2731" s="3">
        <v>70</v>
      </c>
      <c r="V2731" s="3">
        <f>VALUE(U2731)*100000</f>
        <v>7000000</v>
      </c>
    </row>
    <row r="2732" spans="1:22" ht="15.75">
      <c r="A2732" s="3" t="s">
        <v>2311</v>
      </c>
      <c r="B2732" s="3" t="str">
        <f t="shared" si="1929"/>
        <v>2 Apartment For Sale In Siddhi Vinayak Elements, Jahangirabad Surat</v>
      </c>
      <c r="C2732" s="3" t="str">
        <f t="shared" si="1930"/>
        <v>2</v>
      </c>
      <c r="D2732" s="4" t="str">
        <f t="shared" si="1931"/>
        <v xml:space="preserve">Apartment </v>
      </c>
      <c r="E2732" s="3" t="str">
        <f t="shared" si="1932"/>
        <v>Siddhi Vinayak Elements, Jahangirabad</v>
      </c>
      <c r="F2732" s="3" t="str">
        <f t="shared" si="1933"/>
        <v>surat</v>
      </c>
      <c r="G2732" s="3" t="s">
        <v>23</v>
      </c>
      <c r="H2732" s="3" t="s">
        <v>1251</v>
      </c>
      <c r="I2732" s="9">
        <f>VALUE(LEFT(H2732,FIND(" ",H2732)-1))</f>
        <v>737</v>
      </c>
      <c r="J2732" s="3" t="str">
        <f>TRIM(RIGHT(H2732,LEN(H2732)-FIND(" ",H2732)))</f>
        <v>sqft</v>
      </c>
      <c r="K2732" s="3" t="s">
        <v>25</v>
      </c>
      <c r="L2732" s="3" t="s">
        <v>2706</v>
      </c>
      <c r="M2732" s="3" t="str">
        <f t="shared" si="1934"/>
        <v>expected</v>
      </c>
      <c r="N2732" s="3" t="s">
        <v>2406</v>
      </c>
      <c r="O2732" s="3" t="str">
        <f t="shared" si="1935"/>
        <v xml:space="preserve">2 </v>
      </c>
      <c r="P2732" s="4" t="str">
        <f t="shared" si="1936"/>
        <v>14</v>
      </c>
      <c r="Q2732" s="6" t="s">
        <v>28</v>
      </c>
      <c r="R2732" s="3" t="s">
        <v>44</v>
      </c>
      <c r="S2732" s="3" t="s">
        <v>45</v>
      </c>
      <c r="T2732" s="4">
        <f t="shared" si="1872"/>
        <v>3800</v>
      </c>
      <c r="U2732" s="3">
        <v>50.9</v>
      </c>
      <c r="V2732" s="3">
        <f>VALUE(U2732)*100000</f>
        <v>5090000</v>
      </c>
    </row>
    <row r="2733" spans="1:22" customFormat="1" hidden="1">
      <c r="A2733" t="s">
        <v>4303</v>
      </c>
      <c r="G2733" t="s">
        <v>32</v>
      </c>
      <c r="H2733" t="s">
        <v>4304</v>
      </c>
      <c r="I2733">
        <f>VALUE(LEFT(H2733,FIND(" ",H2733)-1))</f>
        <v>1741</v>
      </c>
      <c r="J2733" t="str">
        <f>TRIM(RIGHT(H2733,LEN(H2733)-FIND(" ",H2733)))</f>
        <v>sqft</v>
      </c>
      <c r="K2733" t="s">
        <v>40</v>
      </c>
      <c r="L2733" t="s">
        <v>41</v>
      </c>
      <c r="N2733" t="s">
        <v>42</v>
      </c>
      <c r="Q2733" t="s">
        <v>28</v>
      </c>
      <c r="R2733" t="s">
        <v>44</v>
      </c>
      <c r="S2733" t="s">
        <v>467</v>
      </c>
      <c r="T2733" s="1">
        <f t="shared" si="1872"/>
        <v>3906</v>
      </c>
      <c r="U2733">
        <v>68</v>
      </c>
      <c r="V2733">
        <f>VALUE(U2733)*100000</f>
        <v>6800000</v>
      </c>
    </row>
    <row r="2734" spans="1:22" customFormat="1" hidden="1">
      <c r="A2734" t="s">
        <v>3915</v>
      </c>
      <c r="G2734" t="s">
        <v>23</v>
      </c>
      <c r="H2734" t="s">
        <v>554</v>
      </c>
      <c r="I2734">
        <f>VALUE(LEFT(H2734,FIND(" ",H2734)-1))</f>
        <v>900</v>
      </c>
      <c r="J2734" t="str">
        <f>TRIM(RIGHT(H2734,LEN(H2734)-FIND(" ",H2734)))</f>
        <v>sqft</v>
      </c>
      <c r="K2734" t="s">
        <v>40</v>
      </c>
      <c r="L2734" t="s">
        <v>41</v>
      </c>
      <c r="N2734" t="s">
        <v>42</v>
      </c>
      <c r="Q2734" t="s">
        <v>28</v>
      </c>
      <c r="R2734" t="s">
        <v>154</v>
      </c>
      <c r="S2734" t="s">
        <v>4305</v>
      </c>
      <c r="T2734" s="1">
        <f t="shared" si="1872"/>
        <v>3967</v>
      </c>
      <c r="U2734">
        <v>59.5</v>
      </c>
      <c r="V2734">
        <f>VALUE(U2734)*100000</f>
        <v>5950000</v>
      </c>
    </row>
    <row r="2735" spans="1:22" customFormat="1" hidden="1">
      <c r="A2735" t="s">
        <v>2829</v>
      </c>
      <c r="G2735" t="s">
        <v>23</v>
      </c>
      <c r="H2735" t="s">
        <v>2628</v>
      </c>
      <c r="I2735">
        <f>VALUE(LEFT(H2735,FIND(" ",H2735)-1))</f>
        <v>1110</v>
      </c>
      <c r="J2735" t="str">
        <f>TRIM(RIGHT(H2735,LEN(H2735)-FIND(" ",H2735)))</f>
        <v>sqft</v>
      </c>
      <c r="K2735" t="s">
        <v>28</v>
      </c>
      <c r="L2735" t="s">
        <v>153</v>
      </c>
      <c r="N2735" t="s">
        <v>25</v>
      </c>
      <c r="Q2735" t="s">
        <v>44</v>
      </c>
      <c r="R2735" t="s">
        <v>131</v>
      </c>
      <c r="S2735" t="s">
        <v>3814</v>
      </c>
      <c r="T2735" s="1">
        <f t="shared" si="1872"/>
        <v>4651</v>
      </c>
      <c r="U2735">
        <v>86</v>
      </c>
      <c r="V2735">
        <f>VALUE(U2735)*100000</f>
        <v>8600000</v>
      </c>
    </row>
    <row r="2736" spans="1:22" customFormat="1" hidden="1">
      <c r="A2736" t="s">
        <v>3569</v>
      </c>
      <c r="G2736" t="s">
        <v>32</v>
      </c>
      <c r="H2736" t="s">
        <v>4306</v>
      </c>
      <c r="I2736">
        <f>VALUE(LEFT(H2736,FIND(" ",H2736)-1))</f>
        <v>2125</v>
      </c>
      <c r="J2736" t="str">
        <f>TRIM(RIGHT(H2736,LEN(H2736)-FIND(" ",H2736)))</f>
        <v>sqft</v>
      </c>
      <c r="K2736" t="s">
        <v>25</v>
      </c>
      <c r="L2736" t="s">
        <v>1540</v>
      </c>
      <c r="N2736" t="s">
        <v>165</v>
      </c>
      <c r="Q2736" t="s">
        <v>28</v>
      </c>
      <c r="R2736" t="s">
        <v>44</v>
      </c>
      <c r="S2736" t="s">
        <v>3961</v>
      </c>
      <c r="T2736" s="1">
        <f t="shared" si="1872"/>
        <v>4700</v>
      </c>
      <c r="U2736">
        <v>99.9</v>
      </c>
      <c r="V2736">
        <f>VALUE(U2736)*100000</f>
        <v>9990000</v>
      </c>
    </row>
    <row r="2737" spans="1:22" customFormat="1" hidden="1">
      <c r="A2737" t="s">
        <v>1644</v>
      </c>
      <c r="G2737" t="s">
        <v>32</v>
      </c>
      <c r="H2737" t="s">
        <v>3630</v>
      </c>
      <c r="I2737">
        <f>VALUE(LEFT(H2737,FIND(" ",H2737)-1))</f>
        <v>1625</v>
      </c>
      <c r="J2737" t="str">
        <f>TRIM(RIGHT(H2737,LEN(H2737)-FIND(" ",H2737)))</f>
        <v>sqft</v>
      </c>
      <c r="K2737" t="s">
        <v>40</v>
      </c>
      <c r="L2737" t="s">
        <v>41</v>
      </c>
      <c r="N2737" t="s">
        <v>665</v>
      </c>
      <c r="Q2737" t="s">
        <v>43</v>
      </c>
      <c r="R2737" t="s">
        <v>44</v>
      </c>
      <c r="S2737" t="s">
        <v>4307</v>
      </c>
      <c r="T2737" s="1">
        <f t="shared" si="1872"/>
        <v>3870</v>
      </c>
      <c r="U2737">
        <v>62.9</v>
      </c>
      <c r="V2737">
        <f>VALUE(U2737)*100000</f>
        <v>6290000</v>
      </c>
    </row>
    <row r="2738" spans="1:22" customFormat="1">
      <c r="A2738" t="s">
        <v>2345</v>
      </c>
      <c r="B2738" t="str">
        <f>PROPER(TRIM(A2738))</f>
        <v>2 Apartment For Sale In Narayan Coral Heights, Palanpur Surat</v>
      </c>
      <c r="C2738" t="str">
        <f>LEFT(B2738,FIND(" ",B2738)-1)</f>
        <v>2</v>
      </c>
      <c r="D2738" s="1" t="str">
        <f>MID(B2738, FIND(" ", B2738)+1, FIND("For", B2738)-FIND(" ", B2738)-1)</f>
        <v xml:space="preserve">Apartment </v>
      </c>
      <c r="E2738" t="str">
        <f>TRIM(MID(B2738, FIND("In", B2738)+3, FIND("Surat", B2738)-FIND("In", B2738)-3))</f>
        <v>Narayan Coral Heights, Palanpur</v>
      </c>
      <c r="F2738" t="str">
        <f>"surat"</f>
        <v>surat</v>
      </c>
      <c r="G2738" t="s">
        <v>32</v>
      </c>
      <c r="H2738" t="s">
        <v>1395</v>
      </c>
      <c r="I2738">
        <f>VALUE(LEFT(H2738,FIND(" ",H2738)-1))</f>
        <v>1260</v>
      </c>
      <c r="J2738" t="str">
        <f>TRIM(RIGHT(H2738,LEN(H2738)-FIND(" ",H2738)))</f>
        <v>sqft</v>
      </c>
      <c r="K2738" t="s">
        <v>40</v>
      </c>
      <c r="L2738" t="s">
        <v>41</v>
      </c>
      <c r="M2738" t="str">
        <f>IF(LEFT(L2738,5)="poss.","expected","ready")</f>
        <v>ready</v>
      </c>
      <c r="N2738" t="s">
        <v>2350</v>
      </c>
      <c r="O2738" t="str">
        <f>IFERROR(LEFT(N2738,FIND("out of",N2738)-1),N2738)</f>
        <v xml:space="preserve">3 </v>
      </c>
      <c r="P2738" s="1" t="str">
        <f>IFERROR(RIGHT(N2738,LEN(N2738)-FIND("out of",N2738)-6),"")</f>
        <v>13</v>
      </c>
      <c r="Q2738" t="s">
        <v>43</v>
      </c>
      <c r="R2738" t="s">
        <v>44</v>
      </c>
      <c r="S2738" t="s">
        <v>3556</v>
      </c>
      <c r="T2738" s="1">
        <f t="shared" si="1872"/>
        <v>4048</v>
      </c>
      <c r="U2738">
        <v>51</v>
      </c>
      <c r="V2738">
        <f>VALUE(U2738)*100000</f>
        <v>5100000</v>
      </c>
    </row>
    <row r="2739" spans="1:22" customFormat="1" hidden="1">
      <c r="A2739" t="s">
        <v>4300</v>
      </c>
      <c r="G2739" t="s">
        <v>23</v>
      </c>
      <c r="H2739" t="s">
        <v>24</v>
      </c>
      <c r="I2739">
        <f>VALUE(LEFT(H2739,FIND(" ",H2739)-1))</f>
        <v>644</v>
      </c>
      <c r="J2739" t="str">
        <f>TRIM(RIGHT(H2739,LEN(H2739)-FIND(" ",H2739)))</f>
        <v>sqft</v>
      </c>
      <c r="K2739" t="s">
        <v>25</v>
      </c>
      <c r="L2739" t="s">
        <v>41</v>
      </c>
      <c r="N2739" t="s">
        <v>2522</v>
      </c>
      <c r="Q2739" t="s">
        <v>28</v>
      </c>
      <c r="R2739" t="s">
        <v>88</v>
      </c>
      <c r="S2739" t="s">
        <v>4308</v>
      </c>
      <c r="T2739" s="1">
        <f t="shared" si="1872"/>
        <v>4953</v>
      </c>
      <c r="U2739">
        <v>58</v>
      </c>
      <c r="V2739">
        <f>VALUE(U2739)*100000</f>
        <v>5800000</v>
      </c>
    </row>
    <row r="2740" spans="1:22" customFormat="1">
      <c r="A2740" t="s">
        <v>4000</v>
      </c>
      <c r="B2740" t="str">
        <f t="shared" ref="B2740:B2742" si="1937">PROPER(TRIM(A2740))</f>
        <v>2 Apartment For Sale In Raghuvir Spalex, Vesu Surat</v>
      </c>
      <c r="C2740" t="str">
        <f t="shared" ref="C2740:C2742" si="1938">LEFT(B2740,FIND(" ",B2740)-1)</f>
        <v>2</v>
      </c>
      <c r="D2740" s="1" t="str">
        <f t="shared" ref="D2740:D2742" si="1939">MID(B2740, FIND(" ", B2740)+1, FIND("For", B2740)-FIND(" ", B2740)-1)</f>
        <v xml:space="preserve">Apartment </v>
      </c>
      <c r="E2740" t="str">
        <f t="shared" ref="E2740:E2742" si="1940">TRIM(MID(B2740, FIND("In", B2740)+3, FIND("Surat", B2740)-FIND("In", B2740)-3))</f>
        <v>Raghuvir Spalex, Vesu</v>
      </c>
      <c r="F2740" t="str">
        <f t="shared" ref="F2740:F2742" si="1941">"surat"</f>
        <v>surat</v>
      </c>
      <c r="G2740" t="s">
        <v>32</v>
      </c>
      <c r="H2740" t="s">
        <v>3118</v>
      </c>
      <c r="I2740">
        <f>VALUE(LEFT(H2740,FIND(" ",H2740)-1))</f>
        <v>1365</v>
      </c>
      <c r="J2740" t="str">
        <f>TRIM(RIGHT(H2740,LEN(H2740)-FIND(" ",H2740)))</f>
        <v>sqft</v>
      </c>
      <c r="K2740" t="s">
        <v>25</v>
      </c>
      <c r="L2740" t="s">
        <v>138</v>
      </c>
      <c r="M2740" t="str">
        <f t="shared" ref="M2740:M2742" si="1942">IF(LEFT(L2740,5)="poss.","expected","ready")</f>
        <v>expected</v>
      </c>
      <c r="N2740" t="s">
        <v>806</v>
      </c>
      <c r="O2740" t="str">
        <f t="shared" ref="O2740:O2742" si="1943">IFERROR(LEFT(N2740,FIND("out of",N2740)-1),N2740)</f>
        <v xml:space="preserve">6 </v>
      </c>
      <c r="P2740" s="1" t="str">
        <f t="shared" ref="P2740:P2742" si="1944">IFERROR(RIGHT(N2740,LEN(N2740)-FIND("out of",N2740)-6),"")</f>
        <v>12</v>
      </c>
      <c r="Q2740" t="s">
        <v>28</v>
      </c>
      <c r="R2740" t="s">
        <v>44</v>
      </c>
      <c r="S2740" t="s">
        <v>2997</v>
      </c>
      <c r="T2740" s="1">
        <f t="shared" si="1872"/>
        <v>5500</v>
      </c>
      <c r="U2740">
        <v>75.099999999999994</v>
      </c>
      <c r="V2740">
        <f>VALUE(U2740)*100000</f>
        <v>7509999.9999999991</v>
      </c>
    </row>
    <row r="2741" spans="1:22" customFormat="1">
      <c r="A2741" t="s">
        <v>4309</v>
      </c>
      <c r="B2741" t="str">
        <f t="shared" si="1937"/>
        <v>3 Apartment For Sale In Swarna Sopan Surat</v>
      </c>
      <c r="C2741" t="str">
        <f t="shared" si="1938"/>
        <v>3</v>
      </c>
      <c r="D2741" s="1" t="str">
        <f t="shared" si="1939"/>
        <v xml:space="preserve">Apartment </v>
      </c>
      <c r="E2741" t="str">
        <f t="shared" si="1940"/>
        <v>Swarna Sopan</v>
      </c>
      <c r="F2741" t="str">
        <f t="shared" si="1941"/>
        <v>surat</v>
      </c>
      <c r="G2741" t="s">
        <v>23</v>
      </c>
      <c r="H2741" t="s">
        <v>3681</v>
      </c>
      <c r="I2741">
        <f>VALUE(LEFT(H2741,FIND(" ",H2741)-1))</f>
        <v>948</v>
      </c>
      <c r="J2741" t="str">
        <f>TRIM(RIGHT(H2741,LEN(H2741)-FIND(" ",H2741)))</f>
        <v>sqft</v>
      </c>
      <c r="K2741" t="s">
        <v>40</v>
      </c>
      <c r="L2741" t="s">
        <v>34</v>
      </c>
      <c r="M2741" t="str">
        <f t="shared" si="1942"/>
        <v>expected</v>
      </c>
      <c r="N2741" t="s">
        <v>271</v>
      </c>
      <c r="O2741" t="str">
        <f t="shared" si="1943"/>
        <v xml:space="preserve">9 </v>
      </c>
      <c r="P2741" s="1" t="str">
        <f t="shared" si="1944"/>
        <v>13</v>
      </c>
      <c r="Q2741" t="s">
        <v>28</v>
      </c>
      <c r="R2741" t="s">
        <v>44</v>
      </c>
      <c r="S2741" t="s">
        <v>52</v>
      </c>
      <c r="T2741" s="1">
        <f t="shared" si="1872"/>
        <v>3600</v>
      </c>
      <c r="U2741">
        <v>62.1</v>
      </c>
      <c r="V2741">
        <f>VALUE(U2741)*100000</f>
        <v>6210000</v>
      </c>
    </row>
    <row r="2742" spans="1:22" ht="15.75">
      <c r="A2742" s="3" t="s">
        <v>4214</v>
      </c>
      <c r="B2742" s="3" t="str">
        <f t="shared" si="1937"/>
        <v>3 Apartment For Sale In Sai Parisar, Palanpur Surat</v>
      </c>
      <c r="C2742" s="3" t="str">
        <f t="shared" si="1938"/>
        <v>3</v>
      </c>
      <c r="D2742" s="4" t="str">
        <f t="shared" si="1939"/>
        <v xml:space="preserve">Apartment </v>
      </c>
      <c r="E2742" s="3" t="str">
        <f t="shared" si="1940"/>
        <v>Sai Parisar, Palanpur</v>
      </c>
      <c r="F2742" s="3" t="str">
        <f t="shared" si="1941"/>
        <v>surat</v>
      </c>
      <c r="G2742" s="3" t="s">
        <v>32</v>
      </c>
      <c r="H2742" s="3" t="s">
        <v>3374</v>
      </c>
      <c r="I2742" s="9">
        <f>VALUE(LEFT(H2742,FIND(" ",H2742)-1))</f>
        <v>1725</v>
      </c>
      <c r="J2742" s="3" t="str">
        <f>TRIM(RIGHT(H2742,LEN(H2742)-FIND(" ",H2742)))</f>
        <v>sqft</v>
      </c>
      <c r="K2742" s="3" t="s">
        <v>25</v>
      </c>
      <c r="L2742" s="3" t="s">
        <v>26</v>
      </c>
      <c r="M2742" s="3" t="str">
        <f t="shared" si="1942"/>
        <v>expected</v>
      </c>
      <c r="N2742" s="3" t="s">
        <v>165</v>
      </c>
      <c r="O2742" s="3" t="str">
        <f t="shared" si="1943"/>
        <v xml:space="preserve">7 </v>
      </c>
      <c r="P2742" s="4" t="str">
        <f t="shared" si="1944"/>
        <v>13</v>
      </c>
      <c r="Q2742" s="6" t="s">
        <v>28</v>
      </c>
      <c r="R2742" s="3" t="s">
        <v>44</v>
      </c>
      <c r="S2742" s="3" t="s">
        <v>3588</v>
      </c>
      <c r="T2742" s="4">
        <f t="shared" si="1872"/>
        <v>4291</v>
      </c>
      <c r="U2742" s="3">
        <v>74</v>
      </c>
      <c r="V2742" s="3">
        <f>VALUE(U2742)*100000</f>
        <v>7400000</v>
      </c>
    </row>
    <row r="2743" spans="1:22" customFormat="1" hidden="1">
      <c r="A2743" t="s">
        <v>4250</v>
      </c>
      <c r="G2743" t="s">
        <v>32</v>
      </c>
      <c r="H2743" t="s">
        <v>2808</v>
      </c>
      <c r="I2743">
        <f>VALUE(LEFT(H2743,FIND(" ",H2743)-1))</f>
        <v>1890</v>
      </c>
      <c r="J2743" t="str">
        <f>TRIM(RIGHT(H2743,LEN(H2743)-FIND(" ",H2743)))</f>
        <v>sqft</v>
      </c>
      <c r="K2743" t="s">
        <v>28</v>
      </c>
      <c r="L2743" t="s">
        <v>1580</v>
      </c>
      <c r="N2743" t="s">
        <v>25</v>
      </c>
      <c r="Q2743" t="s">
        <v>44</v>
      </c>
      <c r="R2743" t="s">
        <v>382</v>
      </c>
      <c r="S2743" t="s">
        <v>3541</v>
      </c>
      <c r="T2743" s="1">
        <f t="shared" si="1872"/>
        <v>4444</v>
      </c>
      <c r="U2743">
        <v>84</v>
      </c>
      <c r="V2743">
        <f>VALUE(U2743)*100000</f>
        <v>8400000</v>
      </c>
    </row>
    <row r="2744" spans="1:22" customFormat="1" hidden="1">
      <c r="A2744" t="s">
        <v>270</v>
      </c>
      <c r="G2744" t="s">
        <v>23</v>
      </c>
      <c r="H2744" t="s">
        <v>4310</v>
      </c>
      <c r="I2744">
        <f>VALUE(LEFT(H2744,FIND(" ",H2744)-1))</f>
        <v>940</v>
      </c>
      <c r="J2744" t="str">
        <f>TRIM(RIGHT(H2744,LEN(H2744)-FIND(" ",H2744)))</f>
        <v>sqft</v>
      </c>
      <c r="K2744" t="s">
        <v>25</v>
      </c>
      <c r="L2744" t="s">
        <v>41</v>
      </c>
      <c r="N2744" t="s">
        <v>134</v>
      </c>
      <c r="Q2744" t="s">
        <v>28</v>
      </c>
      <c r="R2744" t="s">
        <v>44</v>
      </c>
      <c r="S2744" t="s">
        <v>4311</v>
      </c>
      <c r="T2744" s="1">
        <f t="shared" si="1872"/>
        <v>3299</v>
      </c>
      <c r="U2744">
        <v>56.4</v>
      </c>
      <c r="V2744">
        <f>VALUE(U2744)*100000</f>
        <v>5640000</v>
      </c>
    </row>
    <row r="2745" spans="1:22" ht="15.75">
      <c r="A2745" s="3" t="s">
        <v>3856</v>
      </c>
      <c r="B2745" s="3" t="str">
        <f t="shared" ref="B2745:B2746" si="1945">PROPER(TRIM(A2745))</f>
        <v>2 Apartment For Sale In Nakshatra Galaxia, Palanpur Surat</v>
      </c>
      <c r="C2745" s="3" t="str">
        <f t="shared" ref="C2745:C2746" si="1946">LEFT(B2745,FIND(" ",B2745)-1)</f>
        <v>2</v>
      </c>
      <c r="D2745" s="4" t="str">
        <f t="shared" ref="D2745:D2746" si="1947">MID(B2745, FIND(" ", B2745)+1, FIND("For", B2745)-FIND(" ", B2745)-1)</f>
        <v xml:space="preserve">Apartment </v>
      </c>
      <c r="E2745" s="3" t="str">
        <f t="shared" ref="E2745:E2746" si="1948">TRIM(MID(B2745, FIND("In", B2745)+3, FIND("Surat", B2745)-FIND("In", B2745)-3))</f>
        <v>Nakshatra Galaxia, Palanpur</v>
      </c>
      <c r="F2745" s="3" t="str">
        <f t="shared" ref="F2745:F2746" si="1949">"surat"</f>
        <v>surat</v>
      </c>
      <c r="G2745" s="3" t="s">
        <v>32</v>
      </c>
      <c r="H2745" s="3" t="s">
        <v>3669</v>
      </c>
      <c r="I2745" s="9">
        <f>VALUE(LEFT(H2745,FIND(" ",H2745)-1))</f>
        <v>1328</v>
      </c>
      <c r="J2745" s="3" t="str">
        <f>TRIM(RIGHT(H2745,LEN(H2745)-FIND(" ",H2745)))</f>
        <v>sqft</v>
      </c>
      <c r="K2745" s="3" t="s">
        <v>40</v>
      </c>
      <c r="L2745" s="3" t="s">
        <v>41</v>
      </c>
      <c r="M2745" s="3" t="str">
        <f t="shared" ref="M2745:M2746" si="1950">IF(LEFT(L2745,5)="poss.","expected","ready")</f>
        <v>ready</v>
      </c>
      <c r="N2745" s="3" t="s">
        <v>986</v>
      </c>
      <c r="O2745" s="3" t="str">
        <f t="shared" ref="O2745:O2746" si="1951">IFERROR(LEFT(N2745,FIND("out of",N2745)-1),N2745)</f>
        <v xml:space="preserve">11 </v>
      </c>
      <c r="P2745" s="4" t="str">
        <f t="shared" ref="P2745:P2746" si="1952">IFERROR(RIGHT(N2745,LEN(N2745)-FIND("out of",N2745)-6),"")</f>
        <v>15</v>
      </c>
      <c r="Q2745" s="6" t="s">
        <v>28</v>
      </c>
      <c r="R2745" s="3" t="s">
        <v>4312</v>
      </c>
      <c r="S2745" s="3" t="s">
        <v>2373</v>
      </c>
      <c r="T2745" s="4">
        <f t="shared" si="1872"/>
        <v>3991</v>
      </c>
      <c r="U2745" s="3">
        <v>53</v>
      </c>
      <c r="V2745" s="3">
        <f>VALUE(U2745)*100000</f>
        <v>5300000</v>
      </c>
    </row>
    <row r="2746" spans="1:22" ht="15.75">
      <c r="A2746" s="3" t="s">
        <v>3919</v>
      </c>
      <c r="B2746" s="3" t="str">
        <f t="shared" si="1945"/>
        <v>3 Apartment For Sale In Santvan Seron, Palanpur Surat</v>
      </c>
      <c r="C2746" s="3" t="str">
        <f t="shared" si="1946"/>
        <v>3</v>
      </c>
      <c r="D2746" s="4" t="str">
        <f t="shared" si="1947"/>
        <v xml:space="preserve">Apartment </v>
      </c>
      <c r="E2746" s="3" t="str">
        <f t="shared" si="1948"/>
        <v>Santvan Seron, Palanpur</v>
      </c>
      <c r="F2746" s="3" t="str">
        <f t="shared" si="1949"/>
        <v>surat</v>
      </c>
      <c r="G2746" s="3" t="s">
        <v>23</v>
      </c>
      <c r="H2746" s="3" t="s">
        <v>333</v>
      </c>
      <c r="I2746" s="9">
        <f>VALUE(LEFT(H2746,FIND(" ",H2746)-1))</f>
        <v>1100</v>
      </c>
      <c r="J2746" s="3" t="str">
        <f>TRIM(RIGHT(H2746,LEN(H2746)-FIND(" ",H2746)))</f>
        <v>sqft</v>
      </c>
      <c r="K2746" s="3" t="s">
        <v>40</v>
      </c>
      <c r="L2746" s="3" t="s">
        <v>41</v>
      </c>
      <c r="M2746" s="3" t="str">
        <f t="shared" si="1950"/>
        <v>ready</v>
      </c>
      <c r="N2746" s="3" t="s">
        <v>143</v>
      </c>
      <c r="O2746" s="3" t="str">
        <f t="shared" si="1951"/>
        <v xml:space="preserve">9 </v>
      </c>
      <c r="P2746" s="4" t="str">
        <f t="shared" si="1952"/>
        <v>14</v>
      </c>
      <c r="Q2746" s="6" t="s">
        <v>28</v>
      </c>
      <c r="R2746" s="3" t="s">
        <v>36</v>
      </c>
      <c r="S2746" s="3" t="s">
        <v>2638</v>
      </c>
      <c r="T2746" s="4">
        <f t="shared" si="1872"/>
        <v>4100</v>
      </c>
      <c r="U2746" s="3">
        <v>76.3</v>
      </c>
      <c r="V2746" s="3">
        <f>VALUE(U2746)*100000</f>
        <v>7630000</v>
      </c>
    </row>
    <row r="2747" spans="1:22" customFormat="1" hidden="1">
      <c r="A2747" t="s">
        <v>2829</v>
      </c>
      <c r="G2747" t="s">
        <v>23</v>
      </c>
      <c r="H2747" t="s">
        <v>3381</v>
      </c>
      <c r="I2747">
        <f>VALUE(LEFT(H2747,FIND(" ",H2747)-1))</f>
        <v>1130</v>
      </c>
      <c r="J2747" t="str">
        <f>TRIM(RIGHT(H2747,LEN(H2747)-FIND(" ",H2747)))</f>
        <v>sqft</v>
      </c>
      <c r="K2747" t="s">
        <v>28</v>
      </c>
      <c r="L2747" t="s">
        <v>153</v>
      </c>
      <c r="N2747" t="s">
        <v>25</v>
      </c>
      <c r="Q2747" t="s">
        <v>44</v>
      </c>
      <c r="R2747" t="s">
        <v>131</v>
      </c>
      <c r="S2747" t="s">
        <v>3680</v>
      </c>
      <c r="T2747" s="1">
        <f t="shared" si="1872"/>
        <v>4551</v>
      </c>
      <c r="U2747">
        <v>85.6</v>
      </c>
      <c r="V2747">
        <f>VALUE(U2747)*100000</f>
        <v>8560000</v>
      </c>
    </row>
    <row r="2748" spans="1:22" ht="15.75">
      <c r="A2748" s="3" t="s">
        <v>4313</v>
      </c>
      <c r="B2748" s="3" t="str">
        <f>PROPER(TRIM(A2748))</f>
        <v>3 Apartment For Sale In Vip Road Surat</v>
      </c>
      <c r="C2748" s="3" t="str">
        <f>LEFT(B2748,FIND(" ",B2748)-1)</f>
        <v>3</v>
      </c>
      <c r="D2748" s="4" t="str">
        <f>MID(B2748, FIND(" ", B2748)+1, FIND("For", B2748)-FIND(" ", B2748)-1)</f>
        <v xml:space="preserve">Apartment </v>
      </c>
      <c r="E2748" s="3" t="str">
        <f>TRIM(MID(B2748, FIND("In", B2748)+3, FIND("Surat", B2748)-FIND("In", B2748)-3))</f>
        <v>Vip Road</v>
      </c>
      <c r="F2748" s="3" t="str">
        <f>"surat"</f>
        <v>surat</v>
      </c>
      <c r="G2748" s="3" t="s">
        <v>32</v>
      </c>
      <c r="H2748" s="3" t="s">
        <v>2949</v>
      </c>
      <c r="I2748" s="9">
        <f>VALUE(LEFT(H2748,FIND(" ",H2748)-1))</f>
        <v>2100</v>
      </c>
      <c r="J2748" s="3" t="str">
        <f>TRIM(RIGHT(H2748,LEN(H2748)-FIND(" ",H2748)))</f>
        <v>sqft</v>
      </c>
      <c r="K2748" s="3" t="s">
        <v>25</v>
      </c>
      <c r="L2748" s="3" t="s">
        <v>1540</v>
      </c>
      <c r="M2748" s="3" t="str">
        <f>IF(LEFT(L2748,5)="poss.","expected","ready")</f>
        <v>expected</v>
      </c>
      <c r="N2748" s="3" t="s">
        <v>165</v>
      </c>
      <c r="O2748" s="3" t="str">
        <f>IFERROR(LEFT(N2748,FIND("out of",N2748)-1),N2748)</f>
        <v xml:space="preserve">7 </v>
      </c>
      <c r="P2748" s="4" t="str">
        <f>IFERROR(RIGHT(N2748,LEN(N2748)-FIND("out of",N2748)-6),"")</f>
        <v>13</v>
      </c>
      <c r="Q2748" s="6" t="s">
        <v>28</v>
      </c>
      <c r="R2748" s="3" t="s">
        <v>44</v>
      </c>
      <c r="S2748" s="3" t="s">
        <v>3680</v>
      </c>
      <c r="T2748" s="4">
        <f t="shared" si="1872"/>
        <v>4551</v>
      </c>
      <c r="U2748" s="3">
        <v>95.6</v>
      </c>
      <c r="V2748" s="3">
        <f>VALUE(U2748)*100000</f>
        <v>9560000</v>
      </c>
    </row>
    <row r="2749" spans="1:22" customFormat="1" hidden="1">
      <c r="A2749" t="s">
        <v>2829</v>
      </c>
      <c r="G2749" t="s">
        <v>32</v>
      </c>
      <c r="H2749" t="s">
        <v>4314</v>
      </c>
      <c r="I2749">
        <f>VALUE(LEFT(H2749,FIND(" ",H2749)-1))</f>
        <v>2177</v>
      </c>
      <c r="J2749" t="str">
        <f>TRIM(RIGHT(H2749,LEN(H2749)-FIND(" ",H2749)))</f>
        <v>sqft</v>
      </c>
      <c r="K2749" t="s">
        <v>25</v>
      </c>
      <c r="L2749" t="s">
        <v>41</v>
      </c>
      <c r="N2749" t="s">
        <v>134</v>
      </c>
      <c r="Q2749" t="s">
        <v>28</v>
      </c>
      <c r="R2749" t="s">
        <v>44</v>
      </c>
      <c r="S2749" t="s">
        <v>4315</v>
      </c>
      <c r="T2749" s="1">
        <f t="shared" ref="T2749:T2812" si="1953">VALUE(SUBSTITUTE(SUBSTITUTE(S2749,"â‚¹",""),"per sqft",""))</f>
        <v>4502</v>
      </c>
      <c r="U2749">
        <v>98</v>
      </c>
      <c r="V2749">
        <f>VALUE(U2749)*100000</f>
        <v>9800000</v>
      </c>
    </row>
    <row r="2750" spans="1:22" customFormat="1">
      <c r="A2750" t="s">
        <v>4316</v>
      </c>
      <c r="B2750" t="str">
        <f>PROPER(TRIM(A2750))</f>
        <v>3 Penthouse For Sale In Nakshatra Solitaire, Palanpur Surat</v>
      </c>
      <c r="C2750" t="str">
        <f>LEFT(B2750,FIND(" ",B2750)-1)</f>
        <v>3</v>
      </c>
      <c r="D2750" s="1" t="str">
        <f>MID(B2750, FIND(" ", B2750)+1, FIND("For", B2750)-FIND(" ", B2750)-1)</f>
        <v xml:space="preserve">Penthouse </v>
      </c>
      <c r="E2750" t="str">
        <f>TRIM(MID(B2750, FIND("In", B2750)+3, FIND("Surat", B2750)-FIND("In", B2750)-3))</f>
        <v>Nakshatra Solitaire, Palanpur</v>
      </c>
      <c r="F2750" t="str">
        <f>"surat"</f>
        <v>surat</v>
      </c>
      <c r="G2750" t="s">
        <v>32</v>
      </c>
      <c r="H2750" t="s">
        <v>3958</v>
      </c>
      <c r="I2750">
        <f>VALUE(LEFT(H2750,FIND(" ",H2750)-1))</f>
        <v>2346</v>
      </c>
      <c r="J2750" t="str">
        <f>TRIM(RIGHT(H2750,LEN(H2750)-FIND(" ",H2750)))</f>
        <v>sqft</v>
      </c>
      <c r="K2750" t="s">
        <v>40</v>
      </c>
      <c r="L2750" t="s">
        <v>41</v>
      </c>
      <c r="M2750" t="str">
        <f>IF(LEFT(L2750,5)="poss.","expected","ready")</f>
        <v>ready</v>
      </c>
      <c r="N2750" t="s">
        <v>3208</v>
      </c>
      <c r="O2750" t="str">
        <f>IFERROR(LEFT(N2750,FIND("out of",N2750)-1),N2750)</f>
        <v xml:space="preserve">12 </v>
      </c>
      <c r="P2750" s="1" t="str">
        <f>IFERROR(RIGHT(N2750,LEN(N2750)-FIND("out of",N2750)-6),"")</f>
        <v>12</v>
      </c>
      <c r="Q2750" t="s">
        <v>83</v>
      </c>
      <c r="R2750" t="s">
        <v>44</v>
      </c>
      <c r="S2750" t="s">
        <v>1288</v>
      </c>
      <c r="T2750" s="1">
        <f t="shared" si="1953"/>
        <v>4049</v>
      </c>
      <c r="U2750">
        <v>95</v>
      </c>
      <c r="V2750">
        <f>VALUE(U2750)*100000</f>
        <v>9500000</v>
      </c>
    </row>
    <row r="2751" spans="1:22" customFormat="1" hidden="1">
      <c r="A2751" t="s">
        <v>4040</v>
      </c>
      <c r="G2751" t="s">
        <v>23</v>
      </c>
      <c r="H2751" t="s">
        <v>4133</v>
      </c>
      <c r="I2751">
        <f>VALUE(LEFT(H2751,FIND(" ",H2751)-1))</f>
        <v>1017</v>
      </c>
      <c r="J2751" t="str">
        <f>TRIM(RIGHT(H2751,LEN(H2751)-FIND(" ",H2751)))</f>
        <v>sqft</v>
      </c>
      <c r="K2751" t="s">
        <v>40</v>
      </c>
      <c r="L2751" t="s">
        <v>41</v>
      </c>
      <c r="N2751" t="s">
        <v>71</v>
      </c>
      <c r="Q2751" t="s">
        <v>28</v>
      </c>
      <c r="R2751" t="s">
        <v>88</v>
      </c>
      <c r="S2751" t="s">
        <v>4317</v>
      </c>
      <c r="T2751" s="1">
        <f t="shared" si="1953"/>
        <v>4811</v>
      </c>
      <c r="U2751">
        <v>89</v>
      </c>
      <c r="V2751">
        <f>VALUE(U2751)*100000</f>
        <v>8900000</v>
      </c>
    </row>
    <row r="2752" spans="1:22" ht="15.75">
      <c r="A2752" s="3" t="s">
        <v>4318</v>
      </c>
      <c r="B2752" s="3" t="str">
        <f>PROPER(TRIM(A2752))</f>
        <v>2 Apartment For Sale In Phoenix Avenue, Pal Surat</v>
      </c>
      <c r="C2752" s="3" t="str">
        <f>LEFT(B2752,FIND(" ",B2752)-1)</f>
        <v>2</v>
      </c>
      <c r="D2752" s="4" t="str">
        <f>MID(B2752, FIND(" ", B2752)+1, FIND("For", B2752)-FIND(" ", B2752)-1)</f>
        <v xml:space="preserve">Apartment </v>
      </c>
      <c r="E2752" s="3" t="str">
        <f>TRIM(MID(B2752, FIND("In", B2752)+3, FIND("Surat", B2752)-FIND("In", B2752)-3))</f>
        <v>Phoenix Avenue, Pal</v>
      </c>
      <c r="F2752" s="3" t="str">
        <f>"surat"</f>
        <v>surat</v>
      </c>
      <c r="G2752" s="3" t="s">
        <v>32</v>
      </c>
      <c r="H2752" s="3" t="s">
        <v>738</v>
      </c>
      <c r="I2752" s="9">
        <f>VALUE(LEFT(H2752,FIND(" ",H2752)-1))</f>
        <v>1450</v>
      </c>
      <c r="J2752" s="3" t="str">
        <f>TRIM(RIGHT(H2752,LEN(H2752)-FIND(" ",H2752)))</f>
        <v>sqft</v>
      </c>
      <c r="K2752" s="3" t="s">
        <v>25</v>
      </c>
      <c r="L2752" s="3" t="s">
        <v>138</v>
      </c>
      <c r="M2752" s="3" t="str">
        <f>IF(LEFT(L2752,5)="poss.","expected","ready")</f>
        <v>expected</v>
      </c>
      <c r="N2752" s="3" t="s">
        <v>71</v>
      </c>
      <c r="O2752" s="3" t="str">
        <f>IFERROR(LEFT(N2752,FIND("out of",N2752)-1),N2752)</f>
        <v xml:space="preserve">6 </v>
      </c>
      <c r="P2752" s="4" t="str">
        <f>IFERROR(RIGHT(N2752,LEN(N2752)-FIND("out of",N2752)-6),"")</f>
        <v>13</v>
      </c>
      <c r="Q2752" s="6" t="s">
        <v>28</v>
      </c>
      <c r="R2752" s="3" t="s">
        <v>44</v>
      </c>
      <c r="S2752" s="3" t="s">
        <v>3304</v>
      </c>
      <c r="T2752" s="4">
        <f t="shared" si="1953"/>
        <v>5200</v>
      </c>
      <c r="U2752" s="3">
        <v>75.400000000000006</v>
      </c>
      <c r="V2752" s="3">
        <f>VALUE(U2752)*100000</f>
        <v>7540000.0000000009</v>
      </c>
    </row>
    <row r="2753" spans="1:22" customFormat="1" hidden="1">
      <c r="A2753" t="s">
        <v>4236</v>
      </c>
      <c r="G2753" t="s">
        <v>23</v>
      </c>
      <c r="H2753" t="s">
        <v>444</v>
      </c>
      <c r="I2753">
        <f>VALUE(LEFT(H2753,FIND(" ",H2753)-1))</f>
        <v>1170</v>
      </c>
      <c r="J2753" t="str">
        <f>TRIM(RIGHT(H2753,LEN(H2753)-FIND(" ",H2753)))</f>
        <v>sqft</v>
      </c>
      <c r="K2753" t="s">
        <v>25</v>
      </c>
      <c r="L2753" t="s">
        <v>2706</v>
      </c>
      <c r="N2753" t="s">
        <v>120</v>
      </c>
      <c r="Q2753" t="s">
        <v>28</v>
      </c>
      <c r="R2753" t="s">
        <v>44</v>
      </c>
      <c r="S2753" t="s">
        <v>4175</v>
      </c>
      <c r="T2753" s="1">
        <f t="shared" si="1953"/>
        <v>4359</v>
      </c>
      <c r="U2753">
        <v>51</v>
      </c>
      <c r="V2753">
        <f>VALUE(U2753)*100000</f>
        <v>5100000</v>
      </c>
    </row>
    <row r="2754" spans="1:22" ht="15.75">
      <c r="A2754" s="3" t="s">
        <v>4319</v>
      </c>
      <c r="B2754" s="3" t="str">
        <f>PROPER(TRIM(A2754))</f>
        <v>3 Apartment For Sale In Globcon Spendora, Palanpur Surat</v>
      </c>
      <c r="C2754" s="3" t="str">
        <f>LEFT(B2754,FIND(" ",B2754)-1)</f>
        <v>3</v>
      </c>
      <c r="D2754" s="4" t="str">
        <f>MID(B2754, FIND(" ", B2754)+1, FIND("For", B2754)-FIND(" ", B2754)-1)</f>
        <v xml:space="preserve">Apartment </v>
      </c>
      <c r="E2754" s="3" t="str">
        <f>TRIM(MID(B2754, FIND("In", B2754)+3, FIND("Surat", B2754)-FIND("In", B2754)-3))</f>
        <v>Globcon Spendora, Palanpur</v>
      </c>
      <c r="F2754" s="3" t="str">
        <f>"surat"</f>
        <v>surat</v>
      </c>
      <c r="G2754" s="3" t="s">
        <v>32</v>
      </c>
      <c r="H2754" s="3" t="s">
        <v>1488</v>
      </c>
      <c r="I2754" s="9">
        <f>VALUE(LEFT(H2754,FIND(" ",H2754)-1))</f>
        <v>1550</v>
      </c>
      <c r="J2754" s="3" t="str">
        <f>TRIM(RIGHT(H2754,LEN(H2754)-FIND(" ",H2754)))</f>
        <v>sqft</v>
      </c>
      <c r="K2754" s="3" t="s">
        <v>25</v>
      </c>
      <c r="L2754" s="3" t="s">
        <v>2636</v>
      </c>
      <c r="M2754" s="3" t="str">
        <f>IF(LEFT(L2754,5)="poss.","expected","ready")</f>
        <v>expected</v>
      </c>
      <c r="N2754" s="3" t="s">
        <v>35</v>
      </c>
      <c r="O2754" s="3" t="str">
        <f>IFERROR(LEFT(N2754,FIND("out of",N2754)-1),N2754)</f>
        <v xml:space="preserve">6 </v>
      </c>
      <c r="P2754" s="4" t="str">
        <f>IFERROR(RIGHT(N2754,LEN(N2754)-FIND("out of",N2754)-6),"")</f>
        <v>14</v>
      </c>
      <c r="Q2754" s="6" t="s">
        <v>28</v>
      </c>
      <c r="R2754" s="3" t="s">
        <v>44</v>
      </c>
      <c r="S2754" s="3" t="s">
        <v>1516</v>
      </c>
      <c r="T2754" s="4">
        <f t="shared" si="1953"/>
        <v>4200</v>
      </c>
      <c r="U2754" s="3">
        <v>65.099999999999994</v>
      </c>
      <c r="V2754" s="3">
        <f>VALUE(U2754)*100000</f>
        <v>6509999.9999999991</v>
      </c>
    </row>
    <row r="2755" spans="1:22" customFormat="1" hidden="1">
      <c r="A2755" t="s">
        <v>3859</v>
      </c>
      <c r="G2755" t="s">
        <v>23</v>
      </c>
      <c r="H2755" t="s">
        <v>4320</v>
      </c>
      <c r="I2755">
        <f>VALUE(LEFT(H2755,FIND(" ",H2755)-1))</f>
        <v>814</v>
      </c>
      <c r="J2755" t="str">
        <f>TRIM(RIGHT(H2755,LEN(H2755)-FIND(" ",H2755)))</f>
        <v>sqft</v>
      </c>
      <c r="K2755" t="s">
        <v>25</v>
      </c>
      <c r="L2755" t="s">
        <v>2318</v>
      </c>
      <c r="N2755" t="s">
        <v>633</v>
      </c>
      <c r="Q2755" t="s">
        <v>28</v>
      </c>
      <c r="R2755" t="s">
        <v>154</v>
      </c>
      <c r="T2755" s="1" t="e">
        <f t="shared" si="1953"/>
        <v>#VALUE!</v>
      </c>
      <c r="U2755" t="s">
        <v>2101</v>
      </c>
      <c r="V2755" t="e">
        <f>VALUE(U2755)*100000</f>
        <v>#VALUE!</v>
      </c>
    </row>
    <row r="2756" spans="1:22" ht="15.75">
      <c r="A2756" s="3" t="s">
        <v>3745</v>
      </c>
      <c r="B2756" s="3" t="str">
        <f>PROPER(TRIM(A2756))</f>
        <v>3 Apartment For Sale In Pratishtha Heights, Palanpur Surat</v>
      </c>
      <c r="C2756" s="3" t="str">
        <f>LEFT(B2756,FIND(" ",B2756)-1)</f>
        <v>3</v>
      </c>
      <c r="D2756" s="4" t="str">
        <f>MID(B2756, FIND(" ", B2756)+1, FIND("For", B2756)-FIND(" ", B2756)-1)</f>
        <v xml:space="preserve">Apartment </v>
      </c>
      <c r="E2756" s="3" t="str">
        <f>TRIM(MID(B2756, FIND("In", B2756)+3, FIND("Surat", B2756)-FIND("In", B2756)-3))</f>
        <v>Pratishtha Heights, Palanpur</v>
      </c>
      <c r="F2756" s="3" t="str">
        <f>"surat"</f>
        <v>surat</v>
      </c>
      <c r="G2756" s="3" t="s">
        <v>32</v>
      </c>
      <c r="H2756" s="3" t="s">
        <v>3746</v>
      </c>
      <c r="I2756" s="9">
        <f>VALUE(LEFT(H2756,FIND(" ",H2756)-1))</f>
        <v>1918</v>
      </c>
      <c r="J2756" s="3" t="str">
        <f>TRIM(RIGHT(H2756,LEN(H2756)-FIND(" ",H2756)))</f>
        <v>sqft</v>
      </c>
      <c r="K2756" s="3" t="s">
        <v>25</v>
      </c>
      <c r="L2756" s="3" t="s">
        <v>217</v>
      </c>
      <c r="M2756" s="3" t="str">
        <f>IF(LEFT(L2756,5)="poss.","expected","ready")</f>
        <v>expected</v>
      </c>
      <c r="N2756" s="3" t="s">
        <v>42</v>
      </c>
      <c r="O2756" s="3" t="str">
        <f>IFERROR(LEFT(N2756,FIND("out of",N2756)-1),N2756)</f>
        <v xml:space="preserve">5 </v>
      </c>
      <c r="P2756" s="4" t="str">
        <f>IFERROR(RIGHT(N2756,LEN(N2756)-FIND("out of",N2756)-6),"")</f>
        <v>13</v>
      </c>
      <c r="Q2756" s="6" t="s">
        <v>28</v>
      </c>
      <c r="R2756" s="3" t="s">
        <v>44</v>
      </c>
      <c r="S2756" s="3" t="s">
        <v>2248</v>
      </c>
      <c r="T2756" s="4">
        <f t="shared" si="1953"/>
        <v>3700</v>
      </c>
      <c r="U2756" s="3">
        <v>71</v>
      </c>
      <c r="V2756" s="3">
        <f>VALUE(U2756)*100000</f>
        <v>7100000</v>
      </c>
    </row>
    <row r="2757" spans="1:22" customFormat="1" hidden="1">
      <c r="A2757" t="s">
        <v>4321</v>
      </c>
      <c r="G2757" t="s">
        <v>32</v>
      </c>
      <c r="H2757" t="s">
        <v>3438</v>
      </c>
      <c r="I2757">
        <f>VALUE(LEFT(H2757,FIND(" ",H2757)-1))</f>
        <v>1520</v>
      </c>
      <c r="J2757" t="str">
        <f>TRIM(RIGHT(H2757,LEN(H2757)-FIND(" ",H2757)))</f>
        <v>sqft</v>
      </c>
      <c r="K2757" t="s">
        <v>40</v>
      </c>
      <c r="L2757" t="s">
        <v>41</v>
      </c>
      <c r="N2757" t="s">
        <v>781</v>
      </c>
      <c r="Q2757" t="s">
        <v>83</v>
      </c>
      <c r="R2757" t="s">
        <v>382</v>
      </c>
      <c r="S2757" t="s">
        <v>4322</v>
      </c>
      <c r="T2757" s="1">
        <f t="shared" si="1953"/>
        <v>3618</v>
      </c>
      <c r="U2757">
        <v>55</v>
      </c>
      <c r="V2757">
        <f>VALUE(U2757)*100000</f>
        <v>5500000</v>
      </c>
    </row>
    <row r="2758" spans="1:22" customFormat="1" hidden="1">
      <c r="A2758" t="s">
        <v>4323</v>
      </c>
      <c r="G2758" t="s">
        <v>23</v>
      </c>
      <c r="H2758" t="s">
        <v>99</v>
      </c>
      <c r="I2758">
        <f>VALUE(LEFT(H2758,FIND(" ",H2758)-1))</f>
        <v>1000</v>
      </c>
      <c r="J2758" t="str">
        <f>TRIM(RIGHT(H2758,LEN(H2758)-FIND(" ",H2758)))</f>
        <v>sqft</v>
      </c>
      <c r="K2758" t="s">
        <v>40</v>
      </c>
      <c r="L2758" t="s">
        <v>41</v>
      </c>
      <c r="N2758" t="s">
        <v>143</v>
      </c>
      <c r="Q2758" t="s">
        <v>28</v>
      </c>
      <c r="R2758" t="s">
        <v>36</v>
      </c>
      <c r="S2758" t="s">
        <v>4324</v>
      </c>
      <c r="T2758" s="1">
        <f t="shared" si="1953"/>
        <v>4201</v>
      </c>
      <c r="U2758">
        <v>52.5</v>
      </c>
      <c r="V2758">
        <f>VALUE(U2758)*100000</f>
        <v>5250000</v>
      </c>
    </row>
    <row r="2759" spans="1:22" customFormat="1" hidden="1">
      <c r="A2759" t="s">
        <v>66</v>
      </c>
      <c r="G2759" t="s">
        <v>23</v>
      </c>
      <c r="H2759" t="s">
        <v>1156</v>
      </c>
      <c r="I2759">
        <f>VALUE(LEFT(H2759,FIND(" ",H2759)-1))</f>
        <v>780</v>
      </c>
      <c r="J2759" t="str">
        <f>TRIM(RIGHT(H2759,LEN(H2759)-FIND(" ",H2759)))</f>
        <v>sqft</v>
      </c>
      <c r="K2759" t="s">
        <v>28</v>
      </c>
      <c r="L2759" t="s">
        <v>153</v>
      </c>
      <c r="N2759" t="s">
        <v>25</v>
      </c>
      <c r="Q2759" t="s">
        <v>44</v>
      </c>
      <c r="R2759" t="s">
        <v>131</v>
      </c>
      <c r="S2759" t="s">
        <v>952</v>
      </c>
      <c r="T2759" s="1">
        <f t="shared" si="1953"/>
        <v>4000</v>
      </c>
      <c r="U2759">
        <v>53.5</v>
      </c>
      <c r="V2759">
        <f>VALUE(U2759)*100000</f>
        <v>5350000</v>
      </c>
    </row>
    <row r="2760" spans="1:22" customFormat="1" hidden="1">
      <c r="A2760" t="s">
        <v>4325</v>
      </c>
      <c r="G2760" t="s">
        <v>32</v>
      </c>
      <c r="H2760" t="s">
        <v>2750</v>
      </c>
      <c r="I2760">
        <f>VALUE(LEFT(H2760,FIND(" ",H2760)-1))</f>
        <v>1425</v>
      </c>
      <c r="J2760" t="str">
        <f>TRIM(RIGHT(H2760,LEN(H2760)-FIND(" ",H2760)))</f>
        <v>sqft</v>
      </c>
      <c r="K2760" t="s">
        <v>25</v>
      </c>
      <c r="L2760" t="s">
        <v>1540</v>
      </c>
      <c r="N2760" t="s">
        <v>71</v>
      </c>
      <c r="Q2760" t="s">
        <v>28</v>
      </c>
      <c r="R2760" t="s">
        <v>44</v>
      </c>
      <c r="S2760" t="s">
        <v>3961</v>
      </c>
      <c r="T2760" s="1">
        <f t="shared" si="1953"/>
        <v>4700</v>
      </c>
      <c r="U2760">
        <v>67</v>
      </c>
      <c r="V2760">
        <f>VALUE(U2760)*100000</f>
        <v>6700000</v>
      </c>
    </row>
    <row r="2761" spans="1:22" customFormat="1" hidden="1">
      <c r="A2761" t="s">
        <v>200</v>
      </c>
      <c r="G2761" t="s">
        <v>23</v>
      </c>
      <c r="H2761" t="s">
        <v>606</v>
      </c>
      <c r="I2761">
        <f>VALUE(LEFT(H2761,FIND(" ",H2761)-1))</f>
        <v>1008</v>
      </c>
      <c r="J2761" t="str">
        <f>TRIM(RIGHT(H2761,LEN(H2761)-FIND(" ",H2761)))</f>
        <v>sqft</v>
      </c>
      <c r="K2761" t="s">
        <v>25</v>
      </c>
      <c r="L2761" t="s">
        <v>41</v>
      </c>
      <c r="N2761" t="s">
        <v>1261</v>
      </c>
      <c r="Q2761" t="s">
        <v>28</v>
      </c>
      <c r="R2761" t="s">
        <v>44</v>
      </c>
      <c r="S2761" t="s">
        <v>4326</v>
      </c>
      <c r="T2761" s="1">
        <f t="shared" si="1953"/>
        <v>3601</v>
      </c>
      <c r="U2761">
        <v>62.6</v>
      </c>
      <c r="V2761">
        <f>VALUE(U2761)*100000</f>
        <v>6260000</v>
      </c>
    </row>
    <row r="2762" spans="1:22" ht="15.75">
      <c r="A2762" s="3" t="s">
        <v>4327</v>
      </c>
      <c r="B2762" s="3" t="str">
        <f t="shared" ref="B2762:B2763" si="1954">PROPER(TRIM(A2762))</f>
        <v>3 Apartment For Sale In Meera Height, Bhimrad Surat</v>
      </c>
      <c r="C2762" s="3" t="str">
        <f t="shared" ref="C2762:C2763" si="1955">LEFT(B2762,FIND(" ",B2762)-1)</f>
        <v>3</v>
      </c>
      <c r="D2762" s="4" t="str">
        <f t="shared" ref="D2762:D2763" si="1956">MID(B2762, FIND(" ", B2762)+1, FIND("For", B2762)-FIND(" ", B2762)-1)</f>
        <v xml:space="preserve">Apartment </v>
      </c>
      <c r="E2762" s="3" t="str">
        <f t="shared" ref="E2762:E2763" si="1957">TRIM(MID(B2762, FIND("In", B2762)+3, FIND("Surat", B2762)-FIND("In", B2762)-3))</f>
        <v>Meera Height, Bhimrad</v>
      </c>
      <c r="F2762" s="3" t="str">
        <f t="shared" ref="F2762:F2763" si="1958">"surat"</f>
        <v>surat</v>
      </c>
      <c r="G2762" s="3" t="s">
        <v>23</v>
      </c>
      <c r="H2762" s="3" t="s">
        <v>4328</v>
      </c>
      <c r="I2762" s="9">
        <f>VALUE(LEFT(H2762,FIND(" ",H2762)-1))</f>
        <v>1023</v>
      </c>
      <c r="J2762" s="3" t="str">
        <f>TRIM(RIGHT(H2762,LEN(H2762)-FIND(" ",H2762)))</f>
        <v>sqft</v>
      </c>
      <c r="K2762" s="3" t="s">
        <v>25</v>
      </c>
      <c r="L2762" s="3" t="s">
        <v>41</v>
      </c>
      <c r="M2762" s="3" t="str">
        <f t="shared" ref="M2762:M2763" si="1959">IF(LEFT(L2762,5)="poss.","expected","ready")</f>
        <v>ready</v>
      </c>
      <c r="N2762" s="3" t="s">
        <v>71</v>
      </c>
      <c r="O2762" s="3" t="str">
        <f t="shared" ref="O2762:O2763" si="1960">IFERROR(LEFT(N2762,FIND("out of",N2762)-1),N2762)</f>
        <v xml:space="preserve">6 </v>
      </c>
      <c r="P2762" s="4" t="str">
        <f t="shared" ref="P2762:P2763" si="1961">IFERROR(RIGHT(N2762,LEN(N2762)-FIND("out of",N2762)-6),"")</f>
        <v>13</v>
      </c>
      <c r="Q2762" s="6" t="s">
        <v>28</v>
      </c>
      <c r="R2762" s="3" t="s">
        <v>88</v>
      </c>
      <c r="S2762" s="3" t="s">
        <v>3644</v>
      </c>
      <c r="T2762" s="4">
        <f t="shared" si="1953"/>
        <v>4600</v>
      </c>
      <c r="U2762" s="3">
        <v>85.6</v>
      </c>
      <c r="V2762" s="3">
        <f>VALUE(U2762)*100000</f>
        <v>8560000</v>
      </c>
    </row>
    <row r="2763" spans="1:22" ht="15.75">
      <c r="A2763" s="3" t="s">
        <v>3781</v>
      </c>
      <c r="B2763" s="3" t="str">
        <f t="shared" si="1954"/>
        <v>3 Apartment For Sale In Veer Swastik Heights, Pal Surat</v>
      </c>
      <c r="C2763" s="3" t="str">
        <f t="shared" si="1955"/>
        <v>3</v>
      </c>
      <c r="D2763" s="4" t="str">
        <f t="shared" si="1956"/>
        <v xml:space="preserve">Apartment </v>
      </c>
      <c r="E2763" s="3" t="str">
        <f t="shared" si="1957"/>
        <v>Veer Swastik Heights, Pal</v>
      </c>
      <c r="F2763" s="3" t="str">
        <f t="shared" si="1958"/>
        <v>surat</v>
      </c>
      <c r="G2763" s="3" t="s">
        <v>32</v>
      </c>
      <c r="H2763" s="3" t="s">
        <v>4329</v>
      </c>
      <c r="I2763" s="9">
        <f>VALUE(LEFT(H2763,FIND(" ",H2763)-1))</f>
        <v>1695</v>
      </c>
      <c r="J2763" s="3" t="str">
        <f>TRIM(RIGHT(H2763,LEN(H2763)-FIND(" ",H2763)))</f>
        <v>sqft</v>
      </c>
      <c r="K2763" s="3" t="s">
        <v>25</v>
      </c>
      <c r="L2763" s="3" t="s">
        <v>41</v>
      </c>
      <c r="M2763" s="3" t="str">
        <f t="shared" si="1959"/>
        <v>ready</v>
      </c>
      <c r="N2763" s="3" t="s">
        <v>35</v>
      </c>
      <c r="O2763" s="3" t="str">
        <f t="shared" si="1960"/>
        <v xml:space="preserve">6 </v>
      </c>
      <c r="P2763" s="4" t="str">
        <f t="shared" si="1961"/>
        <v>14</v>
      </c>
      <c r="Q2763" s="6" t="s">
        <v>28</v>
      </c>
      <c r="R2763" s="3" t="s">
        <v>44</v>
      </c>
      <c r="S2763" s="3" t="s">
        <v>428</v>
      </c>
      <c r="T2763" s="4">
        <f t="shared" si="1953"/>
        <v>4500</v>
      </c>
      <c r="U2763" s="3">
        <v>76.3</v>
      </c>
      <c r="V2763" s="3">
        <f>VALUE(U2763)*100000</f>
        <v>7630000</v>
      </c>
    </row>
    <row r="2764" spans="1:22" customFormat="1" hidden="1">
      <c r="A2764" t="s">
        <v>879</v>
      </c>
      <c r="G2764" t="s">
        <v>168</v>
      </c>
      <c r="H2764" t="s">
        <v>1907</v>
      </c>
      <c r="I2764">
        <f>VALUE(LEFT(H2764,FIND(" ",H2764)-1))</f>
        <v>820</v>
      </c>
      <c r="J2764" t="str">
        <f>TRIM(RIGHT(H2764,LEN(H2764)-FIND(" ",H2764)))</f>
        <v>sqft</v>
      </c>
      <c r="K2764" t="s">
        <v>25</v>
      </c>
      <c r="L2764" t="s">
        <v>2376</v>
      </c>
      <c r="N2764" t="s">
        <v>328</v>
      </c>
      <c r="Q2764">
        <v>3</v>
      </c>
      <c r="R2764">
        <v>2</v>
      </c>
      <c r="S2764" t="s">
        <v>4330</v>
      </c>
      <c r="T2764" s="1">
        <f t="shared" si="1953"/>
        <v>6463</v>
      </c>
      <c r="U2764">
        <v>53</v>
      </c>
      <c r="V2764">
        <f>VALUE(U2764)*100000</f>
        <v>5300000</v>
      </c>
    </row>
    <row r="2765" spans="1:22" ht="15.75">
      <c r="A2765" s="3" t="s">
        <v>3795</v>
      </c>
      <c r="B2765" s="3" t="str">
        <f>PROPER(TRIM(A2765))</f>
        <v>2 Apartment For Sale In Rameswaram Ivaan, Palanpur Surat</v>
      </c>
      <c r="C2765" s="3" t="str">
        <f>LEFT(B2765,FIND(" ",B2765)-1)</f>
        <v>2</v>
      </c>
      <c r="D2765" s="4" t="str">
        <f>MID(B2765, FIND(" ", B2765)+1, FIND("For", B2765)-FIND(" ", B2765)-1)</f>
        <v xml:space="preserve">Apartment </v>
      </c>
      <c r="E2765" s="3" t="str">
        <f>TRIM(MID(B2765, FIND("In", B2765)+3, FIND("Surat", B2765)-FIND("In", B2765)-3))</f>
        <v>Rameswaram Ivaan, Palanpur</v>
      </c>
      <c r="F2765" s="3" t="str">
        <f>"surat"</f>
        <v>surat</v>
      </c>
      <c r="G2765" s="3" t="s">
        <v>32</v>
      </c>
      <c r="H2765" s="3" t="s">
        <v>2526</v>
      </c>
      <c r="I2765" s="9">
        <f>VALUE(LEFT(H2765,FIND(" ",H2765)-1))</f>
        <v>1315</v>
      </c>
      <c r="J2765" s="3" t="str">
        <f>TRIM(RIGHT(H2765,LEN(H2765)-FIND(" ",H2765)))</f>
        <v>sqft</v>
      </c>
      <c r="K2765" s="3" t="s">
        <v>25</v>
      </c>
      <c r="L2765" s="3" t="s">
        <v>222</v>
      </c>
      <c r="M2765" s="3" t="str">
        <f>IF(LEFT(L2765,5)="poss.","expected","ready")</f>
        <v>expected</v>
      </c>
      <c r="N2765" s="3" t="s">
        <v>147</v>
      </c>
      <c r="O2765" s="3" t="str">
        <f>IFERROR(LEFT(N2765,FIND("out of",N2765)-1),N2765)</f>
        <v xml:space="preserve">5 </v>
      </c>
      <c r="P2765" s="4" t="str">
        <f>IFERROR(RIGHT(N2765,LEN(N2765)-FIND("out of",N2765)-6),"")</f>
        <v>12</v>
      </c>
      <c r="Q2765" s="6" t="s">
        <v>28</v>
      </c>
      <c r="R2765" s="3" t="s">
        <v>44</v>
      </c>
      <c r="S2765" s="3" t="s">
        <v>240</v>
      </c>
      <c r="T2765" s="4">
        <f t="shared" si="1953"/>
        <v>3951</v>
      </c>
      <c r="U2765" s="3">
        <v>52</v>
      </c>
      <c r="V2765" s="3">
        <f>VALUE(U2765)*100000</f>
        <v>5200000</v>
      </c>
    </row>
    <row r="2766" spans="1:22" customFormat="1" hidden="1">
      <c r="A2766" t="s">
        <v>3859</v>
      </c>
      <c r="G2766" t="s">
        <v>23</v>
      </c>
      <c r="H2766" t="s">
        <v>4331</v>
      </c>
      <c r="I2766">
        <f>VALUE(LEFT(H2766,FIND(" ",H2766)-1))</f>
        <v>792</v>
      </c>
      <c r="J2766" t="str">
        <f>TRIM(RIGHT(H2766,LEN(H2766)-FIND(" ",H2766)))</f>
        <v>sqft</v>
      </c>
      <c r="K2766" t="s">
        <v>25</v>
      </c>
      <c r="L2766" t="s">
        <v>2318</v>
      </c>
      <c r="N2766" t="s">
        <v>633</v>
      </c>
      <c r="Q2766" t="s">
        <v>28</v>
      </c>
      <c r="R2766" t="s">
        <v>36</v>
      </c>
      <c r="T2766" s="1" t="e">
        <f t="shared" si="1953"/>
        <v>#VALUE!</v>
      </c>
      <c r="U2766" t="s">
        <v>2101</v>
      </c>
      <c r="V2766" t="e">
        <f>VALUE(U2766)*100000</f>
        <v>#VALUE!</v>
      </c>
    </row>
    <row r="2767" spans="1:22" ht="15.75">
      <c r="A2767" s="3" t="s">
        <v>3745</v>
      </c>
      <c r="B2767" s="3" t="str">
        <f>PROPER(TRIM(A2767))</f>
        <v>3 Apartment For Sale In Pratishtha Heights, Palanpur Surat</v>
      </c>
      <c r="C2767" s="3" t="str">
        <f>LEFT(B2767,FIND(" ",B2767)-1)</f>
        <v>3</v>
      </c>
      <c r="D2767" s="4" t="str">
        <f>MID(B2767, FIND(" ", B2767)+1, FIND("For", B2767)-FIND(" ", B2767)-1)</f>
        <v xml:space="preserve">Apartment </v>
      </c>
      <c r="E2767" s="3" t="str">
        <f>TRIM(MID(B2767, FIND("In", B2767)+3, FIND("Surat", B2767)-FIND("In", B2767)-3))</f>
        <v>Pratishtha Heights, Palanpur</v>
      </c>
      <c r="F2767" s="3" t="str">
        <f>"surat"</f>
        <v>surat</v>
      </c>
      <c r="G2767" s="3" t="s">
        <v>32</v>
      </c>
      <c r="H2767" s="3" t="s">
        <v>2799</v>
      </c>
      <c r="I2767" s="9">
        <f>VALUE(LEFT(H2767,FIND(" ",H2767)-1))</f>
        <v>2200</v>
      </c>
      <c r="J2767" s="3" t="str">
        <f>TRIM(RIGHT(H2767,LEN(H2767)-FIND(" ",H2767)))</f>
        <v>sqft</v>
      </c>
      <c r="K2767" s="3" t="s">
        <v>25</v>
      </c>
      <c r="L2767" s="3" t="s">
        <v>217</v>
      </c>
      <c r="M2767" s="3" t="str">
        <f>IF(LEFT(L2767,5)="poss.","expected","ready")</f>
        <v>expected</v>
      </c>
      <c r="N2767" s="3" t="s">
        <v>42</v>
      </c>
      <c r="O2767" s="3" t="str">
        <f>IFERROR(LEFT(N2767,FIND("out of",N2767)-1),N2767)</f>
        <v xml:space="preserve">5 </v>
      </c>
      <c r="P2767" s="4" t="str">
        <f>IFERROR(RIGHT(N2767,LEN(N2767)-FIND("out of",N2767)-6),"")</f>
        <v>13</v>
      </c>
      <c r="Q2767" s="6" t="s">
        <v>28</v>
      </c>
      <c r="R2767" s="3" t="s">
        <v>44</v>
      </c>
      <c r="S2767" s="3" t="s">
        <v>2248</v>
      </c>
      <c r="T2767" s="4">
        <f t="shared" si="1953"/>
        <v>3700</v>
      </c>
      <c r="U2767" s="3">
        <v>81.400000000000006</v>
      </c>
      <c r="V2767" s="3">
        <f>VALUE(U2767)*100000</f>
        <v>8140000.0000000009</v>
      </c>
    </row>
    <row r="2768" spans="1:22" customFormat="1" hidden="1">
      <c r="A2768" t="s">
        <v>4200</v>
      </c>
      <c r="G2768" t="s">
        <v>32</v>
      </c>
      <c r="H2768" t="s">
        <v>3374</v>
      </c>
      <c r="I2768">
        <f>VALUE(LEFT(H2768,FIND(" ",H2768)-1))</f>
        <v>1725</v>
      </c>
      <c r="J2768" t="str">
        <f>TRIM(RIGHT(H2768,LEN(H2768)-FIND(" ",H2768)))</f>
        <v>sqft</v>
      </c>
      <c r="K2768" t="s">
        <v>40</v>
      </c>
      <c r="L2768" t="s">
        <v>41</v>
      </c>
      <c r="N2768" t="s">
        <v>2350</v>
      </c>
      <c r="Q2768" t="s">
        <v>28</v>
      </c>
      <c r="R2768" t="s">
        <v>586</v>
      </c>
      <c r="S2768" t="s">
        <v>4332</v>
      </c>
      <c r="T2768" s="1">
        <f t="shared" si="1953"/>
        <v>3188</v>
      </c>
      <c r="U2768">
        <v>55</v>
      </c>
      <c r="V2768">
        <f>VALUE(U2768)*100000</f>
        <v>5500000</v>
      </c>
    </row>
    <row r="2769" spans="1:22" customFormat="1" hidden="1">
      <c r="A2769" t="s">
        <v>3978</v>
      </c>
      <c r="G2769" t="s">
        <v>23</v>
      </c>
      <c r="H2769" t="s">
        <v>99</v>
      </c>
      <c r="I2769">
        <f>VALUE(LEFT(H2769,FIND(" ",H2769)-1))</f>
        <v>1000</v>
      </c>
      <c r="J2769" t="str">
        <f>TRIM(RIGHT(H2769,LEN(H2769)-FIND(" ",H2769)))</f>
        <v>sqft</v>
      </c>
      <c r="K2769" t="s">
        <v>40</v>
      </c>
      <c r="L2769" t="s">
        <v>41</v>
      </c>
      <c r="N2769" t="s">
        <v>3857</v>
      </c>
      <c r="Q2769" t="s">
        <v>28</v>
      </c>
      <c r="R2769" t="s">
        <v>36</v>
      </c>
      <c r="S2769" t="s">
        <v>4333</v>
      </c>
      <c r="T2769" s="1">
        <f t="shared" si="1953"/>
        <v>3849</v>
      </c>
      <c r="U2769">
        <v>51</v>
      </c>
      <c r="V2769">
        <f>VALUE(U2769)*100000</f>
        <v>5100000</v>
      </c>
    </row>
    <row r="2770" spans="1:22" ht="15.75">
      <c r="A2770" s="3" t="s">
        <v>80</v>
      </c>
      <c r="B2770" s="3" t="str">
        <f t="shared" ref="B2770:B2771" si="1962">PROPER(TRIM(A2770))</f>
        <v>2 Apartment For Sale In Adajan Surat</v>
      </c>
      <c r="C2770" s="3" t="str">
        <f t="shared" ref="C2770:C2771" si="1963">LEFT(B2770,FIND(" ",B2770)-1)</f>
        <v>2</v>
      </c>
      <c r="D2770" s="4" t="str">
        <f t="shared" ref="D2770:D2771" si="1964">MID(B2770, FIND(" ", B2770)+1, FIND("For", B2770)-FIND(" ", B2770)-1)</f>
        <v xml:space="preserve">Apartment </v>
      </c>
      <c r="E2770" s="3" t="str">
        <f t="shared" ref="E2770:E2771" si="1965">TRIM(MID(B2770, FIND("In", B2770)+3, FIND("Surat", B2770)-FIND("In", B2770)-3))</f>
        <v>Adajan</v>
      </c>
      <c r="F2770" s="3" t="str">
        <f t="shared" ref="F2770:F2771" si="1966">"surat"</f>
        <v>surat</v>
      </c>
      <c r="G2770" s="3" t="s">
        <v>23</v>
      </c>
      <c r="H2770" s="3" t="s">
        <v>70</v>
      </c>
      <c r="I2770" s="9">
        <f>VALUE(LEFT(H2770,FIND(" ",H2770)-1))</f>
        <v>748</v>
      </c>
      <c r="J2770" s="3" t="str">
        <f>TRIM(RIGHT(H2770,LEN(H2770)-FIND(" ",H2770)))</f>
        <v>sqft</v>
      </c>
      <c r="K2770" s="3" t="s">
        <v>25</v>
      </c>
      <c r="L2770" s="3" t="s">
        <v>41</v>
      </c>
      <c r="M2770" s="3" t="str">
        <f t="shared" ref="M2770:M2771" si="1967">IF(LEFT(L2770,5)="poss.","expected","ready")</f>
        <v>ready</v>
      </c>
      <c r="N2770" s="3" t="s">
        <v>325</v>
      </c>
      <c r="O2770" s="3" t="str">
        <f t="shared" ref="O2770:O2771" si="1968">IFERROR(LEFT(N2770,FIND("out of",N2770)-1),N2770)</f>
        <v xml:space="preserve">4 </v>
      </c>
      <c r="P2770" s="4" t="str">
        <f t="shared" ref="P2770:P2771" si="1969">IFERROR(RIGHT(N2770,LEN(N2770)-FIND("out of",N2770)-6),"")</f>
        <v>10</v>
      </c>
      <c r="Q2770" s="6" t="s">
        <v>28</v>
      </c>
      <c r="R2770" s="3" t="s">
        <v>44</v>
      </c>
      <c r="S2770" s="3" t="s">
        <v>3755</v>
      </c>
      <c r="T2770" s="4">
        <f t="shared" si="1953"/>
        <v>5454</v>
      </c>
      <c r="U2770" s="3">
        <v>74.2</v>
      </c>
      <c r="V2770" s="3">
        <f>VALUE(U2770)*100000</f>
        <v>7420000</v>
      </c>
    </row>
    <row r="2771" spans="1:22" ht="15.75">
      <c r="A2771" s="3" t="s">
        <v>4334</v>
      </c>
      <c r="B2771" s="3" t="str">
        <f t="shared" si="1962"/>
        <v>2 Apartment For Sale In The Address, Vesu Surat</v>
      </c>
      <c r="C2771" s="3" t="str">
        <f t="shared" si="1963"/>
        <v>2</v>
      </c>
      <c r="D2771" s="4" t="str">
        <f t="shared" si="1964"/>
        <v xml:space="preserve">Apartment </v>
      </c>
      <c r="E2771" s="3" t="str">
        <f t="shared" si="1965"/>
        <v>The Address, Vesu</v>
      </c>
      <c r="F2771" s="3" t="str">
        <f t="shared" si="1966"/>
        <v>surat</v>
      </c>
      <c r="G2771" s="3" t="s">
        <v>32</v>
      </c>
      <c r="H2771" s="3" t="s">
        <v>145</v>
      </c>
      <c r="I2771" s="9">
        <f>VALUE(LEFT(H2771,FIND(" ",H2771)-1))</f>
        <v>1305</v>
      </c>
      <c r="J2771" s="3" t="str">
        <f>TRIM(RIGHT(H2771,LEN(H2771)-FIND(" ",H2771)))</f>
        <v>sqft</v>
      </c>
      <c r="K2771" s="3" t="s">
        <v>25</v>
      </c>
      <c r="L2771" s="3" t="s">
        <v>41</v>
      </c>
      <c r="M2771" s="3" t="str">
        <f t="shared" si="1967"/>
        <v>ready</v>
      </c>
      <c r="N2771" s="3" t="s">
        <v>818</v>
      </c>
      <c r="O2771" s="3" t="str">
        <f t="shared" si="1968"/>
        <v xml:space="preserve">8 </v>
      </c>
      <c r="P2771" s="4" t="str">
        <f t="shared" si="1969"/>
        <v>13</v>
      </c>
      <c r="Q2771" s="6" t="s">
        <v>28</v>
      </c>
      <c r="R2771" s="3" t="s">
        <v>36</v>
      </c>
      <c r="S2771" s="3" t="s">
        <v>359</v>
      </c>
      <c r="T2771" s="4">
        <f t="shared" si="1953"/>
        <v>5000</v>
      </c>
      <c r="U2771" s="3">
        <v>65.3</v>
      </c>
      <c r="V2771" s="3">
        <f>VALUE(U2771)*100000</f>
        <v>6530000</v>
      </c>
    </row>
    <row r="2772" spans="1:22" customFormat="1" hidden="1">
      <c r="A2772" t="s">
        <v>200</v>
      </c>
      <c r="G2772" t="s">
        <v>23</v>
      </c>
      <c r="H2772" t="s">
        <v>606</v>
      </c>
      <c r="I2772">
        <f>VALUE(LEFT(H2772,FIND(" ",H2772)-1))</f>
        <v>1008</v>
      </c>
      <c r="J2772" t="str">
        <f>TRIM(RIGHT(H2772,LEN(H2772)-FIND(" ",H2772)))</f>
        <v>sqft</v>
      </c>
      <c r="K2772" t="s">
        <v>40</v>
      </c>
      <c r="L2772" t="s">
        <v>41</v>
      </c>
      <c r="N2772" t="s">
        <v>1314</v>
      </c>
      <c r="Q2772" t="s">
        <v>28</v>
      </c>
      <c r="R2772" t="s">
        <v>44</v>
      </c>
      <c r="S2772" t="s">
        <v>4335</v>
      </c>
      <c r="T2772" s="1">
        <f t="shared" si="1953"/>
        <v>3578</v>
      </c>
      <c r="U2772">
        <v>62.2</v>
      </c>
      <c r="V2772">
        <f>VALUE(U2772)*100000</f>
        <v>6220000</v>
      </c>
    </row>
    <row r="2773" spans="1:22" customFormat="1" hidden="1">
      <c r="A2773" t="s">
        <v>4336</v>
      </c>
      <c r="G2773" t="s">
        <v>23</v>
      </c>
      <c r="H2773" t="s">
        <v>107</v>
      </c>
      <c r="I2773">
        <f>VALUE(LEFT(H2773,FIND(" ",H2773)-1))</f>
        <v>816</v>
      </c>
      <c r="J2773" t="str">
        <f>TRIM(RIGHT(H2773,LEN(H2773)-FIND(" ",H2773)))</f>
        <v>sqft</v>
      </c>
      <c r="K2773" t="s">
        <v>40</v>
      </c>
      <c r="L2773" t="s">
        <v>41</v>
      </c>
      <c r="N2773" t="s">
        <v>935</v>
      </c>
      <c r="Q2773" t="s">
        <v>28</v>
      </c>
      <c r="R2773" t="s">
        <v>88</v>
      </c>
      <c r="S2773" t="s">
        <v>4337</v>
      </c>
      <c r="T2773" s="1">
        <f t="shared" si="1953"/>
        <v>4779</v>
      </c>
      <c r="U2773">
        <v>65</v>
      </c>
      <c r="V2773">
        <f>VALUE(U2773)*100000</f>
        <v>6500000</v>
      </c>
    </row>
    <row r="2774" spans="1:22" ht="15.75">
      <c r="A2774" s="3" t="s">
        <v>4147</v>
      </c>
      <c r="B2774" s="3" t="str">
        <f>PROPER(TRIM(A2774))</f>
        <v>3 Apartment For Sale In Milestone Utsav, Althan Surat</v>
      </c>
      <c r="C2774" s="3" t="str">
        <f>LEFT(B2774,FIND(" ",B2774)-1)</f>
        <v>3</v>
      </c>
      <c r="D2774" s="4" t="str">
        <f>MID(B2774, FIND(" ", B2774)+1, FIND("For", B2774)-FIND(" ", B2774)-1)</f>
        <v xml:space="preserve">Apartment </v>
      </c>
      <c r="E2774" s="3" t="str">
        <f>TRIM(MID(B2774, FIND("In", B2774)+3, FIND("Surat", B2774)-FIND("In", B2774)-3))</f>
        <v>Milestone Utsav, Althan</v>
      </c>
      <c r="F2774" s="3" t="str">
        <f>"surat"</f>
        <v>surat</v>
      </c>
      <c r="G2774" s="3" t="s">
        <v>32</v>
      </c>
      <c r="H2774" s="3" t="s">
        <v>2901</v>
      </c>
      <c r="I2774" s="9">
        <f>VALUE(LEFT(H2774,FIND(" ",H2774)-1))</f>
        <v>1851</v>
      </c>
      <c r="J2774" s="3" t="str">
        <f>TRIM(RIGHT(H2774,LEN(H2774)-FIND(" ",H2774)))</f>
        <v>sqft</v>
      </c>
      <c r="K2774" s="3" t="s">
        <v>25</v>
      </c>
      <c r="L2774" s="3" t="s">
        <v>747</v>
      </c>
      <c r="M2774" s="3" t="str">
        <f>IF(LEFT(L2774,5)="poss.","expected","ready")</f>
        <v>expected</v>
      </c>
      <c r="N2774" s="3" t="s">
        <v>652</v>
      </c>
      <c r="O2774" s="3" t="str">
        <f>IFERROR(LEFT(N2774,FIND("out of",N2774)-1),N2774)</f>
        <v xml:space="preserve">8 </v>
      </c>
      <c r="P2774" s="4" t="str">
        <f>IFERROR(RIGHT(N2774,LEN(N2774)-FIND("out of",N2774)-6),"")</f>
        <v>12</v>
      </c>
      <c r="Q2774" s="6" t="s">
        <v>28</v>
      </c>
      <c r="R2774" s="3" t="s">
        <v>44</v>
      </c>
      <c r="S2774" s="3" t="s">
        <v>3644</v>
      </c>
      <c r="T2774" s="4">
        <f t="shared" si="1953"/>
        <v>4600</v>
      </c>
      <c r="U2774" s="3">
        <v>85.1</v>
      </c>
      <c r="V2774" s="3">
        <f>VALUE(U2774)*100000</f>
        <v>8510000</v>
      </c>
    </row>
    <row r="2775" spans="1:22" customFormat="1" hidden="1">
      <c r="A2775" t="s">
        <v>4247</v>
      </c>
      <c r="G2775" t="s">
        <v>168</v>
      </c>
      <c r="H2775" t="s">
        <v>95</v>
      </c>
      <c r="I2775">
        <f>VALUE(LEFT(H2775,FIND(" ",H2775)-1))</f>
        <v>800</v>
      </c>
      <c r="J2775" t="str">
        <f>TRIM(RIGHT(H2775,LEN(H2775)-FIND(" ",H2775)))</f>
        <v>sqft</v>
      </c>
      <c r="K2775" t="s">
        <v>25</v>
      </c>
      <c r="L2775" t="s">
        <v>4248</v>
      </c>
      <c r="N2775" t="s">
        <v>328</v>
      </c>
      <c r="Q2775">
        <v>3</v>
      </c>
      <c r="R2775">
        <v>2</v>
      </c>
      <c r="S2775" t="s">
        <v>4249</v>
      </c>
      <c r="T2775" s="1">
        <f t="shared" si="1953"/>
        <v>7375</v>
      </c>
      <c r="U2775">
        <v>59</v>
      </c>
      <c r="V2775">
        <f>VALUE(U2775)*100000</f>
        <v>5900000</v>
      </c>
    </row>
    <row r="2776" spans="1:22" ht="15.75">
      <c r="A2776" s="3" t="s">
        <v>3922</v>
      </c>
      <c r="B2776" s="3" t="str">
        <f>PROPER(TRIM(A2776))</f>
        <v>3 Apartment For Sale In Rameswaram Ivaan, Palanpur Surat</v>
      </c>
      <c r="C2776" s="3" t="str">
        <f>LEFT(B2776,FIND(" ",B2776)-1)</f>
        <v>3</v>
      </c>
      <c r="D2776" s="4" t="str">
        <f>MID(B2776, FIND(" ", B2776)+1, FIND("For", B2776)-FIND(" ", B2776)-1)</f>
        <v xml:space="preserve">Apartment </v>
      </c>
      <c r="E2776" s="3" t="str">
        <f>TRIM(MID(B2776, FIND("In", B2776)+3, FIND("Surat", B2776)-FIND("In", B2776)-3))</f>
        <v>Rameswaram Ivaan, Palanpur</v>
      </c>
      <c r="F2776" s="3" t="str">
        <f>"surat"</f>
        <v>surat</v>
      </c>
      <c r="G2776" s="3" t="s">
        <v>32</v>
      </c>
      <c r="H2776" s="3" t="s">
        <v>3751</v>
      </c>
      <c r="I2776" s="9">
        <f>VALUE(LEFT(H2776,FIND(" ",H2776)-1))</f>
        <v>1825</v>
      </c>
      <c r="J2776" s="3" t="str">
        <f>TRIM(RIGHT(H2776,LEN(H2776)-FIND(" ",H2776)))</f>
        <v>sqft</v>
      </c>
      <c r="K2776" s="3" t="s">
        <v>25</v>
      </c>
      <c r="L2776" s="3" t="s">
        <v>2349</v>
      </c>
      <c r="M2776" s="3" t="str">
        <f>IF(LEFT(L2776,5)="poss.","expected","ready")</f>
        <v>expected</v>
      </c>
      <c r="N2776" s="3" t="s">
        <v>806</v>
      </c>
      <c r="O2776" s="3" t="str">
        <f>IFERROR(LEFT(N2776,FIND("out of",N2776)-1),N2776)</f>
        <v xml:space="preserve">6 </v>
      </c>
      <c r="P2776" s="4" t="str">
        <f>IFERROR(RIGHT(N2776,LEN(N2776)-FIND("out of",N2776)-6),"")</f>
        <v>12</v>
      </c>
      <c r="Q2776" s="6" t="s">
        <v>28</v>
      </c>
      <c r="R2776" s="3" t="s">
        <v>44</v>
      </c>
      <c r="S2776" s="3" t="s">
        <v>240</v>
      </c>
      <c r="T2776" s="4">
        <f t="shared" si="1953"/>
        <v>3951</v>
      </c>
      <c r="U2776" s="3">
        <v>72.099999999999994</v>
      </c>
      <c r="V2776" s="3">
        <f>VALUE(U2776)*100000</f>
        <v>7209999.9999999991</v>
      </c>
    </row>
    <row r="2777" spans="1:22" customFormat="1" hidden="1">
      <c r="A2777" t="s">
        <v>2829</v>
      </c>
      <c r="G2777" t="s">
        <v>32</v>
      </c>
      <c r="H2777" t="s">
        <v>4338</v>
      </c>
      <c r="I2777">
        <f>VALUE(LEFT(H2777,FIND(" ",H2777)-1))</f>
        <v>1855</v>
      </c>
      <c r="J2777" t="str">
        <f>TRIM(RIGHT(H2777,LEN(H2777)-FIND(" ",H2777)))</f>
        <v>sqft</v>
      </c>
      <c r="K2777" t="s">
        <v>25</v>
      </c>
      <c r="L2777" t="s">
        <v>41</v>
      </c>
      <c r="N2777" t="s">
        <v>165</v>
      </c>
      <c r="Q2777" t="s">
        <v>28</v>
      </c>
      <c r="R2777" t="s">
        <v>44</v>
      </c>
      <c r="S2777" t="s">
        <v>4093</v>
      </c>
      <c r="T2777" s="1">
        <f t="shared" si="1953"/>
        <v>4450</v>
      </c>
      <c r="U2777">
        <v>82.5</v>
      </c>
      <c r="V2777">
        <f>VALUE(U2777)*100000</f>
        <v>8250000</v>
      </c>
    </row>
    <row r="2778" spans="1:22" customFormat="1" hidden="1">
      <c r="A2778" t="s">
        <v>3810</v>
      </c>
      <c r="G2778" t="s">
        <v>32</v>
      </c>
      <c r="H2778" t="s">
        <v>3699</v>
      </c>
      <c r="I2778">
        <f>VALUE(LEFT(H2778,FIND(" ",H2778)-1))</f>
        <v>1726</v>
      </c>
      <c r="J2778" t="str">
        <f>TRIM(RIGHT(H2778,LEN(H2778)-FIND(" ",H2778)))</f>
        <v>sqft</v>
      </c>
      <c r="K2778" t="s">
        <v>25</v>
      </c>
      <c r="L2778" t="s">
        <v>41</v>
      </c>
      <c r="N2778" t="s">
        <v>4123</v>
      </c>
      <c r="Q2778" t="s">
        <v>28</v>
      </c>
      <c r="R2778" t="s">
        <v>171</v>
      </c>
      <c r="S2778" t="s">
        <v>4213</v>
      </c>
      <c r="T2778" s="1">
        <f t="shared" si="1953"/>
        <v>3795</v>
      </c>
      <c r="U2778">
        <v>65.5</v>
      </c>
      <c r="V2778">
        <f>VALUE(U2778)*100000</f>
        <v>6550000</v>
      </c>
    </row>
    <row r="2779" spans="1:22" customFormat="1" hidden="1">
      <c r="A2779" t="s">
        <v>2805</v>
      </c>
      <c r="G2779" t="s">
        <v>23</v>
      </c>
      <c r="H2779" t="s">
        <v>693</v>
      </c>
      <c r="I2779">
        <f>VALUE(LEFT(H2779,FIND(" ",H2779)-1))</f>
        <v>980</v>
      </c>
      <c r="J2779" t="str">
        <f>TRIM(RIGHT(H2779,LEN(H2779)-FIND(" ",H2779)))</f>
        <v>sqft</v>
      </c>
      <c r="K2779" t="s">
        <v>28</v>
      </c>
      <c r="L2779" t="s">
        <v>41</v>
      </c>
      <c r="N2779" t="s">
        <v>25</v>
      </c>
      <c r="Q2779" t="s">
        <v>44</v>
      </c>
      <c r="R2779" t="s">
        <v>131</v>
      </c>
      <c r="S2779" t="s">
        <v>3304</v>
      </c>
      <c r="T2779" s="1">
        <f t="shared" si="1953"/>
        <v>5200</v>
      </c>
      <c r="U2779">
        <v>92.3</v>
      </c>
      <c r="V2779">
        <f>VALUE(U2779)*100000</f>
        <v>9230000</v>
      </c>
    </row>
    <row r="2780" spans="1:22" customFormat="1" hidden="1">
      <c r="A2780" t="s">
        <v>4339</v>
      </c>
      <c r="G2780" t="s">
        <v>32</v>
      </c>
      <c r="H2780" t="s">
        <v>3751</v>
      </c>
      <c r="I2780">
        <f>VALUE(LEFT(H2780,FIND(" ",H2780)-1))</f>
        <v>1825</v>
      </c>
      <c r="J2780" t="str">
        <f>TRIM(RIGHT(H2780,LEN(H2780)-FIND(" ",H2780)))</f>
        <v>sqft</v>
      </c>
      <c r="K2780" t="s">
        <v>25</v>
      </c>
      <c r="L2780" t="s">
        <v>41</v>
      </c>
      <c r="N2780" t="s">
        <v>42</v>
      </c>
      <c r="Q2780" t="s">
        <v>28</v>
      </c>
      <c r="R2780" t="s">
        <v>36</v>
      </c>
      <c r="S2780" t="s">
        <v>4340</v>
      </c>
      <c r="T2780" s="1">
        <f t="shared" si="1953"/>
        <v>3850</v>
      </c>
      <c r="U2780">
        <v>70.3</v>
      </c>
      <c r="V2780">
        <f>VALUE(U2780)*100000</f>
        <v>7030000</v>
      </c>
    </row>
    <row r="2781" spans="1:22" customFormat="1" hidden="1">
      <c r="A2781" t="s">
        <v>253</v>
      </c>
      <c r="G2781" t="s">
        <v>23</v>
      </c>
      <c r="H2781" t="s">
        <v>47</v>
      </c>
      <c r="I2781">
        <f>VALUE(LEFT(H2781,FIND(" ",H2781)-1))</f>
        <v>700</v>
      </c>
      <c r="J2781" t="str">
        <f>TRIM(RIGHT(H2781,LEN(H2781)-FIND(" ",H2781)))</f>
        <v>sqft</v>
      </c>
      <c r="K2781" t="s">
        <v>25</v>
      </c>
      <c r="L2781" t="s">
        <v>41</v>
      </c>
      <c r="N2781" t="s">
        <v>2547</v>
      </c>
      <c r="Q2781" t="s">
        <v>43</v>
      </c>
      <c r="R2781" t="s">
        <v>44</v>
      </c>
      <c r="S2781" t="s">
        <v>4341</v>
      </c>
      <c r="T2781" s="1">
        <f t="shared" si="1953"/>
        <v>4405</v>
      </c>
      <c r="U2781">
        <v>55.1</v>
      </c>
      <c r="V2781">
        <f>VALUE(U2781)*100000</f>
        <v>5510000</v>
      </c>
    </row>
    <row r="2782" spans="1:22" customFormat="1" hidden="1">
      <c r="A2782" t="s">
        <v>3524</v>
      </c>
      <c r="G2782" t="s">
        <v>23</v>
      </c>
      <c r="H2782" t="s">
        <v>4342</v>
      </c>
      <c r="I2782">
        <f>VALUE(LEFT(H2782,FIND(" ",H2782)-1))</f>
        <v>1063</v>
      </c>
      <c r="J2782" t="str">
        <f>TRIM(RIGHT(H2782,LEN(H2782)-FIND(" ",H2782)))</f>
        <v>sqft</v>
      </c>
      <c r="K2782" t="s">
        <v>40</v>
      </c>
      <c r="L2782" t="s">
        <v>41</v>
      </c>
      <c r="N2782" t="s">
        <v>165</v>
      </c>
      <c r="Q2782" t="s">
        <v>28</v>
      </c>
      <c r="R2782" t="s">
        <v>88</v>
      </c>
      <c r="S2782" t="s">
        <v>4343</v>
      </c>
      <c r="T2782" s="1">
        <f t="shared" si="1953"/>
        <v>4517</v>
      </c>
      <c r="U2782">
        <v>80</v>
      </c>
      <c r="V2782">
        <f>VALUE(U2782)*100000</f>
        <v>8000000</v>
      </c>
    </row>
    <row r="2783" spans="1:22" ht="15.75">
      <c r="A2783" s="3" t="s">
        <v>2841</v>
      </c>
      <c r="B2783" s="3" t="str">
        <f>PROPER(TRIM(A2783))</f>
        <v>3 Apartment For Sale In Eco Parkside, Bhimrad Surat</v>
      </c>
      <c r="C2783" s="3" t="str">
        <f>LEFT(B2783,FIND(" ",B2783)-1)</f>
        <v>3</v>
      </c>
      <c r="D2783" s="4" t="str">
        <f>MID(B2783, FIND(" ", B2783)+1, FIND("For", B2783)-FIND(" ", B2783)-1)</f>
        <v xml:space="preserve">Apartment </v>
      </c>
      <c r="E2783" s="3" t="str">
        <f>TRIM(MID(B2783, FIND("In", B2783)+3, FIND("Surat", B2783)-FIND("In", B2783)-3))</f>
        <v>Eco Parkside, Bhimrad</v>
      </c>
      <c r="F2783" s="3" t="str">
        <f>"surat"</f>
        <v>surat</v>
      </c>
      <c r="G2783" s="3" t="s">
        <v>32</v>
      </c>
      <c r="H2783" s="3" t="s">
        <v>3432</v>
      </c>
      <c r="I2783" s="9">
        <f>VALUE(LEFT(H2783,FIND(" ",H2783)-1))</f>
        <v>1715</v>
      </c>
      <c r="J2783" s="3" t="str">
        <f>TRIM(RIGHT(H2783,LEN(H2783)-FIND(" ",H2783)))</f>
        <v>sqft</v>
      </c>
      <c r="K2783" s="3" t="s">
        <v>25</v>
      </c>
      <c r="L2783" s="3" t="s">
        <v>138</v>
      </c>
      <c r="M2783" s="3" t="str">
        <f>IF(LEFT(L2783,5)="poss.","expected","ready")</f>
        <v>expected</v>
      </c>
      <c r="N2783" s="3" t="s">
        <v>665</v>
      </c>
      <c r="O2783" s="3" t="str">
        <f>IFERROR(LEFT(N2783,FIND("out of",N2783)-1),N2783)</f>
        <v xml:space="preserve">7 </v>
      </c>
      <c r="P2783" s="4" t="str">
        <f>IFERROR(RIGHT(N2783,LEN(N2783)-FIND("out of",N2783)-6),"")</f>
        <v>12</v>
      </c>
      <c r="Q2783" s="6" t="s">
        <v>28</v>
      </c>
      <c r="R2783" s="3" t="s">
        <v>44</v>
      </c>
      <c r="S2783" s="3" t="s">
        <v>3638</v>
      </c>
      <c r="T2783" s="4">
        <f t="shared" si="1953"/>
        <v>4898</v>
      </c>
      <c r="U2783" s="3">
        <v>84</v>
      </c>
      <c r="V2783" s="3">
        <f>VALUE(U2783)*100000</f>
        <v>8400000</v>
      </c>
    </row>
    <row r="2784" spans="1:22" customFormat="1" hidden="1">
      <c r="A2784" t="s">
        <v>2639</v>
      </c>
      <c r="G2784" t="s">
        <v>23</v>
      </c>
      <c r="H2784" t="s">
        <v>164</v>
      </c>
      <c r="I2784">
        <f>VALUE(LEFT(H2784,FIND(" ",H2784)-1))</f>
        <v>727</v>
      </c>
      <c r="J2784" t="str">
        <f>TRIM(RIGHT(H2784,LEN(H2784)-FIND(" ",H2784)))</f>
        <v>sqft</v>
      </c>
      <c r="K2784" t="s">
        <v>25</v>
      </c>
      <c r="L2784" t="s">
        <v>41</v>
      </c>
      <c r="N2784" t="s">
        <v>195</v>
      </c>
      <c r="Q2784" t="s">
        <v>28</v>
      </c>
      <c r="R2784" t="s">
        <v>44</v>
      </c>
      <c r="S2784" t="s">
        <v>4344</v>
      </c>
      <c r="T2784" s="1">
        <f t="shared" si="1953"/>
        <v>3933</v>
      </c>
      <c r="U2784">
        <v>52</v>
      </c>
      <c r="V2784">
        <f>VALUE(U2784)*100000</f>
        <v>5200000</v>
      </c>
    </row>
    <row r="2785" spans="1:22" customFormat="1" hidden="1">
      <c r="A2785" t="s">
        <v>3915</v>
      </c>
      <c r="G2785" t="s">
        <v>32</v>
      </c>
      <c r="H2785" t="s">
        <v>3076</v>
      </c>
      <c r="I2785">
        <f>VALUE(LEFT(H2785,FIND(" ",H2785)-1))</f>
        <v>1433</v>
      </c>
      <c r="J2785" t="str">
        <f>TRIM(RIGHT(H2785,LEN(H2785)-FIND(" ",H2785)))</f>
        <v>sqft</v>
      </c>
      <c r="K2785" t="s">
        <v>25</v>
      </c>
      <c r="L2785" t="s">
        <v>41</v>
      </c>
      <c r="N2785" t="s">
        <v>633</v>
      </c>
      <c r="Q2785" t="s">
        <v>28</v>
      </c>
      <c r="R2785" t="s">
        <v>44</v>
      </c>
      <c r="S2785" t="s">
        <v>4345</v>
      </c>
      <c r="T2785" s="1">
        <f t="shared" si="1953"/>
        <v>4231</v>
      </c>
      <c r="U2785">
        <v>60.6</v>
      </c>
      <c r="V2785">
        <f>VALUE(U2785)*100000</f>
        <v>6060000</v>
      </c>
    </row>
    <row r="2786" spans="1:22" customFormat="1" hidden="1">
      <c r="A2786" t="s">
        <v>4064</v>
      </c>
      <c r="G2786" t="s">
        <v>32</v>
      </c>
      <c r="H2786" t="s">
        <v>1488</v>
      </c>
      <c r="I2786">
        <f>VALUE(LEFT(H2786,FIND(" ",H2786)-1))</f>
        <v>1550</v>
      </c>
      <c r="J2786" t="str">
        <f>TRIM(RIGHT(H2786,LEN(H2786)-FIND(" ",H2786)))</f>
        <v>sqft</v>
      </c>
      <c r="K2786" t="s">
        <v>25</v>
      </c>
      <c r="L2786" t="s">
        <v>41</v>
      </c>
      <c r="N2786" t="s">
        <v>35</v>
      </c>
      <c r="Q2786" t="s">
        <v>28</v>
      </c>
      <c r="R2786" t="s">
        <v>44</v>
      </c>
      <c r="S2786" t="s">
        <v>4346</v>
      </c>
      <c r="T2786" s="1">
        <f t="shared" si="1953"/>
        <v>3897</v>
      </c>
      <c r="U2786">
        <v>60.4</v>
      </c>
      <c r="V2786">
        <f>VALUE(U2786)*100000</f>
        <v>6040000</v>
      </c>
    </row>
    <row r="2787" spans="1:22" customFormat="1" hidden="1">
      <c r="A2787" t="s">
        <v>3810</v>
      </c>
      <c r="G2787" t="s">
        <v>32</v>
      </c>
      <c r="H2787" t="s">
        <v>3699</v>
      </c>
      <c r="I2787">
        <f>VALUE(LEFT(H2787,FIND(" ",H2787)-1))</f>
        <v>1726</v>
      </c>
      <c r="J2787" t="str">
        <f>TRIM(RIGHT(H2787,LEN(H2787)-FIND(" ",H2787)))</f>
        <v>sqft</v>
      </c>
      <c r="K2787" t="s">
        <v>40</v>
      </c>
      <c r="L2787" t="s">
        <v>41</v>
      </c>
      <c r="N2787" t="s">
        <v>4347</v>
      </c>
      <c r="Q2787" t="s">
        <v>28</v>
      </c>
      <c r="R2787" t="s">
        <v>44</v>
      </c>
      <c r="S2787" t="s">
        <v>4213</v>
      </c>
      <c r="T2787" s="1">
        <f t="shared" si="1953"/>
        <v>3795</v>
      </c>
      <c r="U2787">
        <v>65.5</v>
      </c>
      <c r="V2787">
        <f>VALUE(U2787)*100000</f>
        <v>6550000</v>
      </c>
    </row>
    <row r="2788" spans="1:22" customFormat="1" hidden="1">
      <c r="A2788" t="s">
        <v>4348</v>
      </c>
      <c r="G2788" t="s">
        <v>23</v>
      </c>
      <c r="H2788" t="s">
        <v>333</v>
      </c>
      <c r="I2788">
        <f>VALUE(LEFT(H2788,FIND(" ",H2788)-1))</f>
        <v>1100</v>
      </c>
      <c r="J2788" t="str">
        <f>TRIM(RIGHT(H2788,LEN(H2788)-FIND(" ",H2788)))</f>
        <v>sqft</v>
      </c>
      <c r="K2788" t="s">
        <v>28</v>
      </c>
      <c r="L2788" t="s">
        <v>2318</v>
      </c>
      <c r="N2788" t="s">
        <v>25</v>
      </c>
      <c r="Q2788" t="s">
        <v>44</v>
      </c>
      <c r="R2788" t="s">
        <v>131</v>
      </c>
      <c r="S2788" t="s">
        <v>1516</v>
      </c>
      <c r="T2788" s="1">
        <f t="shared" si="1953"/>
        <v>4200</v>
      </c>
      <c r="U2788">
        <v>76.900000000000006</v>
      </c>
      <c r="V2788">
        <f>VALUE(U2788)*100000</f>
        <v>7690000.0000000009</v>
      </c>
    </row>
    <row r="2789" spans="1:22" customFormat="1" hidden="1">
      <c r="A2789" t="s">
        <v>4349</v>
      </c>
      <c r="G2789" t="s">
        <v>32</v>
      </c>
      <c r="H2789" t="s">
        <v>4350</v>
      </c>
      <c r="I2789">
        <f>VALUE(LEFT(H2789,FIND(" ",H2789)-1))</f>
        <v>1856</v>
      </c>
      <c r="J2789" t="str">
        <f>TRIM(RIGHT(H2789,LEN(H2789)-FIND(" ",H2789)))</f>
        <v>sqft</v>
      </c>
      <c r="K2789" t="s">
        <v>25</v>
      </c>
      <c r="L2789" t="s">
        <v>41</v>
      </c>
      <c r="N2789" t="s">
        <v>165</v>
      </c>
      <c r="Q2789" t="s">
        <v>28</v>
      </c>
      <c r="R2789" t="s">
        <v>36</v>
      </c>
      <c r="S2789" t="s">
        <v>4351</v>
      </c>
      <c r="T2789" s="1">
        <f t="shared" si="1953"/>
        <v>4555</v>
      </c>
      <c r="U2789">
        <v>84.6</v>
      </c>
      <c r="V2789">
        <f>VALUE(U2789)*100000</f>
        <v>8460000</v>
      </c>
    </row>
    <row r="2790" spans="1:22" customFormat="1">
      <c r="A2790" t="s">
        <v>2695</v>
      </c>
      <c r="B2790" t="str">
        <f>PROPER(TRIM(A2790))</f>
        <v>3 Apartment For Sale In Pal Surat</v>
      </c>
      <c r="C2790" t="str">
        <f>LEFT(B2790,FIND(" ",B2790)-1)</f>
        <v>3</v>
      </c>
      <c r="D2790" s="1" t="str">
        <f>MID(B2790, FIND(" ", B2790)+1, FIND("For", B2790)-FIND(" ", B2790)-1)</f>
        <v xml:space="preserve">Apartment </v>
      </c>
      <c r="E2790" t="str">
        <f>TRIM(MID(B2790, FIND("In", B2790)+3, FIND("Surat", B2790)-FIND("In", B2790)-3))</f>
        <v>Pal</v>
      </c>
      <c r="F2790" t="str">
        <f>"surat"</f>
        <v>surat</v>
      </c>
      <c r="G2790" t="s">
        <v>32</v>
      </c>
      <c r="H2790" t="s">
        <v>3788</v>
      </c>
      <c r="I2790">
        <f>VALUE(LEFT(H2790,FIND(" ",H2790)-1))</f>
        <v>1847</v>
      </c>
      <c r="J2790" t="str">
        <f>TRIM(RIGHT(H2790,LEN(H2790)-FIND(" ",H2790)))</f>
        <v>sqft</v>
      </c>
      <c r="K2790" t="s">
        <v>25</v>
      </c>
      <c r="L2790" t="s">
        <v>59</v>
      </c>
      <c r="M2790" t="str">
        <f>IF(LEFT(L2790,5)="poss.","expected","ready")</f>
        <v>expected</v>
      </c>
      <c r="N2790" t="s">
        <v>143</v>
      </c>
      <c r="O2790" t="str">
        <f>IFERROR(LEFT(N2790,FIND("out of",N2790)-1),N2790)</f>
        <v xml:space="preserve">9 </v>
      </c>
      <c r="P2790" s="1" t="str">
        <f>IFERROR(RIGHT(N2790,LEN(N2790)-FIND("out of",N2790)-6),"")</f>
        <v>14</v>
      </c>
      <c r="Q2790" t="s">
        <v>28</v>
      </c>
      <c r="R2790" t="s">
        <v>44</v>
      </c>
      <c r="S2790" t="s">
        <v>392</v>
      </c>
      <c r="T2790" s="1">
        <f t="shared" si="1953"/>
        <v>4251</v>
      </c>
      <c r="U2790">
        <v>78.5</v>
      </c>
      <c r="V2790">
        <f>VALUE(U2790)*100000</f>
        <v>7850000</v>
      </c>
    </row>
    <row r="2791" spans="1:22" customFormat="1" hidden="1">
      <c r="A2791" t="s">
        <v>4352</v>
      </c>
      <c r="G2791" t="s">
        <v>23</v>
      </c>
      <c r="H2791" t="s">
        <v>238</v>
      </c>
      <c r="I2791">
        <f>VALUE(LEFT(H2791,FIND(" ",H2791)-1))</f>
        <v>750</v>
      </c>
      <c r="J2791" t="str">
        <f>TRIM(RIGHT(H2791,LEN(H2791)-FIND(" ",H2791)))</f>
        <v>sqft</v>
      </c>
      <c r="K2791" t="s">
        <v>40</v>
      </c>
      <c r="L2791" t="s">
        <v>41</v>
      </c>
      <c r="N2791" t="s">
        <v>71</v>
      </c>
      <c r="Q2791" t="s">
        <v>28</v>
      </c>
      <c r="R2791" t="s">
        <v>88</v>
      </c>
      <c r="S2791" t="s">
        <v>4353</v>
      </c>
      <c r="T2791" s="1">
        <f t="shared" si="1953"/>
        <v>4320</v>
      </c>
      <c r="U2791">
        <v>54</v>
      </c>
      <c r="V2791">
        <f>VALUE(U2791)*100000</f>
        <v>5400000</v>
      </c>
    </row>
    <row r="2792" spans="1:22" customFormat="1">
      <c r="A2792" t="s">
        <v>4354</v>
      </c>
      <c r="B2792" t="str">
        <f>PROPER(TRIM(A2792))</f>
        <v>3 Apartment For Sale In The Majestic, Althan Surat</v>
      </c>
      <c r="C2792" t="str">
        <f>LEFT(B2792,FIND(" ",B2792)-1)</f>
        <v>3</v>
      </c>
      <c r="D2792" s="1" t="str">
        <f>MID(B2792, FIND(" ", B2792)+1, FIND("For", B2792)-FIND(" ", B2792)-1)</f>
        <v xml:space="preserve">Apartment </v>
      </c>
      <c r="E2792" t="str">
        <f>TRIM(MID(B2792, FIND("In", B2792)+3, FIND("Surat", B2792)-FIND("In", B2792)-3))</f>
        <v>The Majestic, Althan</v>
      </c>
      <c r="F2792" t="str">
        <f>"surat"</f>
        <v>surat</v>
      </c>
      <c r="G2792" t="s">
        <v>32</v>
      </c>
      <c r="H2792" t="s">
        <v>4355</v>
      </c>
      <c r="I2792">
        <f>VALUE(LEFT(H2792,FIND(" ",H2792)-1))</f>
        <v>1806</v>
      </c>
      <c r="J2792" t="str">
        <f>TRIM(RIGHT(H2792,LEN(H2792)-FIND(" ",H2792)))</f>
        <v>sqft</v>
      </c>
      <c r="K2792" t="s">
        <v>25</v>
      </c>
      <c r="L2792" t="s">
        <v>138</v>
      </c>
      <c r="M2792" t="str">
        <f>IF(LEFT(L2792,5)="poss.","expected","ready")</f>
        <v>expected</v>
      </c>
      <c r="N2792" t="s">
        <v>972</v>
      </c>
      <c r="O2792" t="str">
        <f>IFERROR(LEFT(N2792,FIND("out of",N2792)-1),N2792)</f>
        <v xml:space="preserve">4 </v>
      </c>
      <c r="P2792" s="1" t="str">
        <f>IFERROR(RIGHT(N2792,LEN(N2792)-FIND("out of",N2792)-6),"")</f>
        <v>13</v>
      </c>
      <c r="Q2792" t="s">
        <v>28</v>
      </c>
      <c r="R2792" t="s">
        <v>44</v>
      </c>
      <c r="S2792" t="s">
        <v>1343</v>
      </c>
      <c r="T2792" s="1">
        <f t="shared" si="1953"/>
        <v>4800</v>
      </c>
      <c r="U2792">
        <v>86.7</v>
      </c>
      <c r="V2792">
        <f>VALUE(U2792)*100000</f>
        <v>8670000</v>
      </c>
    </row>
    <row r="2793" spans="1:22" customFormat="1" hidden="1">
      <c r="A2793" t="s">
        <v>3978</v>
      </c>
      <c r="G2793" t="s">
        <v>23</v>
      </c>
      <c r="H2793" t="s">
        <v>1453</v>
      </c>
      <c r="I2793">
        <f>VALUE(LEFT(H2793,FIND(" ",H2793)-1))</f>
        <v>770</v>
      </c>
      <c r="J2793" t="str">
        <f>TRIM(RIGHT(H2793,LEN(H2793)-FIND(" ",H2793)))</f>
        <v>sqft</v>
      </c>
      <c r="K2793" t="s">
        <v>25</v>
      </c>
      <c r="L2793" t="s">
        <v>41</v>
      </c>
      <c r="N2793" t="s">
        <v>2330</v>
      </c>
      <c r="Q2793" t="s">
        <v>28</v>
      </c>
      <c r="R2793" t="s">
        <v>44</v>
      </c>
      <c r="S2793" t="s">
        <v>3811</v>
      </c>
      <c r="T2793" s="1">
        <f t="shared" si="1953"/>
        <v>4066</v>
      </c>
      <c r="U2793">
        <v>54</v>
      </c>
      <c r="V2793">
        <f>VALUE(U2793)*100000</f>
        <v>5400000</v>
      </c>
    </row>
    <row r="2794" spans="1:22" ht="15.75">
      <c r="A2794" s="3" t="s">
        <v>3068</v>
      </c>
      <c r="B2794" s="3" t="str">
        <f>PROPER(TRIM(A2794))</f>
        <v>3 Apartment For Sale In Nakshatra Galaxia, Palanpur Surat</v>
      </c>
      <c r="C2794" s="3" t="str">
        <f>LEFT(B2794,FIND(" ",B2794)-1)</f>
        <v>3</v>
      </c>
      <c r="D2794" s="4" t="str">
        <f>MID(B2794, FIND(" ", B2794)+1, FIND("For", B2794)-FIND(" ", B2794)-1)</f>
        <v xml:space="preserve">Apartment </v>
      </c>
      <c r="E2794" s="3" t="str">
        <f>TRIM(MID(B2794, FIND("In", B2794)+3, FIND("Surat", B2794)-FIND("In", B2794)-3))</f>
        <v>Nakshatra Galaxia, Palanpur</v>
      </c>
      <c r="F2794" s="3" t="str">
        <f>"surat"</f>
        <v>surat</v>
      </c>
      <c r="G2794" s="3" t="s">
        <v>32</v>
      </c>
      <c r="H2794" s="3" t="s">
        <v>3699</v>
      </c>
      <c r="I2794" s="9">
        <f>VALUE(LEFT(H2794,FIND(" ",H2794)-1))</f>
        <v>1726</v>
      </c>
      <c r="J2794" s="3" t="str">
        <f>TRIM(RIGHT(H2794,LEN(H2794)-FIND(" ",H2794)))</f>
        <v>sqft</v>
      </c>
      <c r="K2794" s="3" t="s">
        <v>25</v>
      </c>
      <c r="L2794" s="3" t="s">
        <v>41</v>
      </c>
      <c r="M2794" s="3" t="str">
        <f>IF(LEFT(L2794,5)="poss.","expected","ready")</f>
        <v>ready</v>
      </c>
      <c r="N2794" s="3" t="s">
        <v>35</v>
      </c>
      <c r="O2794" s="3" t="str">
        <f>IFERROR(LEFT(N2794,FIND("out of",N2794)-1),N2794)</f>
        <v xml:space="preserve">6 </v>
      </c>
      <c r="P2794" s="4" t="str">
        <f>IFERROR(RIGHT(N2794,LEN(N2794)-FIND("out of",N2794)-6),"")</f>
        <v>14</v>
      </c>
      <c r="Q2794" s="6" t="s">
        <v>28</v>
      </c>
      <c r="R2794" s="3" t="s">
        <v>44</v>
      </c>
      <c r="S2794" s="3" t="s">
        <v>2373</v>
      </c>
      <c r="T2794" s="4">
        <f t="shared" si="1953"/>
        <v>3991</v>
      </c>
      <c r="U2794" s="3">
        <v>68.900000000000006</v>
      </c>
      <c r="V2794" s="3">
        <f>VALUE(U2794)*100000</f>
        <v>6890000.0000000009</v>
      </c>
    </row>
    <row r="2795" spans="1:22" customFormat="1" hidden="1">
      <c r="A2795" t="s">
        <v>3813</v>
      </c>
      <c r="G2795" t="s">
        <v>32</v>
      </c>
      <c r="H2795" t="s">
        <v>817</v>
      </c>
      <c r="I2795">
        <f>VALUE(LEFT(H2795,FIND(" ",H2795)-1))</f>
        <v>1251</v>
      </c>
      <c r="J2795" t="str">
        <f>TRIM(RIGHT(H2795,LEN(H2795)-FIND(" ",H2795)))</f>
        <v>sqft</v>
      </c>
      <c r="K2795" t="s">
        <v>25</v>
      </c>
      <c r="L2795" t="s">
        <v>41</v>
      </c>
      <c r="N2795" t="s">
        <v>480</v>
      </c>
      <c r="Q2795" t="s">
        <v>28</v>
      </c>
      <c r="R2795" t="s">
        <v>44</v>
      </c>
      <c r="S2795" t="s">
        <v>4356</v>
      </c>
      <c r="T2795" s="1">
        <f t="shared" si="1953"/>
        <v>4077</v>
      </c>
      <c r="U2795">
        <v>51</v>
      </c>
      <c r="V2795">
        <f>VALUE(U2795)*100000</f>
        <v>5100000</v>
      </c>
    </row>
    <row r="2796" spans="1:22" customFormat="1" hidden="1">
      <c r="A2796" t="s">
        <v>933</v>
      </c>
      <c r="G2796" t="s">
        <v>23</v>
      </c>
      <c r="H2796" t="s">
        <v>378</v>
      </c>
      <c r="I2796">
        <f>VALUE(LEFT(H2796,FIND(" ",H2796)-1))</f>
        <v>722</v>
      </c>
      <c r="J2796" t="str">
        <f>TRIM(RIGHT(H2796,LEN(H2796)-FIND(" ",H2796)))</f>
        <v>sqft</v>
      </c>
      <c r="K2796" t="s">
        <v>28</v>
      </c>
      <c r="L2796" t="s">
        <v>159</v>
      </c>
      <c r="N2796" t="s">
        <v>25</v>
      </c>
      <c r="Q2796" t="s">
        <v>44</v>
      </c>
      <c r="R2796" t="s">
        <v>131</v>
      </c>
      <c r="S2796" t="s">
        <v>3601</v>
      </c>
      <c r="T2796" s="1">
        <f t="shared" si="1953"/>
        <v>4300</v>
      </c>
      <c r="U2796">
        <v>56.4</v>
      </c>
      <c r="V2796">
        <f>VALUE(U2796)*100000</f>
        <v>5640000</v>
      </c>
    </row>
    <row r="2797" spans="1:22" customFormat="1" hidden="1">
      <c r="A2797" t="s">
        <v>4090</v>
      </c>
      <c r="G2797" t="s">
        <v>32</v>
      </c>
      <c r="H2797" t="s">
        <v>2660</v>
      </c>
      <c r="I2797">
        <f>VALUE(LEFT(H2797,FIND(" ",H2797)-1))</f>
        <v>1861</v>
      </c>
      <c r="J2797" t="str">
        <f>TRIM(RIGHT(H2797,LEN(H2797)-FIND(" ",H2797)))</f>
        <v>sqft</v>
      </c>
      <c r="K2797" t="s">
        <v>25</v>
      </c>
      <c r="L2797" t="s">
        <v>747</v>
      </c>
      <c r="N2797" t="s">
        <v>633</v>
      </c>
      <c r="Q2797" t="s">
        <v>28</v>
      </c>
      <c r="R2797" t="s">
        <v>36</v>
      </c>
      <c r="S2797" t="s">
        <v>4357</v>
      </c>
      <c r="T2797" s="1">
        <f t="shared" si="1953"/>
        <v>4197</v>
      </c>
      <c r="U2797">
        <v>78.099999999999994</v>
      </c>
      <c r="V2797">
        <f>VALUE(U2797)*100000</f>
        <v>7809999.9999999991</v>
      </c>
    </row>
    <row r="2798" spans="1:22" customFormat="1" hidden="1">
      <c r="A2798" t="s">
        <v>3700</v>
      </c>
      <c r="G2798" t="s">
        <v>168</v>
      </c>
      <c r="H2798" t="s">
        <v>1895</v>
      </c>
      <c r="I2798">
        <f>VALUE(LEFT(H2798,FIND(" ",H2798)-1))</f>
        <v>810</v>
      </c>
      <c r="J2798" t="str">
        <f>TRIM(RIGHT(H2798,LEN(H2798)-FIND(" ",H2798)))</f>
        <v>sqft</v>
      </c>
      <c r="K2798" t="s">
        <v>40</v>
      </c>
      <c r="L2798" t="s">
        <v>3701</v>
      </c>
      <c r="N2798" t="s">
        <v>139</v>
      </c>
      <c r="Q2798" t="s">
        <v>170</v>
      </c>
      <c r="R2798">
        <v>2</v>
      </c>
      <c r="S2798" t="s">
        <v>4143</v>
      </c>
      <c r="T2798" s="1">
        <f t="shared" si="1953"/>
        <v>9444</v>
      </c>
      <c r="U2798">
        <v>76.5</v>
      </c>
      <c r="V2798">
        <f>VALUE(U2798)*100000</f>
        <v>7650000</v>
      </c>
    </row>
    <row r="2799" spans="1:22" customFormat="1" hidden="1">
      <c r="A2799" t="s">
        <v>4358</v>
      </c>
      <c r="G2799" t="s">
        <v>23</v>
      </c>
      <c r="H2799" t="s">
        <v>1611</v>
      </c>
      <c r="I2799">
        <f>VALUE(LEFT(H2799,FIND(" ",H2799)-1))</f>
        <v>1020</v>
      </c>
      <c r="J2799" t="str">
        <f>TRIM(RIGHT(H2799,LEN(H2799)-FIND(" ",H2799)))</f>
        <v>sqft</v>
      </c>
      <c r="K2799" t="s">
        <v>40</v>
      </c>
      <c r="L2799" t="s">
        <v>41</v>
      </c>
      <c r="N2799" t="s">
        <v>480</v>
      </c>
      <c r="Q2799" t="s">
        <v>28</v>
      </c>
      <c r="R2799" t="s">
        <v>88</v>
      </c>
      <c r="S2799" t="s">
        <v>4359</v>
      </c>
      <c r="T2799" s="1">
        <f t="shared" si="1953"/>
        <v>4526</v>
      </c>
      <c r="U2799">
        <v>84</v>
      </c>
      <c r="V2799">
        <f>VALUE(U2799)*100000</f>
        <v>8400000</v>
      </c>
    </row>
    <row r="2800" spans="1:22" customFormat="1" hidden="1">
      <c r="A2800" t="s">
        <v>4300</v>
      </c>
      <c r="G2800" t="s">
        <v>32</v>
      </c>
      <c r="H2800" t="s">
        <v>39</v>
      </c>
      <c r="I2800">
        <f>VALUE(LEFT(H2800,FIND(" ",H2800)-1))</f>
        <v>1173</v>
      </c>
      <c r="J2800" t="str">
        <f>TRIM(RIGHT(H2800,LEN(H2800)-FIND(" ",H2800)))</f>
        <v>sqft</v>
      </c>
      <c r="K2800" t="s">
        <v>25</v>
      </c>
      <c r="L2800" t="s">
        <v>138</v>
      </c>
      <c r="N2800" t="s">
        <v>165</v>
      </c>
      <c r="Q2800" t="s">
        <v>28</v>
      </c>
      <c r="R2800" t="s">
        <v>44</v>
      </c>
      <c r="S2800" t="s">
        <v>4360</v>
      </c>
      <c r="T2800" s="1">
        <f t="shared" si="1953"/>
        <v>5091</v>
      </c>
      <c r="U2800">
        <v>59.7</v>
      </c>
      <c r="V2800">
        <f>VALUE(U2800)*100000</f>
        <v>5970000</v>
      </c>
    </row>
    <row r="2801" spans="1:22" customFormat="1" hidden="1">
      <c r="A2801" t="s">
        <v>3965</v>
      </c>
      <c r="G2801" t="s">
        <v>23</v>
      </c>
      <c r="H2801" t="s">
        <v>2335</v>
      </c>
      <c r="I2801">
        <f>VALUE(LEFT(H2801,FIND(" ",H2801)-1))</f>
        <v>723</v>
      </c>
      <c r="J2801" t="str">
        <f>TRIM(RIGHT(H2801,LEN(H2801)-FIND(" ",H2801)))</f>
        <v>sqft</v>
      </c>
      <c r="K2801" t="s">
        <v>25</v>
      </c>
      <c r="L2801" t="s">
        <v>222</v>
      </c>
      <c r="N2801" t="s">
        <v>271</v>
      </c>
      <c r="Q2801" t="s">
        <v>28</v>
      </c>
      <c r="R2801" t="s">
        <v>44</v>
      </c>
      <c r="S2801" t="s">
        <v>4361</v>
      </c>
      <c r="T2801" s="1">
        <f t="shared" si="1953"/>
        <v>3901</v>
      </c>
      <c r="U2801">
        <v>51.3</v>
      </c>
      <c r="V2801">
        <f>VALUE(U2801)*100000</f>
        <v>5130000</v>
      </c>
    </row>
    <row r="2802" spans="1:22" ht="15.75">
      <c r="A2802" s="3" t="s">
        <v>4044</v>
      </c>
      <c r="B2802" s="3" t="str">
        <f>PROPER(TRIM(A2802))</f>
        <v>3 Apartment For Sale In Orchid Gardenia, Palanpur Surat</v>
      </c>
      <c r="C2802" s="3" t="str">
        <f>LEFT(B2802,FIND(" ",B2802)-1)</f>
        <v>3</v>
      </c>
      <c r="D2802" s="4" t="str">
        <f>MID(B2802, FIND(" ", B2802)+1, FIND("For", B2802)-FIND(" ", B2802)-1)</f>
        <v xml:space="preserve">Apartment </v>
      </c>
      <c r="E2802" s="3" t="str">
        <f>TRIM(MID(B2802, FIND("In", B2802)+3, FIND("Surat", B2802)-FIND("In", B2802)-3))</f>
        <v>Orchid Gardenia, Palanpur</v>
      </c>
      <c r="F2802" s="3" t="str">
        <f>"surat"</f>
        <v>surat</v>
      </c>
      <c r="G2802" s="3" t="s">
        <v>32</v>
      </c>
      <c r="H2802" s="3" t="s">
        <v>3740</v>
      </c>
      <c r="I2802" s="9">
        <f>VALUE(LEFT(H2802,FIND(" ",H2802)-1))</f>
        <v>1586</v>
      </c>
      <c r="J2802" s="3" t="str">
        <f>TRIM(RIGHT(H2802,LEN(H2802)-FIND(" ",H2802)))</f>
        <v>sqft</v>
      </c>
      <c r="K2802" s="3" t="s">
        <v>25</v>
      </c>
      <c r="L2802" s="3" t="s">
        <v>41</v>
      </c>
      <c r="M2802" s="3" t="str">
        <f>IF(LEFT(L2802,5)="poss.","expected","ready")</f>
        <v>ready</v>
      </c>
      <c r="N2802" s="3" t="s">
        <v>134</v>
      </c>
      <c r="O2802" s="3" t="str">
        <f>IFERROR(LEFT(N2802,FIND("out of",N2802)-1),N2802)</f>
        <v xml:space="preserve">7 </v>
      </c>
      <c r="P2802" s="4" t="str">
        <f>IFERROR(RIGHT(N2802,LEN(N2802)-FIND("out of",N2802)-6),"")</f>
        <v>14</v>
      </c>
      <c r="Q2802" s="6" t="s">
        <v>28</v>
      </c>
      <c r="R2802" s="3" t="s">
        <v>44</v>
      </c>
      <c r="S2802" s="3" t="s">
        <v>2373</v>
      </c>
      <c r="T2802" s="4">
        <f t="shared" si="1953"/>
        <v>3991</v>
      </c>
      <c r="U2802" s="3">
        <v>63.3</v>
      </c>
      <c r="V2802" s="3">
        <f>VALUE(U2802)*100000</f>
        <v>6330000</v>
      </c>
    </row>
    <row r="2803" spans="1:22" customFormat="1" hidden="1">
      <c r="A2803" t="s">
        <v>253</v>
      </c>
      <c r="G2803" t="s">
        <v>23</v>
      </c>
      <c r="H2803" t="s">
        <v>792</v>
      </c>
      <c r="I2803">
        <f>VALUE(LEFT(H2803,FIND(" ",H2803)-1))</f>
        <v>785</v>
      </c>
      <c r="J2803" t="str">
        <f>TRIM(RIGHT(H2803,LEN(H2803)-FIND(" ",H2803)))</f>
        <v>sqft</v>
      </c>
      <c r="K2803" t="s">
        <v>28</v>
      </c>
      <c r="L2803" t="s">
        <v>159</v>
      </c>
      <c r="N2803" t="s">
        <v>25</v>
      </c>
      <c r="Q2803" t="s">
        <v>44</v>
      </c>
      <c r="R2803" t="s">
        <v>131</v>
      </c>
      <c r="S2803" t="s">
        <v>132</v>
      </c>
      <c r="T2803" s="1">
        <f t="shared" si="1953"/>
        <v>4150</v>
      </c>
      <c r="U2803">
        <v>54.2</v>
      </c>
      <c r="V2803">
        <f>VALUE(U2803)*100000</f>
        <v>5420000</v>
      </c>
    </row>
    <row r="2804" spans="1:22" customFormat="1" hidden="1">
      <c r="A2804" t="s">
        <v>4103</v>
      </c>
      <c r="G2804" t="s">
        <v>32</v>
      </c>
      <c r="H2804" t="s">
        <v>4083</v>
      </c>
      <c r="I2804">
        <f>VALUE(LEFT(H2804,FIND(" ",H2804)-1))</f>
        <v>1953</v>
      </c>
      <c r="J2804" t="str">
        <f>TRIM(RIGHT(H2804,LEN(H2804)-FIND(" ",H2804)))</f>
        <v>sqft</v>
      </c>
      <c r="K2804" t="s">
        <v>25</v>
      </c>
      <c r="L2804" t="s">
        <v>222</v>
      </c>
      <c r="N2804" t="s">
        <v>165</v>
      </c>
      <c r="Q2804" t="s">
        <v>28</v>
      </c>
      <c r="R2804" t="s">
        <v>36</v>
      </c>
      <c r="S2804" t="s">
        <v>4362</v>
      </c>
      <c r="T2804" s="1">
        <f t="shared" si="1953"/>
        <v>4992</v>
      </c>
      <c r="U2804">
        <v>97.5</v>
      </c>
      <c r="V2804">
        <f>VALUE(U2804)*100000</f>
        <v>9750000</v>
      </c>
    </row>
    <row r="2805" spans="1:22" customFormat="1" hidden="1">
      <c r="A2805" t="s">
        <v>253</v>
      </c>
      <c r="G2805" t="s">
        <v>32</v>
      </c>
      <c r="H2805" t="s">
        <v>294</v>
      </c>
      <c r="I2805">
        <f>VALUE(LEFT(H2805,FIND(" ",H2805)-1))</f>
        <v>1300</v>
      </c>
      <c r="J2805" t="str">
        <f>TRIM(RIGHT(H2805,LEN(H2805)-FIND(" ",H2805)))</f>
        <v>sqft</v>
      </c>
      <c r="K2805" t="s">
        <v>40</v>
      </c>
      <c r="L2805" t="s">
        <v>41</v>
      </c>
      <c r="N2805" t="s">
        <v>652</v>
      </c>
      <c r="Q2805" t="s">
        <v>83</v>
      </c>
      <c r="R2805" t="s">
        <v>44</v>
      </c>
      <c r="S2805" t="s">
        <v>4363</v>
      </c>
      <c r="T2805" s="1">
        <f t="shared" si="1953"/>
        <v>4322</v>
      </c>
      <c r="U2805">
        <v>56.2</v>
      </c>
      <c r="V2805">
        <f>VALUE(U2805)*100000</f>
        <v>5620000</v>
      </c>
    </row>
    <row r="2806" spans="1:22" customFormat="1" hidden="1">
      <c r="A2806" t="s">
        <v>4364</v>
      </c>
      <c r="G2806" t="s">
        <v>23</v>
      </c>
      <c r="H2806" t="s">
        <v>4342</v>
      </c>
      <c r="I2806">
        <f>VALUE(LEFT(H2806,FIND(" ",H2806)-1))</f>
        <v>1063</v>
      </c>
      <c r="J2806" t="str">
        <f>TRIM(RIGHT(H2806,LEN(H2806)-FIND(" ",H2806)))</f>
        <v>sqft</v>
      </c>
      <c r="K2806" t="s">
        <v>40</v>
      </c>
      <c r="L2806" t="s">
        <v>41</v>
      </c>
      <c r="N2806" t="s">
        <v>60</v>
      </c>
      <c r="Q2806" t="s">
        <v>28</v>
      </c>
      <c r="R2806" t="s">
        <v>88</v>
      </c>
      <c r="S2806" t="s">
        <v>4365</v>
      </c>
      <c r="T2806" s="1">
        <f t="shared" si="1953"/>
        <v>4461</v>
      </c>
      <c r="U2806">
        <v>79</v>
      </c>
      <c r="V2806">
        <f>VALUE(U2806)*100000</f>
        <v>7900000</v>
      </c>
    </row>
    <row r="2807" spans="1:22" customFormat="1" hidden="1">
      <c r="A2807" t="s">
        <v>4366</v>
      </c>
      <c r="G2807" t="s">
        <v>32</v>
      </c>
      <c r="H2807" t="s">
        <v>4367</v>
      </c>
      <c r="I2807">
        <f>VALUE(LEFT(H2807,FIND(" ",H2807)-1))</f>
        <v>2113</v>
      </c>
      <c r="J2807" t="str">
        <f>TRIM(RIGHT(H2807,LEN(H2807)-FIND(" ",H2807)))</f>
        <v>sqft</v>
      </c>
      <c r="K2807" t="s">
        <v>25</v>
      </c>
      <c r="L2807" t="s">
        <v>138</v>
      </c>
      <c r="N2807" t="s">
        <v>806</v>
      </c>
      <c r="Q2807" t="s">
        <v>28</v>
      </c>
      <c r="R2807" t="s">
        <v>44</v>
      </c>
      <c r="S2807" t="s">
        <v>3961</v>
      </c>
      <c r="T2807" s="1">
        <f t="shared" si="1953"/>
        <v>4700</v>
      </c>
      <c r="U2807">
        <v>99.3</v>
      </c>
      <c r="V2807">
        <f>VALUE(U2807)*100000</f>
        <v>9930000</v>
      </c>
    </row>
    <row r="2808" spans="1:22" customFormat="1" hidden="1">
      <c r="A2808" t="s">
        <v>4190</v>
      </c>
      <c r="G2808" t="s">
        <v>23</v>
      </c>
      <c r="H2808" t="s">
        <v>238</v>
      </c>
      <c r="I2808">
        <f>VALUE(LEFT(H2808,FIND(" ",H2808)-1))</f>
        <v>750</v>
      </c>
      <c r="J2808" t="str">
        <f>TRIM(RIGHT(H2808,LEN(H2808)-FIND(" ",H2808)))</f>
        <v>sqft</v>
      </c>
      <c r="K2808" t="s">
        <v>25</v>
      </c>
      <c r="L2808" t="s">
        <v>26</v>
      </c>
      <c r="N2808" t="s">
        <v>35</v>
      </c>
      <c r="Q2808" t="s">
        <v>28</v>
      </c>
      <c r="R2808" t="s">
        <v>44</v>
      </c>
      <c r="S2808" t="s">
        <v>4368</v>
      </c>
      <c r="T2808" s="1">
        <f t="shared" si="1953"/>
        <v>4011</v>
      </c>
      <c r="U2808">
        <v>54.8</v>
      </c>
      <c r="V2808">
        <f>VALUE(U2808)*100000</f>
        <v>5480000</v>
      </c>
    </row>
    <row r="2809" spans="1:22" customFormat="1" hidden="1">
      <c r="A2809" t="s">
        <v>3813</v>
      </c>
      <c r="G2809" t="s">
        <v>32</v>
      </c>
      <c r="H2809" t="s">
        <v>817</v>
      </c>
      <c r="I2809">
        <f>VALUE(LEFT(H2809,FIND(" ",H2809)-1))</f>
        <v>1251</v>
      </c>
      <c r="J2809" t="str">
        <f>TRIM(RIGHT(H2809,LEN(H2809)-FIND(" ",H2809)))</f>
        <v>sqft</v>
      </c>
      <c r="K2809" t="s">
        <v>25</v>
      </c>
      <c r="L2809" t="s">
        <v>41</v>
      </c>
      <c r="N2809" t="s">
        <v>134</v>
      </c>
      <c r="Q2809" t="s">
        <v>28</v>
      </c>
      <c r="R2809" t="s">
        <v>44</v>
      </c>
      <c r="S2809" t="s">
        <v>888</v>
      </c>
      <c r="T2809" s="1">
        <f t="shared" si="1953"/>
        <v>4556</v>
      </c>
      <c r="U2809">
        <v>57</v>
      </c>
      <c r="V2809">
        <f>VALUE(U2809)*100000</f>
        <v>5700000</v>
      </c>
    </row>
    <row r="2810" spans="1:22" customFormat="1" hidden="1">
      <c r="A2810" t="s">
        <v>253</v>
      </c>
      <c r="G2810" t="s">
        <v>23</v>
      </c>
      <c r="H2810" t="s">
        <v>1873</v>
      </c>
      <c r="I2810">
        <f>VALUE(LEFT(H2810,FIND(" ",H2810)-1))</f>
        <v>740</v>
      </c>
      <c r="J2810" t="str">
        <f>TRIM(RIGHT(H2810,LEN(H2810)-FIND(" ",H2810)))</f>
        <v>sqft</v>
      </c>
      <c r="K2810" t="s">
        <v>28</v>
      </c>
      <c r="L2810" t="s">
        <v>41</v>
      </c>
      <c r="N2810" t="s">
        <v>25</v>
      </c>
      <c r="Q2810" t="s">
        <v>44</v>
      </c>
      <c r="R2810" t="s">
        <v>382</v>
      </c>
      <c r="S2810" t="s">
        <v>3755</v>
      </c>
      <c r="T2810" s="1">
        <f t="shared" si="1953"/>
        <v>5454</v>
      </c>
      <c r="U2810">
        <v>73.400000000000006</v>
      </c>
      <c r="V2810">
        <f>VALUE(U2810)*100000</f>
        <v>7340000.0000000009</v>
      </c>
    </row>
    <row r="2811" spans="1:22" ht="15.75">
      <c r="A2811" s="3" t="s">
        <v>4289</v>
      </c>
      <c r="B2811" s="3" t="str">
        <f>PROPER(TRIM(A2811))</f>
        <v>3 Apartment For Sale In Sumerru Sky Leaf, Palanpur Surat</v>
      </c>
      <c r="C2811" s="3" t="str">
        <f>LEFT(B2811,FIND(" ",B2811)-1)</f>
        <v>3</v>
      </c>
      <c r="D2811" s="4" t="str">
        <f>MID(B2811, FIND(" ", B2811)+1, FIND("For", B2811)-FIND(" ", B2811)-1)</f>
        <v xml:space="preserve">Apartment </v>
      </c>
      <c r="E2811" s="3" t="str">
        <f>TRIM(MID(B2811, FIND("In", B2811)+3, FIND("Surat", B2811)-FIND("In", B2811)-3))</f>
        <v>Sumerru Sky Leaf, Palanpur</v>
      </c>
      <c r="F2811" s="3" t="str">
        <f>"surat"</f>
        <v>surat</v>
      </c>
      <c r="G2811" s="3" t="s">
        <v>32</v>
      </c>
      <c r="H2811" s="3" t="s">
        <v>3609</v>
      </c>
      <c r="I2811" s="9">
        <f>VALUE(LEFT(H2811,FIND(" ",H2811)-1))</f>
        <v>1757</v>
      </c>
      <c r="J2811" s="3" t="str">
        <f>TRIM(RIGHT(H2811,LEN(H2811)-FIND(" ",H2811)))</f>
        <v>sqft</v>
      </c>
      <c r="K2811" s="3" t="s">
        <v>25</v>
      </c>
      <c r="L2811" s="3" t="s">
        <v>747</v>
      </c>
      <c r="M2811" s="3" t="str">
        <f>IF(LEFT(L2811,5)="poss.","expected","ready")</f>
        <v>expected</v>
      </c>
      <c r="N2811" s="3" t="s">
        <v>134</v>
      </c>
      <c r="O2811" s="3" t="str">
        <f>IFERROR(LEFT(N2811,FIND("out of",N2811)-1),N2811)</f>
        <v xml:space="preserve">7 </v>
      </c>
      <c r="P2811" s="4" t="str">
        <f>IFERROR(RIGHT(N2811,LEN(N2811)-FIND("out of",N2811)-6),"")</f>
        <v>14</v>
      </c>
      <c r="Q2811" s="6" t="s">
        <v>28</v>
      </c>
      <c r="R2811" s="3" t="s">
        <v>36</v>
      </c>
      <c r="S2811" s="3" t="s">
        <v>2535</v>
      </c>
      <c r="T2811" s="4">
        <f t="shared" si="1953"/>
        <v>3650</v>
      </c>
      <c r="U2811" s="3">
        <v>64.099999999999994</v>
      </c>
      <c r="V2811" s="3">
        <f>VALUE(U2811)*100000</f>
        <v>6409999.9999999991</v>
      </c>
    </row>
    <row r="2812" spans="1:22" customFormat="1" hidden="1">
      <c r="A2812" t="s">
        <v>200</v>
      </c>
      <c r="G2812" t="s">
        <v>23</v>
      </c>
      <c r="H2812" t="s">
        <v>606</v>
      </c>
      <c r="I2812">
        <f>VALUE(LEFT(H2812,FIND(" ",H2812)-1))</f>
        <v>1008</v>
      </c>
      <c r="J2812" t="str">
        <f>TRIM(RIGHT(H2812,LEN(H2812)-FIND(" ",H2812)))</f>
        <v>sqft</v>
      </c>
      <c r="K2812" t="s">
        <v>40</v>
      </c>
      <c r="L2812" t="s">
        <v>41</v>
      </c>
      <c r="N2812" t="s">
        <v>1261</v>
      </c>
      <c r="Q2812" t="s">
        <v>28</v>
      </c>
      <c r="R2812" t="s">
        <v>44</v>
      </c>
      <c r="S2812" t="s">
        <v>1959</v>
      </c>
      <c r="T2812" s="1">
        <f t="shared" si="1953"/>
        <v>3625</v>
      </c>
      <c r="U2812">
        <v>63</v>
      </c>
      <c r="V2812">
        <f>VALUE(U2812)*100000</f>
        <v>6300000</v>
      </c>
    </row>
    <row r="2813" spans="1:22" ht="15.75">
      <c r="A2813" s="3" t="s">
        <v>3235</v>
      </c>
      <c r="B2813" s="3" t="str">
        <f>PROPER(TRIM(A2813))</f>
        <v>2 Apartment For Sale In Avadh Onica, Dumas Road Surat</v>
      </c>
      <c r="C2813" s="3" t="str">
        <f>LEFT(B2813,FIND(" ",B2813)-1)</f>
        <v>2</v>
      </c>
      <c r="D2813" s="4" t="str">
        <f>MID(B2813, FIND(" ", B2813)+1, FIND("For", B2813)-FIND(" ", B2813)-1)</f>
        <v xml:space="preserve">Apartment </v>
      </c>
      <c r="E2813" s="3" t="str">
        <f>TRIM(MID(B2813, FIND("In", B2813)+3, FIND("Surat", B2813)-FIND("In", B2813)-3))</f>
        <v>Avadh Onica, Dumas Road</v>
      </c>
      <c r="F2813" s="3" t="str">
        <f>"surat"</f>
        <v>surat</v>
      </c>
      <c r="G2813" s="3" t="s">
        <v>23</v>
      </c>
      <c r="H2813" s="3" t="s">
        <v>1453</v>
      </c>
      <c r="I2813" s="9">
        <f>VALUE(LEFT(H2813,FIND(" ",H2813)-1))</f>
        <v>770</v>
      </c>
      <c r="J2813" s="3" t="str">
        <f>TRIM(RIGHT(H2813,LEN(H2813)-FIND(" ",H2813)))</f>
        <v>sqft</v>
      </c>
      <c r="K2813" s="3" t="s">
        <v>25</v>
      </c>
      <c r="L2813" s="3" t="s">
        <v>41</v>
      </c>
      <c r="M2813" s="3" t="str">
        <f>IF(LEFT(L2813,5)="poss.","expected","ready")</f>
        <v>ready</v>
      </c>
      <c r="N2813" s="3" t="s">
        <v>71</v>
      </c>
      <c r="O2813" s="3" t="str">
        <f>IFERROR(LEFT(N2813,FIND("out of",N2813)-1),N2813)</f>
        <v xml:space="preserve">6 </v>
      </c>
      <c r="P2813" s="4" t="str">
        <f>IFERROR(RIGHT(N2813,LEN(N2813)-FIND("out of",N2813)-6),"")</f>
        <v>13</v>
      </c>
      <c r="Q2813" s="6" t="s">
        <v>28</v>
      </c>
      <c r="R2813" s="3" t="s">
        <v>88</v>
      </c>
      <c r="S2813" s="3" t="s">
        <v>428</v>
      </c>
      <c r="T2813" s="4">
        <f t="shared" ref="T2813:T2876" si="1970">VALUE(SUBSTITUTE(SUBSTITUTE(S2813,"â‚¹",""),"per sqft",""))</f>
        <v>4500</v>
      </c>
      <c r="U2813" s="3">
        <v>63</v>
      </c>
      <c r="V2813" s="3">
        <f>VALUE(U2813)*100000</f>
        <v>6300000</v>
      </c>
    </row>
    <row r="2814" spans="1:22" customFormat="1" hidden="1">
      <c r="A2814" t="s">
        <v>4132</v>
      </c>
      <c r="G2814" t="s">
        <v>23</v>
      </c>
      <c r="H2814" t="s">
        <v>4182</v>
      </c>
      <c r="I2814">
        <f>VALUE(LEFT(H2814,FIND(" ",H2814)-1))</f>
        <v>1003</v>
      </c>
      <c r="J2814" t="str">
        <f>TRIM(RIGHT(H2814,LEN(H2814)-FIND(" ",H2814)))</f>
        <v>sqft</v>
      </c>
      <c r="K2814" t="s">
        <v>25</v>
      </c>
      <c r="L2814" t="s">
        <v>222</v>
      </c>
      <c r="N2814" t="s">
        <v>35</v>
      </c>
      <c r="Q2814" t="s">
        <v>28</v>
      </c>
      <c r="R2814" t="s">
        <v>44</v>
      </c>
      <c r="S2814" t="s">
        <v>4369</v>
      </c>
      <c r="T2814" s="1">
        <f t="shared" si="1970"/>
        <v>4493</v>
      </c>
      <c r="U2814">
        <v>82</v>
      </c>
      <c r="V2814">
        <f>VALUE(U2814)*100000</f>
        <v>8200000</v>
      </c>
    </row>
    <row r="2815" spans="1:22" customFormat="1" hidden="1">
      <c r="A2815" t="s">
        <v>4370</v>
      </c>
      <c r="G2815" t="s">
        <v>23</v>
      </c>
      <c r="H2815" t="s">
        <v>4371</v>
      </c>
      <c r="I2815">
        <f>VALUE(LEFT(H2815,FIND(" ",H2815)-1))</f>
        <v>636</v>
      </c>
      <c r="J2815" t="str">
        <f>TRIM(RIGHT(H2815,LEN(H2815)-FIND(" ",H2815)))</f>
        <v>sqft</v>
      </c>
      <c r="K2815" t="s">
        <v>28</v>
      </c>
      <c r="L2815" t="s">
        <v>41</v>
      </c>
      <c r="N2815" t="s">
        <v>25</v>
      </c>
      <c r="Q2815" t="s">
        <v>44</v>
      </c>
      <c r="R2815" t="s">
        <v>131</v>
      </c>
      <c r="S2815" t="s">
        <v>4372</v>
      </c>
      <c r="T2815" s="1">
        <f t="shared" si="1970"/>
        <v>4369</v>
      </c>
      <c r="U2815">
        <v>50.5</v>
      </c>
      <c r="V2815">
        <f>VALUE(U2815)*100000</f>
        <v>5050000</v>
      </c>
    </row>
    <row r="2816" spans="1:22" ht="15.75">
      <c r="A2816" s="3" t="s">
        <v>2877</v>
      </c>
      <c r="B2816" s="3" t="str">
        <f>PROPER(TRIM(A2816))</f>
        <v>2 Apartment For Sale In Pramukh Amaya, Palanpur Surat</v>
      </c>
      <c r="C2816" s="3" t="str">
        <f>LEFT(B2816,FIND(" ",B2816)-1)</f>
        <v>2</v>
      </c>
      <c r="D2816" s="4" t="str">
        <f>MID(B2816, FIND(" ", B2816)+1, FIND("For", B2816)-FIND(" ", B2816)-1)</f>
        <v xml:space="preserve">Apartment </v>
      </c>
      <c r="E2816" s="3" t="str">
        <f>TRIM(MID(B2816, FIND("In", B2816)+3, FIND("Surat", B2816)-FIND("In", B2816)-3))</f>
        <v>Pramukh Amaya, Palanpur</v>
      </c>
      <c r="F2816" s="3" t="str">
        <f>"surat"</f>
        <v>surat</v>
      </c>
      <c r="G2816" s="3" t="s">
        <v>32</v>
      </c>
      <c r="H2816" s="3" t="s">
        <v>2878</v>
      </c>
      <c r="I2816" s="9">
        <f>VALUE(LEFT(H2816,FIND(" ",H2816)-1))</f>
        <v>1311</v>
      </c>
      <c r="J2816" s="3" t="str">
        <f>TRIM(RIGHT(H2816,LEN(H2816)-FIND(" ",H2816)))</f>
        <v>sqft</v>
      </c>
      <c r="K2816" s="3" t="s">
        <v>25</v>
      </c>
      <c r="L2816" s="3" t="s">
        <v>153</v>
      </c>
      <c r="M2816" s="3" t="str">
        <f>IF(LEFT(L2816,5)="poss.","expected","ready")</f>
        <v>expected</v>
      </c>
      <c r="N2816" s="3" t="s">
        <v>633</v>
      </c>
      <c r="O2816" s="3" t="str">
        <f>IFERROR(LEFT(N2816,FIND("out of",N2816)-1),N2816)</f>
        <v xml:space="preserve">5 </v>
      </c>
      <c r="P2816" s="4" t="str">
        <f>IFERROR(RIGHT(N2816,LEN(N2816)-FIND("out of",N2816)-6),"")</f>
        <v>14</v>
      </c>
      <c r="Q2816" s="6" t="s">
        <v>28</v>
      </c>
      <c r="R2816" s="3" t="s">
        <v>259</v>
      </c>
      <c r="S2816" s="3" t="s">
        <v>2659</v>
      </c>
      <c r="T2816" s="4">
        <f t="shared" si="1970"/>
        <v>4249</v>
      </c>
      <c r="U2816" s="3">
        <v>55.7</v>
      </c>
      <c r="V2816" s="3">
        <f>VALUE(U2816)*100000</f>
        <v>5570000</v>
      </c>
    </row>
    <row r="2817" spans="1:22" customFormat="1" hidden="1">
      <c r="A2817" t="s">
        <v>1644</v>
      </c>
      <c r="G2817" t="s">
        <v>32</v>
      </c>
      <c r="H2817" t="s">
        <v>3751</v>
      </c>
      <c r="I2817">
        <f>VALUE(LEFT(H2817,FIND(" ",H2817)-1))</f>
        <v>1825</v>
      </c>
      <c r="J2817" t="str">
        <f>TRIM(RIGHT(H2817,LEN(H2817)-FIND(" ",H2817)))</f>
        <v>sqft</v>
      </c>
      <c r="K2817" t="s">
        <v>25</v>
      </c>
      <c r="L2817" t="s">
        <v>41</v>
      </c>
      <c r="N2817" t="s">
        <v>3891</v>
      </c>
      <c r="Q2817" t="s">
        <v>28</v>
      </c>
      <c r="R2817" t="s">
        <v>44</v>
      </c>
      <c r="S2817" t="s">
        <v>4088</v>
      </c>
      <c r="T2817" s="1">
        <f t="shared" si="1970"/>
        <v>4110</v>
      </c>
      <c r="U2817">
        <v>75</v>
      </c>
      <c r="V2817">
        <f>VALUE(U2817)*100000</f>
        <v>7500000</v>
      </c>
    </row>
    <row r="2818" spans="1:22" customFormat="1" hidden="1">
      <c r="A2818" t="s">
        <v>4373</v>
      </c>
      <c r="G2818" t="s">
        <v>23</v>
      </c>
      <c r="H2818" t="s">
        <v>378</v>
      </c>
      <c r="I2818">
        <f>VALUE(LEFT(H2818,FIND(" ",H2818)-1))</f>
        <v>722</v>
      </c>
      <c r="J2818" t="str">
        <f>TRIM(RIGHT(H2818,LEN(H2818)-FIND(" ",H2818)))</f>
        <v>sqft</v>
      </c>
      <c r="K2818" t="s">
        <v>40</v>
      </c>
      <c r="L2818" t="s">
        <v>41</v>
      </c>
      <c r="N2818" t="s">
        <v>781</v>
      </c>
      <c r="Q2818" t="s">
        <v>28</v>
      </c>
      <c r="R2818" t="s">
        <v>88</v>
      </c>
      <c r="S2818" t="s">
        <v>4374</v>
      </c>
      <c r="T2818" s="1">
        <f t="shared" si="1970"/>
        <v>5133</v>
      </c>
      <c r="U2818">
        <v>63.9</v>
      </c>
      <c r="V2818">
        <f>VALUE(U2818)*100000</f>
        <v>6390000</v>
      </c>
    </row>
    <row r="2819" spans="1:22" customFormat="1" hidden="1">
      <c r="A2819" t="s">
        <v>3950</v>
      </c>
      <c r="G2819" t="s">
        <v>23</v>
      </c>
      <c r="H2819" t="s">
        <v>3459</v>
      </c>
      <c r="I2819">
        <f>VALUE(LEFT(H2819,FIND(" ",H2819)-1))</f>
        <v>933</v>
      </c>
      <c r="J2819" t="str">
        <f>TRIM(RIGHT(H2819,LEN(H2819)-FIND(" ",H2819)))</f>
        <v>sqft</v>
      </c>
      <c r="K2819" t="s">
        <v>25</v>
      </c>
      <c r="L2819" t="s">
        <v>41</v>
      </c>
      <c r="N2819" t="s">
        <v>1789</v>
      </c>
      <c r="Q2819" t="s">
        <v>28</v>
      </c>
      <c r="R2819" t="s">
        <v>44</v>
      </c>
      <c r="S2819" t="s">
        <v>4169</v>
      </c>
      <c r="T2819" s="1">
        <f t="shared" si="1970"/>
        <v>4337</v>
      </c>
      <c r="U2819">
        <v>73.5</v>
      </c>
      <c r="V2819">
        <f>VALUE(U2819)*100000</f>
        <v>7350000</v>
      </c>
    </row>
    <row r="2820" spans="1:22" customFormat="1" hidden="1">
      <c r="A2820" t="s">
        <v>66</v>
      </c>
      <c r="G2820" t="s">
        <v>23</v>
      </c>
      <c r="H2820" t="s">
        <v>95</v>
      </c>
      <c r="I2820">
        <f>VALUE(LEFT(H2820,FIND(" ",H2820)-1))</f>
        <v>800</v>
      </c>
      <c r="J2820" t="str">
        <f>TRIM(RIGHT(H2820,LEN(H2820)-FIND(" ",H2820)))</f>
        <v>sqft</v>
      </c>
      <c r="K2820" t="s">
        <v>28</v>
      </c>
      <c r="L2820" t="s">
        <v>153</v>
      </c>
      <c r="N2820" t="s">
        <v>25</v>
      </c>
      <c r="Q2820" t="s">
        <v>44</v>
      </c>
      <c r="R2820" t="s">
        <v>131</v>
      </c>
      <c r="S2820" t="s">
        <v>1311</v>
      </c>
      <c r="T2820" s="1">
        <f t="shared" si="1970"/>
        <v>4211</v>
      </c>
      <c r="U2820">
        <v>56.4</v>
      </c>
      <c r="V2820">
        <f>VALUE(U2820)*100000</f>
        <v>5640000</v>
      </c>
    </row>
    <row r="2821" spans="1:22" ht="15.75">
      <c r="A2821" s="3" t="s">
        <v>3289</v>
      </c>
      <c r="B2821" s="3" t="str">
        <f t="shared" ref="B2821:B2822" si="1971">PROPER(TRIM(A2821))</f>
        <v>3 Apartment For Sale In Pramukh Amaya, Palanpur Surat</v>
      </c>
      <c r="C2821" s="3" t="str">
        <f t="shared" ref="C2821:C2822" si="1972">LEFT(B2821,FIND(" ",B2821)-1)</f>
        <v>3</v>
      </c>
      <c r="D2821" s="4" t="str">
        <f t="shared" ref="D2821:D2822" si="1973">MID(B2821, FIND(" ", B2821)+1, FIND("For", B2821)-FIND(" ", B2821)-1)</f>
        <v xml:space="preserve">Apartment </v>
      </c>
      <c r="E2821" s="3" t="str">
        <f t="shared" ref="E2821:E2822" si="1974">TRIM(MID(B2821, FIND("In", B2821)+3, FIND("Surat", B2821)-FIND("In", B2821)-3))</f>
        <v>Pramukh Amaya, Palanpur</v>
      </c>
      <c r="F2821" s="3" t="str">
        <f t="shared" ref="F2821:F2822" si="1975">"surat"</f>
        <v>surat</v>
      </c>
      <c r="G2821" s="3" t="s">
        <v>32</v>
      </c>
      <c r="H2821" s="3" t="s">
        <v>3656</v>
      </c>
      <c r="I2821" s="9">
        <f>VALUE(LEFT(H2821,FIND(" ",H2821)-1))</f>
        <v>1811</v>
      </c>
      <c r="J2821" s="3" t="str">
        <f>TRIM(RIGHT(H2821,LEN(H2821)-FIND(" ",H2821)))</f>
        <v>sqft</v>
      </c>
      <c r="K2821" s="3" t="s">
        <v>25</v>
      </c>
      <c r="L2821" s="3" t="s">
        <v>153</v>
      </c>
      <c r="M2821" s="3" t="str">
        <f t="shared" ref="M2821:M2822" si="1976">IF(LEFT(L2821,5)="poss.","expected","ready")</f>
        <v>expected</v>
      </c>
      <c r="N2821" s="3" t="s">
        <v>633</v>
      </c>
      <c r="O2821" s="3" t="str">
        <f t="shared" ref="O2821:O2822" si="1977">IFERROR(LEFT(N2821,FIND("out of",N2821)-1),N2821)</f>
        <v xml:space="preserve">5 </v>
      </c>
      <c r="P2821" s="4" t="str">
        <f t="shared" ref="P2821:P2822" si="1978">IFERROR(RIGHT(N2821,LEN(N2821)-FIND("out of",N2821)-6),"")</f>
        <v>14</v>
      </c>
      <c r="Q2821" s="6" t="s">
        <v>28</v>
      </c>
      <c r="R2821" s="3" t="s">
        <v>36</v>
      </c>
      <c r="S2821" s="3" t="s">
        <v>2642</v>
      </c>
      <c r="T2821" s="4">
        <f t="shared" si="1970"/>
        <v>4250</v>
      </c>
      <c r="U2821" s="3">
        <v>77</v>
      </c>
      <c r="V2821" s="3">
        <f>VALUE(U2821)*100000</f>
        <v>7700000</v>
      </c>
    </row>
    <row r="2822" spans="1:22" customFormat="1">
      <c r="A2822" t="s">
        <v>1086</v>
      </c>
      <c r="B2822" t="str">
        <f t="shared" si="1971"/>
        <v>3 Apartment For Sale In Adajan Surat</v>
      </c>
      <c r="C2822" t="str">
        <f t="shared" si="1972"/>
        <v>3</v>
      </c>
      <c r="D2822" s="1" t="str">
        <f t="shared" si="1973"/>
        <v xml:space="preserve">Apartment </v>
      </c>
      <c r="E2822" t="str">
        <f t="shared" si="1974"/>
        <v>Adajan</v>
      </c>
      <c r="F2822" t="str">
        <f t="shared" si="1975"/>
        <v>surat</v>
      </c>
      <c r="G2822" t="s">
        <v>23</v>
      </c>
      <c r="H2822" t="s">
        <v>99</v>
      </c>
      <c r="I2822">
        <f>VALUE(LEFT(H2822,FIND(" ",H2822)-1))</f>
        <v>1000</v>
      </c>
      <c r="J2822" t="str">
        <f>TRIM(RIGHT(H2822,LEN(H2822)-FIND(" ",H2822)))</f>
        <v>sqft</v>
      </c>
      <c r="K2822" t="s">
        <v>40</v>
      </c>
      <c r="L2822" t="s">
        <v>41</v>
      </c>
      <c r="M2822" t="str">
        <f t="shared" si="1976"/>
        <v>ready</v>
      </c>
      <c r="N2822" t="s">
        <v>806</v>
      </c>
      <c r="O2822" t="str">
        <f t="shared" si="1977"/>
        <v xml:space="preserve">6 </v>
      </c>
      <c r="P2822" s="1" t="str">
        <f t="shared" si="1978"/>
        <v>12</v>
      </c>
      <c r="Q2822" t="s">
        <v>43</v>
      </c>
      <c r="R2822" t="s">
        <v>44</v>
      </c>
      <c r="S2822" t="s">
        <v>1408</v>
      </c>
      <c r="T2822" s="1">
        <f t="shared" si="1970"/>
        <v>3815</v>
      </c>
      <c r="U2822">
        <v>62</v>
      </c>
      <c r="V2822">
        <f>VALUE(U2822)*100000</f>
        <v>6200000</v>
      </c>
    </row>
    <row r="2823" spans="1:22" customFormat="1" hidden="1">
      <c r="A2823" t="s">
        <v>3984</v>
      </c>
      <c r="G2823" t="s">
        <v>23</v>
      </c>
      <c r="H2823" t="s">
        <v>2625</v>
      </c>
      <c r="I2823">
        <f>VALUE(LEFT(H2823,FIND(" ",H2823)-1))</f>
        <v>751</v>
      </c>
      <c r="J2823" t="str">
        <f>TRIM(RIGHT(H2823,LEN(H2823)-FIND(" ",H2823)))</f>
        <v>sqft</v>
      </c>
      <c r="K2823" t="s">
        <v>40</v>
      </c>
      <c r="L2823" t="s">
        <v>242</v>
      </c>
      <c r="N2823" t="s">
        <v>929</v>
      </c>
      <c r="Q2823" t="s">
        <v>28</v>
      </c>
      <c r="R2823" t="s">
        <v>88</v>
      </c>
      <c r="S2823" t="s">
        <v>4375</v>
      </c>
      <c r="T2823" s="1">
        <f t="shared" si="1970"/>
        <v>4730</v>
      </c>
      <c r="U2823">
        <v>65.3</v>
      </c>
      <c r="V2823">
        <f>VALUE(U2823)*100000</f>
        <v>6530000</v>
      </c>
    </row>
    <row r="2824" spans="1:22" customFormat="1">
      <c r="A2824" t="s">
        <v>3855</v>
      </c>
      <c r="B2824" t="str">
        <f>PROPER(TRIM(A2824))</f>
        <v>3 Apartment For Sale In Madhav Opulence, Pal Surat</v>
      </c>
      <c r="C2824" t="str">
        <f>LEFT(B2824,FIND(" ",B2824)-1)</f>
        <v>3</v>
      </c>
      <c r="D2824" s="1" t="str">
        <f>MID(B2824, FIND(" ", B2824)+1, FIND("For", B2824)-FIND(" ", B2824)-1)</f>
        <v xml:space="preserve">Apartment </v>
      </c>
      <c r="E2824" t="str">
        <f>TRIM(MID(B2824, FIND("In", B2824)+3, FIND("Surat", B2824)-FIND("In", B2824)-3))</f>
        <v>Madhav Opulence, Pal</v>
      </c>
      <c r="F2824" t="str">
        <f>"surat"</f>
        <v>surat</v>
      </c>
      <c r="G2824" t="s">
        <v>23</v>
      </c>
      <c r="H2824" t="s">
        <v>314</v>
      </c>
      <c r="I2824">
        <f>VALUE(LEFT(H2824,FIND(" ",H2824)-1))</f>
        <v>1040</v>
      </c>
      <c r="J2824" t="str">
        <f>TRIM(RIGHT(H2824,LEN(H2824)-FIND(" ",H2824)))</f>
        <v>sqft</v>
      </c>
      <c r="K2824" t="s">
        <v>25</v>
      </c>
      <c r="L2824" t="s">
        <v>41</v>
      </c>
      <c r="M2824" t="str">
        <f>IF(LEFT(L2824,5)="poss.","expected","ready")</f>
        <v>ready</v>
      </c>
      <c r="N2824" t="s">
        <v>147</v>
      </c>
      <c r="O2824" t="str">
        <f>IFERROR(LEFT(N2824,FIND("out of",N2824)-1),N2824)</f>
        <v xml:space="preserve">5 </v>
      </c>
      <c r="P2824" s="1" t="str">
        <f>IFERROR(RIGHT(N2824,LEN(N2824)-FIND("out of",N2824)-6),"")</f>
        <v>12</v>
      </c>
      <c r="Q2824" t="s">
        <v>28</v>
      </c>
      <c r="R2824" t="s">
        <v>44</v>
      </c>
      <c r="S2824" t="s">
        <v>2941</v>
      </c>
      <c r="T2824" s="1">
        <f t="shared" si="1970"/>
        <v>4681</v>
      </c>
      <c r="U2824">
        <v>88.5</v>
      </c>
      <c r="V2824">
        <f>VALUE(U2824)*100000</f>
        <v>8850000</v>
      </c>
    </row>
    <row r="2825" spans="1:22" customFormat="1" hidden="1">
      <c r="A2825" t="s">
        <v>200</v>
      </c>
      <c r="G2825" t="s">
        <v>23</v>
      </c>
      <c r="H2825" t="s">
        <v>4376</v>
      </c>
      <c r="I2825">
        <f>VALUE(LEFT(H2825,FIND(" ",H2825)-1))</f>
        <v>1070</v>
      </c>
      <c r="J2825" t="str">
        <f>TRIM(RIGHT(H2825,LEN(H2825)-FIND(" ",H2825)))</f>
        <v>sqft</v>
      </c>
      <c r="K2825" t="s">
        <v>28</v>
      </c>
      <c r="L2825" t="s">
        <v>153</v>
      </c>
      <c r="N2825" t="s">
        <v>25</v>
      </c>
      <c r="Q2825" t="s">
        <v>44</v>
      </c>
      <c r="R2825" t="s">
        <v>131</v>
      </c>
      <c r="S2825" t="s">
        <v>1311</v>
      </c>
      <c r="T2825" s="1">
        <f t="shared" si="1970"/>
        <v>4211</v>
      </c>
      <c r="U2825">
        <v>75.3</v>
      </c>
      <c r="V2825">
        <f>VALUE(U2825)*100000</f>
        <v>7530000</v>
      </c>
    </row>
    <row r="2826" spans="1:22" ht="15.75">
      <c r="A2826" s="3" t="s">
        <v>3235</v>
      </c>
      <c r="B2826" s="3" t="str">
        <f>PROPER(TRIM(A2826))</f>
        <v>2 Apartment For Sale In Avadh Onica, Dumas Road Surat</v>
      </c>
      <c r="C2826" s="3" t="str">
        <f>LEFT(B2826,FIND(" ",B2826)-1)</f>
        <v>2</v>
      </c>
      <c r="D2826" s="4" t="str">
        <f>MID(B2826, FIND(" ", B2826)+1, FIND("For", B2826)-FIND(" ", B2826)-1)</f>
        <v xml:space="preserve">Apartment </v>
      </c>
      <c r="E2826" s="3" t="str">
        <f>TRIM(MID(B2826, FIND("In", B2826)+3, FIND("Surat", B2826)-FIND("In", B2826)-3))</f>
        <v>Avadh Onica, Dumas Road</v>
      </c>
      <c r="F2826" s="3" t="str">
        <f>"surat"</f>
        <v>surat</v>
      </c>
      <c r="G2826" s="3" t="s">
        <v>32</v>
      </c>
      <c r="H2826" s="3" t="s">
        <v>525</v>
      </c>
      <c r="I2826" s="9">
        <f>VALUE(LEFT(H2826,FIND(" ",H2826)-1))</f>
        <v>1400</v>
      </c>
      <c r="J2826" s="3" t="str">
        <f>TRIM(RIGHT(H2826,LEN(H2826)-FIND(" ",H2826)))</f>
        <v>sqft</v>
      </c>
      <c r="K2826" s="3" t="s">
        <v>25</v>
      </c>
      <c r="L2826" s="3" t="s">
        <v>153</v>
      </c>
      <c r="M2826" s="3" t="str">
        <f>IF(LEFT(L2826,5)="poss.","expected","ready")</f>
        <v>expected</v>
      </c>
      <c r="N2826" s="3" t="s">
        <v>134</v>
      </c>
      <c r="O2826" s="3" t="str">
        <f>IFERROR(LEFT(N2826,FIND("out of",N2826)-1),N2826)</f>
        <v xml:space="preserve">7 </v>
      </c>
      <c r="P2826" s="4" t="str">
        <f>IFERROR(RIGHT(N2826,LEN(N2826)-FIND("out of",N2826)-6),"")</f>
        <v>14</v>
      </c>
      <c r="Q2826" s="6" t="s">
        <v>28</v>
      </c>
      <c r="R2826" s="3" t="s">
        <v>36</v>
      </c>
      <c r="S2826" s="3" t="s">
        <v>428</v>
      </c>
      <c r="T2826" s="4">
        <f t="shared" si="1970"/>
        <v>4500</v>
      </c>
      <c r="U2826" s="3">
        <v>63</v>
      </c>
      <c r="V2826" s="3">
        <f>VALUE(U2826)*100000</f>
        <v>6300000</v>
      </c>
    </row>
    <row r="2827" spans="1:22" customFormat="1" hidden="1">
      <c r="A2827" t="s">
        <v>1644</v>
      </c>
      <c r="G2827" t="s">
        <v>32</v>
      </c>
      <c r="H2827" t="s">
        <v>3699</v>
      </c>
      <c r="I2827">
        <f>VALUE(LEFT(H2827,FIND(" ",H2827)-1))</f>
        <v>1726</v>
      </c>
      <c r="J2827" t="str">
        <f>TRIM(RIGHT(H2827,LEN(H2827)-FIND(" ",H2827)))</f>
        <v>sqft</v>
      </c>
      <c r="K2827" t="s">
        <v>25</v>
      </c>
      <c r="L2827" t="s">
        <v>41</v>
      </c>
      <c r="N2827" t="s">
        <v>4123</v>
      </c>
      <c r="Q2827" t="s">
        <v>28</v>
      </c>
      <c r="R2827" t="s">
        <v>44</v>
      </c>
      <c r="S2827" t="s">
        <v>4049</v>
      </c>
      <c r="T2827" s="1">
        <f t="shared" si="1970"/>
        <v>3853</v>
      </c>
      <c r="U2827">
        <v>66.5</v>
      </c>
      <c r="V2827">
        <f>VALUE(U2827)*100000</f>
        <v>6650000</v>
      </c>
    </row>
    <row r="2828" spans="1:22" customFormat="1" hidden="1">
      <c r="A2828" t="s">
        <v>3864</v>
      </c>
      <c r="G2828" t="s">
        <v>23</v>
      </c>
      <c r="H2828" t="s">
        <v>4377</v>
      </c>
      <c r="I2828">
        <f>VALUE(LEFT(H2828,FIND(" ",H2828)-1))</f>
        <v>977</v>
      </c>
      <c r="J2828" t="str">
        <f>TRIM(RIGHT(H2828,LEN(H2828)-FIND(" ",H2828)))</f>
        <v>sqft</v>
      </c>
      <c r="K2828" t="s">
        <v>25</v>
      </c>
      <c r="L2828" t="s">
        <v>41</v>
      </c>
      <c r="N2828" t="s">
        <v>271</v>
      </c>
      <c r="Q2828" t="s">
        <v>28</v>
      </c>
      <c r="R2828" t="s">
        <v>88</v>
      </c>
      <c r="S2828" t="s">
        <v>4378</v>
      </c>
      <c r="T2828" s="1">
        <f t="shared" si="1970"/>
        <v>4930</v>
      </c>
      <c r="U2828">
        <v>87.5</v>
      </c>
      <c r="V2828">
        <f>VALUE(U2828)*100000</f>
        <v>8750000</v>
      </c>
    </row>
    <row r="2829" spans="1:22" customFormat="1">
      <c r="A2829" t="s">
        <v>3683</v>
      </c>
      <c r="B2829" t="str">
        <f>PROPER(TRIM(A2829))</f>
        <v>3 Apartment For Sale In Shubham Pearl, Palanpur Surat</v>
      </c>
      <c r="C2829" t="str">
        <f>LEFT(B2829,FIND(" ",B2829)-1)</f>
        <v>3</v>
      </c>
      <c r="D2829" s="1" t="str">
        <f>MID(B2829, FIND(" ", B2829)+1, FIND("For", B2829)-FIND(" ", B2829)-1)</f>
        <v xml:space="preserve">Apartment </v>
      </c>
      <c r="E2829" t="str">
        <f>TRIM(MID(B2829, FIND("In", B2829)+3, FIND("Surat", B2829)-FIND("In", B2829)-3))</f>
        <v>Shubham Pearl, Palanpur</v>
      </c>
      <c r="F2829" t="str">
        <f>"surat"</f>
        <v>surat</v>
      </c>
      <c r="G2829" t="s">
        <v>32</v>
      </c>
      <c r="H2829" t="s">
        <v>2777</v>
      </c>
      <c r="I2829">
        <f>VALUE(LEFT(H2829,FIND(" ",H2829)-1))</f>
        <v>1775</v>
      </c>
      <c r="J2829" t="str">
        <f>TRIM(RIGHT(H2829,LEN(H2829)-FIND(" ",H2829)))</f>
        <v>sqft</v>
      </c>
      <c r="K2829" t="s">
        <v>40</v>
      </c>
      <c r="L2829" t="s">
        <v>26</v>
      </c>
      <c r="M2829" t="str">
        <f>IF(LEFT(L2829,5)="poss.","expected","ready")</f>
        <v>expected</v>
      </c>
      <c r="N2829" t="s">
        <v>480</v>
      </c>
      <c r="O2829" t="str">
        <f>IFERROR(LEFT(N2829,FIND("out of",N2829)-1),N2829)</f>
        <v xml:space="preserve">8 </v>
      </c>
      <c r="P2829" s="1" t="str">
        <f>IFERROR(RIGHT(N2829,LEN(N2829)-FIND("out of",N2829)-6),"")</f>
        <v>14</v>
      </c>
      <c r="Q2829" t="s">
        <v>28</v>
      </c>
      <c r="R2829" t="s">
        <v>44</v>
      </c>
      <c r="S2829" t="s">
        <v>2396</v>
      </c>
      <c r="T2829" s="1">
        <f t="shared" si="1970"/>
        <v>3851</v>
      </c>
      <c r="U2829">
        <v>68.400000000000006</v>
      </c>
      <c r="V2829">
        <f>VALUE(U2829)*100000</f>
        <v>6840000.0000000009</v>
      </c>
    </row>
    <row r="2830" spans="1:22" customFormat="1" hidden="1">
      <c r="A2830" t="s">
        <v>2829</v>
      </c>
      <c r="G2830" t="s">
        <v>23</v>
      </c>
      <c r="H2830" t="s">
        <v>2599</v>
      </c>
      <c r="I2830">
        <f>VALUE(LEFT(H2830,FIND(" ",H2830)-1))</f>
        <v>1045</v>
      </c>
      <c r="J2830" t="str">
        <f>TRIM(RIGHT(H2830,LEN(H2830)-FIND(" ",H2830)))</f>
        <v>sqft</v>
      </c>
      <c r="K2830" t="s">
        <v>28</v>
      </c>
      <c r="L2830" t="s">
        <v>41</v>
      </c>
      <c r="N2830" t="s">
        <v>25</v>
      </c>
      <c r="Q2830" t="s">
        <v>44</v>
      </c>
      <c r="R2830" t="s">
        <v>131</v>
      </c>
      <c r="S2830" t="s">
        <v>4145</v>
      </c>
      <c r="T2830" s="1">
        <f t="shared" si="1970"/>
        <v>4650</v>
      </c>
      <c r="U2830">
        <v>80.8</v>
      </c>
      <c r="V2830">
        <f>VALUE(U2830)*100000</f>
        <v>8080000</v>
      </c>
    </row>
    <row r="2831" spans="1:22" ht="15.75">
      <c r="A2831" s="3" t="s">
        <v>3289</v>
      </c>
      <c r="B2831" s="3" t="str">
        <f>PROPER(TRIM(A2831))</f>
        <v>3 Apartment For Sale In Pramukh Amaya, Palanpur Surat</v>
      </c>
      <c r="C2831" s="3" t="str">
        <f>LEFT(B2831,FIND(" ",B2831)-1)</f>
        <v>3</v>
      </c>
      <c r="D2831" s="4" t="str">
        <f>MID(B2831, FIND(" ", B2831)+1, FIND("For", B2831)-FIND(" ", B2831)-1)</f>
        <v xml:space="preserve">Apartment </v>
      </c>
      <c r="E2831" s="3" t="str">
        <f>TRIM(MID(B2831, FIND("In", B2831)+3, FIND("Surat", B2831)-FIND("In", B2831)-3))</f>
        <v>Pramukh Amaya, Palanpur</v>
      </c>
      <c r="F2831" s="3" t="str">
        <f>"surat"</f>
        <v>surat</v>
      </c>
      <c r="G2831" s="3" t="s">
        <v>32</v>
      </c>
      <c r="H2831" s="3" t="s">
        <v>3290</v>
      </c>
      <c r="I2831" s="9">
        <f>VALUE(LEFT(H2831,FIND(" ",H2831)-1))</f>
        <v>2111</v>
      </c>
      <c r="J2831" s="3" t="str">
        <f>TRIM(RIGHT(H2831,LEN(H2831)-FIND(" ",H2831)))</f>
        <v>sqft</v>
      </c>
      <c r="K2831" s="3" t="s">
        <v>25</v>
      </c>
      <c r="L2831" s="3" t="s">
        <v>1540</v>
      </c>
      <c r="M2831" s="3" t="str">
        <f>IF(LEFT(L2831,5)="poss.","expected","ready")</f>
        <v>expected</v>
      </c>
      <c r="N2831" s="3" t="s">
        <v>71</v>
      </c>
      <c r="O2831" s="3" t="str">
        <f>IFERROR(LEFT(N2831,FIND("out of",N2831)-1),N2831)</f>
        <v xml:space="preserve">6 </v>
      </c>
      <c r="P2831" s="4" t="str">
        <f>IFERROR(RIGHT(N2831,LEN(N2831)-FIND("out of",N2831)-6),"")</f>
        <v>13</v>
      </c>
      <c r="Q2831" s="6" t="s">
        <v>28</v>
      </c>
      <c r="R2831" s="3" t="s">
        <v>44</v>
      </c>
      <c r="S2831" s="3" t="s">
        <v>392</v>
      </c>
      <c r="T2831" s="4">
        <f t="shared" si="1970"/>
        <v>4251</v>
      </c>
      <c r="U2831" s="3">
        <v>89.7</v>
      </c>
      <c r="V2831" s="3">
        <f>VALUE(U2831)*100000</f>
        <v>8970000</v>
      </c>
    </row>
    <row r="2832" spans="1:22" customFormat="1" hidden="1">
      <c r="A2832" t="s">
        <v>200</v>
      </c>
      <c r="G2832" t="s">
        <v>32</v>
      </c>
      <c r="H2832" t="s">
        <v>3878</v>
      </c>
      <c r="I2832">
        <f>VALUE(LEFT(H2832,FIND(" ",H2832)-1))</f>
        <v>1660</v>
      </c>
      <c r="J2832" t="str">
        <f>TRIM(RIGHT(H2832,LEN(H2832)-FIND(" ",H2832)))</f>
        <v>sqft</v>
      </c>
      <c r="K2832" t="s">
        <v>25</v>
      </c>
      <c r="L2832" t="s">
        <v>41</v>
      </c>
      <c r="N2832" t="s">
        <v>480</v>
      </c>
      <c r="Q2832" t="s">
        <v>28</v>
      </c>
      <c r="R2832" t="s">
        <v>586</v>
      </c>
      <c r="S2832" t="s">
        <v>4213</v>
      </c>
      <c r="T2832" s="1">
        <f t="shared" si="1970"/>
        <v>3795</v>
      </c>
      <c r="U2832">
        <v>63</v>
      </c>
      <c r="V2832">
        <f>VALUE(U2832)*100000</f>
        <v>6300000</v>
      </c>
    </row>
    <row r="2833" spans="1:22" customFormat="1" hidden="1">
      <c r="A2833" t="s">
        <v>4379</v>
      </c>
      <c r="G2833" t="s">
        <v>23</v>
      </c>
      <c r="H2833" t="s">
        <v>4237</v>
      </c>
      <c r="I2833">
        <f>VALUE(LEFT(H2833,FIND(" ",H2833)-1))</f>
        <v>765</v>
      </c>
      <c r="J2833" t="str">
        <f>TRIM(RIGHT(H2833,LEN(H2833)-FIND(" ",H2833)))</f>
        <v>sqft</v>
      </c>
      <c r="K2833" t="s">
        <v>40</v>
      </c>
      <c r="L2833" t="s">
        <v>41</v>
      </c>
      <c r="N2833" t="s">
        <v>187</v>
      </c>
      <c r="Q2833" t="s">
        <v>28</v>
      </c>
      <c r="R2833" t="s">
        <v>88</v>
      </c>
      <c r="S2833" t="s">
        <v>4380</v>
      </c>
      <c r="T2833" s="1">
        <f t="shared" si="1970"/>
        <v>4529</v>
      </c>
      <c r="U2833">
        <v>63</v>
      </c>
      <c r="V2833">
        <f>VALUE(U2833)*100000</f>
        <v>6300000</v>
      </c>
    </row>
    <row r="2834" spans="1:22" customFormat="1">
      <c r="A2834" t="s">
        <v>4381</v>
      </c>
      <c r="B2834" t="str">
        <f>PROPER(TRIM(A2834))</f>
        <v>3 Apartment For Sale In Laxmipati Euphoria, Palanpur Surat</v>
      </c>
      <c r="C2834" t="str">
        <f>LEFT(B2834,FIND(" ",B2834)-1)</f>
        <v>3</v>
      </c>
      <c r="D2834" s="1" t="str">
        <f>MID(B2834, FIND(" ", B2834)+1, FIND("For", B2834)-FIND(" ", B2834)-1)</f>
        <v xml:space="preserve">Apartment </v>
      </c>
      <c r="E2834" t="str">
        <f>TRIM(MID(B2834, FIND("In", B2834)+3, FIND("Surat", B2834)-FIND("In", B2834)-3))</f>
        <v>Laxmipati Euphoria, Palanpur</v>
      </c>
      <c r="F2834" t="str">
        <f>"surat"</f>
        <v>surat</v>
      </c>
      <c r="G2834" t="s">
        <v>23</v>
      </c>
      <c r="H2834" t="s">
        <v>1520</v>
      </c>
      <c r="I2834">
        <f>VALUE(LEFT(H2834,FIND(" ",H2834)-1))</f>
        <v>1024</v>
      </c>
      <c r="J2834" t="str">
        <f>TRIM(RIGHT(H2834,LEN(H2834)-FIND(" ",H2834)))</f>
        <v>sqft</v>
      </c>
      <c r="K2834" t="s">
        <v>40</v>
      </c>
      <c r="L2834" t="s">
        <v>3236</v>
      </c>
      <c r="M2834" t="str">
        <f>IF(LEFT(L2834,5)="poss.","expected","ready")</f>
        <v>expected</v>
      </c>
      <c r="N2834" t="s">
        <v>480</v>
      </c>
      <c r="O2834" t="str">
        <f>IFERROR(LEFT(N2834,FIND("out of",N2834)-1),N2834)</f>
        <v xml:space="preserve">8 </v>
      </c>
      <c r="P2834" s="1" t="str">
        <f>IFERROR(RIGHT(N2834,LEN(N2834)-FIND("out of",N2834)-6),"")</f>
        <v>14</v>
      </c>
      <c r="Q2834" t="s">
        <v>28</v>
      </c>
      <c r="R2834" t="s">
        <v>44</v>
      </c>
      <c r="S2834" t="s">
        <v>392</v>
      </c>
      <c r="T2834" s="1">
        <f t="shared" si="1970"/>
        <v>4251</v>
      </c>
      <c r="U2834">
        <v>79.2</v>
      </c>
      <c r="V2834">
        <f>VALUE(U2834)*100000</f>
        <v>7920000</v>
      </c>
    </row>
    <row r="2835" spans="1:22" customFormat="1" hidden="1">
      <c r="A2835" t="s">
        <v>3505</v>
      </c>
      <c r="G2835" t="s">
        <v>23</v>
      </c>
      <c r="H2835" t="s">
        <v>4382</v>
      </c>
      <c r="I2835">
        <f>VALUE(LEFT(H2835,FIND(" ",H2835)-1))</f>
        <v>761</v>
      </c>
      <c r="J2835" t="str">
        <f>TRIM(RIGHT(H2835,LEN(H2835)-FIND(" ",H2835)))</f>
        <v>sqft</v>
      </c>
      <c r="K2835" t="s">
        <v>28</v>
      </c>
      <c r="L2835" t="s">
        <v>41</v>
      </c>
      <c r="N2835" t="s">
        <v>25</v>
      </c>
      <c r="Q2835" t="s">
        <v>44</v>
      </c>
      <c r="R2835" t="s">
        <v>131</v>
      </c>
      <c r="S2835" t="s">
        <v>4383</v>
      </c>
      <c r="T2835" s="1">
        <f t="shared" si="1970"/>
        <v>3829</v>
      </c>
      <c r="U2835">
        <v>53</v>
      </c>
      <c r="V2835">
        <f>VALUE(U2835)*100000</f>
        <v>5300000</v>
      </c>
    </row>
    <row r="2836" spans="1:22" customFormat="1" hidden="1">
      <c r="A2836" t="s">
        <v>4384</v>
      </c>
      <c r="G2836" t="s">
        <v>32</v>
      </c>
      <c r="H2836" t="s">
        <v>4385</v>
      </c>
      <c r="I2836">
        <f>VALUE(LEFT(H2836,FIND(" ",H2836)-1))</f>
        <v>2199</v>
      </c>
      <c r="J2836" t="str">
        <f>TRIM(RIGHT(H2836,LEN(H2836)-FIND(" ",H2836)))</f>
        <v>sqft</v>
      </c>
      <c r="K2836" t="s">
        <v>25</v>
      </c>
      <c r="L2836" t="s">
        <v>1540</v>
      </c>
      <c r="N2836" t="s">
        <v>71</v>
      </c>
      <c r="Q2836" t="s">
        <v>28</v>
      </c>
      <c r="R2836" t="s">
        <v>44</v>
      </c>
      <c r="S2836" t="s">
        <v>4386</v>
      </c>
      <c r="T2836" s="1">
        <f t="shared" si="1970"/>
        <v>4484</v>
      </c>
      <c r="U2836">
        <v>98.6</v>
      </c>
      <c r="V2836">
        <f>VALUE(U2836)*100000</f>
        <v>9860000</v>
      </c>
    </row>
    <row r="2837" spans="1:22" customFormat="1" hidden="1">
      <c r="A2837" t="s">
        <v>200</v>
      </c>
      <c r="G2837" t="s">
        <v>32</v>
      </c>
      <c r="H2837" t="s">
        <v>3699</v>
      </c>
      <c r="I2837">
        <f>VALUE(LEFT(H2837,FIND(" ",H2837)-1))</f>
        <v>1726</v>
      </c>
      <c r="J2837" t="str">
        <f>TRIM(RIGHT(H2837,LEN(H2837)-FIND(" ",H2837)))</f>
        <v>sqft</v>
      </c>
      <c r="K2837" t="s">
        <v>25</v>
      </c>
      <c r="L2837" t="s">
        <v>41</v>
      </c>
      <c r="N2837" t="s">
        <v>3891</v>
      </c>
      <c r="Q2837" t="s">
        <v>28</v>
      </c>
      <c r="R2837" t="s">
        <v>44</v>
      </c>
      <c r="S2837" t="s">
        <v>4387</v>
      </c>
      <c r="T2837" s="1">
        <f t="shared" si="1970"/>
        <v>3940</v>
      </c>
      <c r="U2837">
        <v>68</v>
      </c>
      <c r="V2837">
        <f>VALUE(U2837)*100000</f>
        <v>6800000</v>
      </c>
    </row>
    <row r="2838" spans="1:22" customFormat="1" hidden="1">
      <c r="A2838" t="s">
        <v>4388</v>
      </c>
      <c r="G2838" t="s">
        <v>23</v>
      </c>
      <c r="H2838" t="s">
        <v>238</v>
      </c>
      <c r="I2838">
        <f>VALUE(LEFT(H2838,FIND(" ",H2838)-1))</f>
        <v>750</v>
      </c>
      <c r="J2838" t="str">
        <f>TRIM(RIGHT(H2838,LEN(H2838)-FIND(" ",H2838)))</f>
        <v>sqft</v>
      </c>
      <c r="K2838" t="s">
        <v>40</v>
      </c>
      <c r="L2838" t="s">
        <v>41</v>
      </c>
      <c r="N2838" t="s">
        <v>1261</v>
      </c>
      <c r="Q2838" t="s">
        <v>28</v>
      </c>
      <c r="R2838" t="s">
        <v>88</v>
      </c>
      <c r="S2838" t="s">
        <v>4389</v>
      </c>
      <c r="T2838" s="1">
        <f t="shared" si="1970"/>
        <v>4480</v>
      </c>
      <c r="U2838">
        <v>56</v>
      </c>
      <c r="V2838">
        <f>VALUE(U2838)*100000</f>
        <v>5600000</v>
      </c>
    </row>
    <row r="2839" spans="1:22" customFormat="1">
      <c r="A2839" t="s">
        <v>3919</v>
      </c>
      <c r="B2839" t="str">
        <f>PROPER(TRIM(A2839))</f>
        <v>3 Apartment For Sale In Santvan Seron, Palanpur Surat</v>
      </c>
      <c r="C2839" t="str">
        <f>LEFT(B2839,FIND(" ",B2839)-1)</f>
        <v>3</v>
      </c>
      <c r="D2839" s="1" t="str">
        <f>MID(B2839, FIND(" ", B2839)+1, FIND("For", B2839)-FIND(" ", B2839)-1)</f>
        <v xml:space="preserve">Apartment </v>
      </c>
      <c r="E2839" t="str">
        <f>TRIM(MID(B2839, FIND("In", B2839)+3, FIND("Surat", B2839)-FIND("In", B2839)-3))</f>
        <v>Santvan Seron, Palanpur</v>
      </c>
      <c r="F2839" t="str">
        <f>"surat"</f>
        <v>surat</v>
      </c>
      <c r="G2839" t="s">
        <v>23</v>
      </c>
      <c r="H2839" t="s">
        <v>1520</v>
      </c>
      <c r="I2839">
        <f>VALUE(LEFT(H2839,FIND(" ",H2839)-1))</f>
        <v>1024</v>
      </c>
      <c r="J2839" t="str">
        <f>TRIM(RIGHT(H2839,LEN(H2839)-FIND(" ",H2839)))</f>
        <v>sqft</v>
      </c>
      <c r="K2839" t="s">
        <v>40</v>
      </c>
      <c r="L2839" t="s">
        <v>41</v>
      </c>
      <c r="M2839" t="str">
        <f>IF(LEFT(L2839,5)="poss.","expected","ready")</f>
        <v>ready</v>
      </c>
      <c r="N2839" t="s">
        <v>480</v>
      </c>
      <c r="O2839" t="str">
        <f>IFERROR(LEFT(N2839,FIND("out of",N2839)-1),N2839)</f>
        <v xml:space="preserve">8 </v>
      </c>
      <c r="P2839" s="1" t="str">
        <f>IFERROR(RIGHT(N2839,LEN(N2839)-FIND("out of",N2839)-6),"")</f>
        <v>14</v>
      </c>
      <c r="Q2839" t="s">
        <v>28</v>
      </c>
      <c r="R2839" t="s">
        <v>44</v>
      </c>
      <c r="S2839" t="s">
        <v>1516</v>
      </c>
      <c r="T2839" s="1">
        <f t="shared" si="1970"/>
        <v>4200</v>
      </c>
      <c r="U2839">
        <v>78.2</v>
      </c>
      <c r="V2839">
        <f>VALUE(U2839)*100000</f>
        <v>7820000</v>
      </c>
    </row>
    <row r="2840" spans="1:22" customFormat="1" hidden="1">
      <c r="A2840" t="s">
        <v>3505</v>
      </c>
      <c r="G2840" t="s">
        <v>23</v>
      </c>
      <c r="H2840" t="s">
        <v>3381</v>
      </c>
      <c r="I2840">
        <f>VALUE(LEFT(H2840,FIND(" ",H2840)-1))</f>
        <v>1130</v>
      </c>
      <c r="J2840" t="str">
        <f>TRIM(RIGHT(H2840,LEN(H2840)-FIND(" ",H2840)))</f>
        <v>sqft</v>
      </c>
      <c r="K2840" t="s">
        <v>28</v>
      </c>
      <c r="L2840" t="s">
        <v>41</v>
      </c>
      <c r="N2840" t="s">
        <v>25</v>
      </c>
      <c r="Q2840" t="s">
        <v>44</v>
      </c>
      <c r="R2840" t="s">
        <v>131</v>
      </c>
      <c r="S2840" t="s">
        <v>2638</v>
      </c>
      <c r="T2840" s="1">
        <f t="shared" si="1970"/>
        <v>4100</v>
      </c>
      <c r="U2840">
        <v>80.2</v>
      </c>
      <c r="V2840">
        <f>VALUE(U2840)*100000</f>
        <v>8020000</v>
      </c>
    </row>
    <row r="2841" spans="1:22" customFormat="1" hidden="1">
      <c r="A2841" t="s">
        <v>3864</v>
      </c>
      <c r="G2841" t="s">
        <v>32</v>
      </c>
      <c r="H2841" t="s">
        <v>2777</v>
      </c>
      <c r="I2841">
        <f>VALUE(LEFT(H2841,FIND(" ",H2841)-1))</f>
        <v>1775</v>
      </c>
      <c r="J2841" t="str">
        <f>TRIM(RIGHT(H2841,LEN(H2841)-FIND(" ",H2841)))</f>
        <v>sqft</v>
      </c>
      <c r="K2841" t="s">
        <v>25</v>
      </c>
      <c r="L2841" t="s">
        <v>41</v>
      </c>
      <c r="N2841" t="s">
        <v>165</v>
      </c>
      <c r="Q2841" t="s">
        <v>28</v>
      </c>
      <c r="R2841" t="s">
        <v>154</v>
      </c>
      <c r="S2841" t="s">
        <v>4390</v>
      </c>
      <c r="T2841" s="1">
        <f t="shared" si="1970"/>
        <v>5070</v>
      </c>
      <c r="U2841">
        <v>90</v>
      </c>
      <c r="V2841">
        <f>VALUE(U2841)*100000</f>
        <v>9000000</v>
      </c>
    </row>
    <row r="2842" spans="1:22" customFormat="1">
      <c r="A2842" t="s">
        <v>161</v>
      </c>
      <c r="B2842" t="str">
        <f t="shared" ref="B2842:B2844" si="1979">PROPER(TRIM(A2842))</f>
        <v>3 Apartment For Sale In Palanpur Surat</v>
      </c>
      <c r="C2842" t="str">
        <f t="shared" ref="C2842:C2844" si="1980">LEFT(B2842,FIND(" ",B2842)-1)</f>
        <v>3</v>
      </c>
      <c r="D2842" s="1" t="str">
        <f t="shared" ref="D2842:D2844" si="1981">MID(B2842, FIND(" ", B2842)+1, FIND("For", B2842)-FIND(" ", B2842)-1)</f>
        <v xml:space="preserve">Apartment </v>
      </c>
      <c r="E2842" t="str">
        <f t="shared" ref="E2842:E2844" si="1982">TRIM(MID(B2842, FIND("In", B2842)+3, FIND("Surat", B2842)-FIND("In", B2842)-3))</f>
        <v>Palanpur</v>
      </c>
      <c r="F2842" t="str">
        <f t="shared" ref="F2842:F2844" si="1983">"surat"</f>
        <v>surat</v>
      </c>
      <c r="G2842" t="s">
        <v>32</v>
      </c>
      <c r="H2842" t="s">
        <v>2937</v>
      </c>
      <c r="I2842">
        <f>VALUE(LEFT(H2842,FIND(" ",H2842)-1))</f>
        <v>1620</v>
      </c>
      <c r="J2842" t="str">
        <f>TRIM(RIGHT(H2842,LEN(H2842)-FIND(" ",H2842)))</f>
        <v>sqft</v>
      </c>
      <c r="K2842" t="s">
        <v>25</v>
      </c>
      <c r="L2842" t="s">
        <v>41</v>
      </c>
      <c r="M2842" t="str">
        <f t="shared" ref="M2842:M2844" si="1984">IF(LEFT(L2842,5)="poss.","expected","ready")</f>
        <v>ready</v>
      </c>
      <c r="N2842" t="s">
        <v>187</v>
      </c>
      <c r="O2842" t="str">
        <f t="shared" ref="O2842:O2844" si="1985">IFERROR(LEFT(N2842,FIND("out of",N2842)-1),N2842)</f>
        <v xml:space="preserve">12 </v>
      </c>
      <c r="P2842" s="1" t="str">
        <f t="shared" ref="P2842:P2844" si="1986">IFERROR(RIGHT(N2842,LEN(N2842)-FIND("out of",N2842)-6),"")</f>
        <v>14</v>
      </c>
      <c r="Q2842" t="s">
        <v>28</v>
      </c>
      <c r="R2842" t="s">
        <v>44</v>
      </c>
      <c r="S2842" t="s">
        <v>886</v>
      </c>
      <c r="T2842" s="1">
        <f t="shared" si="1970"/>
        <v>3889</v>
      </c>
      <c r="U2842">
        <v>63</v>
      </c>
      <c r="V2842">
        <f>VALUE(U2842)*100000</f>
        <v>6300000</v>
      </c>
    </row>
    <row r="2843" spans="1:22" ht="15.75">
      <c r="A2843" s="3" t="s">
        <v>4391</v>
      </c>
      <c r="B2843" s="3" t="str">
        <f t="shared" si="1979"/>
        <v>2 Apartment For Sale In Rudra Enclave, Althan Surat</v>
      </c>
      <c r="C2843" s="3" t="str">
        <f t="shared" si="1980"/>
        <v>2</v>
      </c>
      <c r="D2843" s="4" t="str">
        <f t="shared" si="1981"/>
        <v xml:space="preserve">Apartment </v>
      </c>
      <c r="E2843" s="3" t="str">
        <f t="shared" si="1982"/>
        <v>Rudra Enclave, Althan</v>
      </c>
      <c r="F2843" s="3" t="str">
        <f t="shared" si="1983"/>
        <v>surat</v>
      </c>
      <c r="G2843" s="3" t="s">
        <v>23</v>
      </c>
      <c r="H2843" s="3" t="s">
        <v>4392</v>
      </c>
      <c r="I2843" s="9">
        <f>VALUE(LEFT(H2843,FIND(" ",H2843)-1))</f>
        <v>804</v>
      </c>
      <c r="J2843" s="3" t="str">
        <f>TRIM(RIGHT(H2843,LEN(H2843)-FIND(" ",H2843)))</f>
        <v>sqft</v>
      </c>
      <c r="K2843" s="3" t="s">
        <v>40</v>
      </c>
      <c r="L2843" s="3" t="s">
        <v>41</v>
      </c>
      <c r="M2843" s="3" t="str">
        <f t="shared" si="1984"/>
        <v>ready</v>
      </c>
      <c r="N2843" s="3" t="s">
        <v>1261</v>
      </c>
      <c r="O2843" s="3" t="str">
        <f t="shared" si="1985"/>
        <v xml:space="preserve">11 </v>
      </c>
      <c r="P2843" s="4" t="str">
        <f t="shared" si="1986"/>
        <v>13</v>
      </c>
      <c r="Q2843" s="6" t="s">
        <v>28</v>
      </c>
      <c r="R2843" s="3" t="s">
        <v>88</v>
      </c>
      <c r="S2843" s="3" t="s">
        <v>1780</v>
      </c>
      <c r="T2843" s="4">
        <f t="shared" si="1970"/>
        <v>4179</v>
      </c>
      <c r="U2843" s="3">
        <v>56</v>
      </c>
      <c r="V2843" s="3">
        <f>VALUE(U2843)*100000</f>
        <v>5600000</v>
      </c>
    </row>
    <row r="2844" spans="1:22" customFormat="1">
      <c r="A2844" t="s">
        <v>3289</v>
      </c>
      <c r="B2844" t="str">
        <f t="shared" si="1979"/>
        <v>3 Apartment For Sale In Pramukh Amaya, Palanpur Surat</v>
      </c>
      <c r="C2844" t="str">
        <f t="shared" si="1980"/>
        <v>3</v>
      </c>
      <c r="D2844" s="1" t="str">
        <f t="shared" si="1981"/>
        <v xml:space="preserve">Apartment </v>
      </c>
      <c r="E2844" t="str">
        <f t="shared" si="1982"/>
        <v>Pramukh Amaya, Palanpur</v>
      </c>
      <c r="F2844" t="str">
        <f t="shared" si="1983"/>
        <v>surat</v>
      </c>
      <c r="G2844" t="s">
        <v>32</v>
      </c>
      <c r="H2844" t="s">
        <v>3656</v>
      </c>
      <c r="I2844">
        <f>VALUE(LEFT(H2844,FIND(" ",H2844)-1))</f>
        <v>1811</v>
      </c>
      <c r="J2844" t="str">
        <f>TRIM(RIGHT(H2844,LEN(H2844)-FIND(" ",H2844)))</f>
        <v>sqft</v>
      </c>
      <c r="K2844" t="s">
        <v>40</v>
      </c>
      <c r="L2844" t="s">
        <v>34</v>
      </c>
      <c r="M2844" t="str">
        <f t="shared" si="1984"/>
        <v>expected</v>
      </c>
      <c r="N2844" t="s">
        <v>818</v>
      </c>
      <c r="O2844" t="str">
        <f t="shared" si="1985"/>
        <v xml:space="preserve">8 </v>
      </c>
      <c r="P2844" s="1" t="str">
        <f t="shared" si="1986"/>
        <v>13</v>
      </c>
      <c r="Q2844" t="s">
        <v>28</v>
      </c>
      <c r="R2844" t="s">
        <v>44</v>
      </c>
      <c r="S2844" t="s">
        <v>392</v>
      </c>
      <c r="T2844" s="1">
        <f t="shared" si="1970"/>
        <v>4251</v>
      </c>
      <c r="U2844">
        <v>77</v>
      </c>
      <c r="V2844">
        <f>VALUE(U2844)*100000</f>
        <v>7700000</v>
      </c>
    </row>
    <row r="2845" spans="1:22" customFormat="1" hidden="1">
      <c r="A2845" t="s">
        <v>1534</v>
      </c>
      <c r="G2845" t="s">
        <v>23</v>
      </c>
      <c r="H2845" t="s">
        <v>4237</v>
      </c>
      <c r="I2845">
        <f>VALUE(LEFT(H2845,FIND(" ",H2845)-1))</f>
        <v>765</v>
      </c>
      <c r="J2845" t="str">
        <f>TRIM(RIGHT(H2845,LEN(H2845)-FIND(" ",H2845)))</f>
        <v>sqft</v>
      </c>
      <c r="K2845" t="s">
        <v>28</v>
      </c>
      <c r="L2845" t="s">
        <v>2706</v>
      </c>
      <c r="N2845" t="s">
        <v>25</v>
      </c>
      <c r="Q2845" t="s">
        <v>44</v>
      </c>
      <c r="R2845" t="s">
        <v>131</v>
      </c>
      <c r="S2845" t="s">
        <v>3692</v>
      </c>
      <c r="T2845" s="1">
        <f t="shared" si="1970"/>
        <v>4051</v>
      </c>
      <c r="U2845">
        <v>51.7</v>
      </c>
      <c r="V2845">
        <f>VALUE(U2845)*100000</f>
        <v>5170000</v>
      </c>
    </row>
    <row r="2846" spans="1:22" customFormat="1" hidden="1">
      <c r="A2846" t="s">
        <v>3965</v>
      </c>
      <c r="G2846" t="s">
        <v>32</v>
      </c>
      <c r="H2846" t="s">
        <v>2526</v>
      </c>
      <c r="I2846">
        <f>VALUE(LEFT(H2846,FIND(" ",H2846)-1))</f>
        <v>1315</v>
      </c>
      <c r="J2846" t="str">
        <f>TRIM(RIGHT(H2846,LEN(H2846)-FIND(" ",H2846)))</f>
        <v>sqft</v>
      </c>
      <c r="K2846" t="s">
        <v>25</v>
      </c>
      <c r="L2846" t="s">
        <v>747</v>
      </c>
      <c r="N2846" t="s">
        <v>134</v>
      </c>
      <c r="Q2846" t="s">
        <v>28</v>
      </c>
      <c r="R2846" t="s">
        <v>36</v>
      </c>
      <c r="S2846" t="s">
        <v>4393</v>
      </c>
      <c r="T2846" s="1">
        <f t="shared" si="1970"/>
        <v>3878</v>
      </c>
      <c r="U2846">
        <v>51</v>
      </c>
      <c r="V2846">
        <f>VALUE(U2846)*100000</f>
        <v>5100000</v>
      </c>
    </row>
    <row r="2847" spans="1:22" customFormat="1">
      <c r="A2847" t="s">
        <v>1086</v>
      </c>
      <c r="B2847" t="str">
        <f t="shared" ref="B2847:B2849" si="1987">PROPER(TRIM(A2847))</f>
        <v>3 Apartment For Sale In Adajan Surat</v>
      </c>
      <c r="C2847" t="str">
        <f t="shared" ref="C2847:C2849" si="1988">LEFT(B2847,FIND(" ",B2847)-1)</f>
        <v>3</v>
      </c>
      <c r="D2847" s="1" t="str">
        <f t="shared" ref="D2847:D2849" si="1989">MID(B2847, FIND(" ", B2847)+1, FIND("For", B2847)-FIND(" ", B2847)-1)</f>
        <v xml:space="preserve">Apartment </v>
      </c>
      <c r="E2847" t="str">
        <f t="shared" ref="E2847:E2849" si="1990">TRIM(MID(B2847, FIND("In", B2847)+3, FIND("Surat", B2847)-FIND("In", B2847)-3))</f>
        <v>Adajan</v>
      </c>
      <c r="F2847" t="str">
        <f t="shared" ref="F2847:F2849" si="1991">"surat"</f>
        <v>surat</v>
      </c>
      <c r="G2847" t="s">
        <v>32</v>
      </c>
      <c r="H2847" t="s">
        <v>3699</v>
      </c>
      <c r="I2847">
        <f>VALUE(LEFT(H2847,FIND(" ",H2847)-1))</f>
        <v>1726</v>
      </c>
      <c r="J2847" t="str">
        <f>TRIM(RIGHT(H2847,LEN(H2847)-FIND(" ",H2847)))</f>
        <v>sqft</v>
      </c>
      <c r="K2847" t="s">
        <v>25</v>
      </c>
      <c r="L2847" t="s">
        <v>41</v>
      </c>
      <c r="M2847" t="str">
        <f t="shared" ref="M2847:M2849" si="1992">IF(LEFT(L2847,5)="poss.","expected","ready")</f>
        <v>ready</v>
      </c>
      <c r="N2847" t="s">
        <v>2547</v>
      </c>
      <c r="O2847" t="str">
        <f t="shared" ref="O2847:O2849" si="1993">IFERROR(LEFT(N2847,FIND("out of",N2847)-1),N2847)</f>
        <v xml:space="preserve">9 </v>
      </c>
      <c r="P2847" s="1" t="str">
        <f t="shared" ref="P2847:P2849" si="1994">IFERROR(RIGHT(N2847,LEN(N2847)-FIND("out of",N2847)-6),"")</f>
        <v>15</v>
      </c>
      <c r="Q2847" t="s">
        <v>28</v>
      </c>
      <c r="R2847" t="s">
        <v>44</v>
      </c>
      <c r="S2847" t="s">
        <v>3797</v>
      </c>
      <c r="T2847" s="1">
        <f t="shared" si="1970"/>
        <v>3766</v>
      </c>
      <c r="U2847">
        <v>65</v>
      </c>
      <c r="V2847">
        <f>VALUE(U2847)*100000</f>
        <v>6500000</v>
      </c>
    </row>
    <row r="2848" spans="1:22" ht="15.75">
      <c r="A2848" s="3" t="s">
        <v>2841</v>
      </c>
      <c r="B2848" s="3" t="str">
        <f t="shared" si="1987"/>
        <v>3 Apartment For Sale In Eco Parkside, Bhimrad Surat</v>
      </c>
      <c r="C2848" s="3" t="str">
        <f t="shared" si="1988"/>
        <v>3</v>
      </c>
      <c r="D2848" s="4" t="str">
        <f t="shared" si="1989"/>
        <v xml:space="preserve">Apartment </v>
      </c>
      <c r="E2848" s="3" t="str">
        <f t="shared" si="1990"/>
        <v>Eco Parkside, Bhimrad</v>
      </c>
      <c r="F2848" s="3" t="str">
        <f t="shared" si="1991"/>
        <v>surat</v>
      </c>
      <c r="G2848" s="3" t="s">
        <v>23</v>
      </c>
      <c r="H2848" s="3" t="s">
        <v>4394</v>
      </c>
      <c r="I2848" s="9">
        <f>VALUE(LEFT(H2848,FIND(" ",H2848)-1))</f>
        <v>944</v>
      </c>
      <c r="J2848" s="3" t="str">
        <f>TRIM(RIGHT(H2848,LEN(H2848)-FIND(" ",H2848)))</f>
        <v>sqft</v>
      </c>
      <c r="K2848" s="3" t="s">
        <v>25</v>
      </c>
      <c r="L2848" s="3" t="s">
        <v>41</v>
      </c>
      <c r="M2848" s="3" t="str">
        <f t="shared" si="1992"/>
        <v>ready</v>
      </c>
      <c r="N2848" s="3" t="s">
        <v>818</v>
      </c>
      <c r="O2848" s="3" t="str">
        <f t="shared" si="1993"/>
        <v xml:space="preserve">8 </v>
      </c>
      <c r="P2848" s="4" t="str">
        <f t="shared" si="1994"/>
        <v>13</v>
      </c>
      <c r="Q2848" s="6" t="s">
        <v>28</v>
      </c>
      <c r="R2848" s="3" t="s">
        <v>88</v>
      </c>
      <c r="S2848" s="3" t="s">
        <v>3638</v>
      </c>
      <c r="T2848" s="4">
        <f t="shared" si="1970"/>
        <v>4898</v>
      </c>
      <c r="U2848" s="3">
        <v>84</v>
      </c>
      <c r="V2848" s="3">
        <f>VALUE(U2848)*100000</f>
        <v>8400000</v>
      </c>
    </row>
    <row r="2849" spans="1:22" customFormat="1">
      <c r="A2849" t="s">
        <v>4044</v>
      </c>
      <c r="B2849" t="str">
        <f t="shared" si="1987"/>
        <v>3 Apartment For Sale In Orchid Gardenia, Palanpur Surat</v>
      </c>
      <c r="C2849" t="str">
        <f t="shared" si="1988"/>
        <v>3</v>
      </c>
      <c r="D2849" s="1" t="str">
        <f t="shared" si="1989"/>
        <v xml:space="preserve">Apartment </v>
      </c>
      <c r="E2849" t="str">
        <f t="shared" si="1990"/>
        <v>Orchid Gardenia, Palanpur</v>
      </c>
      <c r="F2849" t="str">
        <f t="shared" si="1991"/>
        <v>surat</v>
      </c>
      <c r="G2849" t="s">
        <v>32</v>
      </c>
      <c r="H2849" t="s">
        <v>3740</v>
      </c>
      <c r="I2849">
        <f>VALUE(LEFT(H2849,FIND(" ",H2849)-1))</f>
        <v>1586</v>
      </c>
      <c r="J2849" t="str">
        <f>TRIM(RIGHT(H2849,LEN(H2849)-FIND(" ",H2849)))</f>
        <v>sqft</v>
      </c>
      <c r="K2849" t="s">
        <v>40</v>
      </c>
      <c r="L2849" t="s">
        <v>41</v>
      </c>
      <c r="M2849" t="str">
        <f t="shared" si="1992"/>
        <v>ready</v>
      </c>
      <c r="N2849" t="s">
        <v>271</v>
      </c>
      <c r="O2849" t="str">
        <f t="shared" si="1993"/>
        <v xml:space="preserve">9 </v>
      </c>
      <c r="P2849" s="1" t="str">
        <f t="shared" si="1994"/>
        <v>13</v>
      </c>
      <c r="Q2849" t="s">
        <v>28</v>
      </c>
      <c r="R2849" t="s">
        <v>44</v>
      </c>
      <c r="S2849" t="s">
        <v>2248</v>
      </c>
      <c r="T2849" s="1">
        <f t="shared" si="1970"/>
        <v>3700</v>
      </c>
      <c r="U2849">
        <v>58.7</v>
      </c>
      <c r="V2849">
        <f>VALUE(U2849)*100000</f>
        <v>5870000</v>
      </c>
    </row>
    <row r="2850" spans="1:22" customFormat="1" hidden="1">
      <c r="A2850" t="s">
        <v>1644</v>
      </c>
      <c r="G2850" t="s">
        <v>23</v>
      </c>
      <c r="H2850" t="s">
        <v>463</v>
      </c>
      <c r="I2850">
        <f>VALUE(LEFT(H2850,FIND(" ",H2850)-1))</f>
        <v>1120</v>
      </c>
      <c r="J2850" t="str">
        <f>TRIM(RIGHT(H2850,LEN(H2850)-FIND(" ",H2850)))</f>
        <v>sqft</v>
      </c>
      <c r="K2850" t="s">
        <v>28</v>
      </c>
      <c r="L2850" t="s">
        <v>159</v>
      </c>
      <c r="N2850" t="s">
        <v>25</v>
      </c>
      <c r="Q2850" t="s">
        <v>44</v>
      </c>
      <c r="R2850" t="s">
        <v>131</v>
      </c>
      <c r="S2850" t="s">
        <v>132</v>
      </c>
      <c r="T2850" s="1">
        <f t="shared" si="1970"/>
        <v>4150</v>
      </c>
      <c r="U2850">
        <v>77.3</v>
      </c>
      <c r="V2850">
        <f>VALUE(U2850)*100000</f>
        <v>7730000</v>
      </c>
    </row>
    <row r="2851" spans="1:22" ht="15.75">
      <c r="A2851" s="3" t="s">
        <v>4334</v>
      </c>
      <c r="B2851" s="3" t="str">
        <f>PROPER(TRIM(A2851))</f>
        <v>2 Apartment For Sale In The Address, Vesu Surat</v>
      </c>
      <c r="C2851" s="3" t="str">
        <f>LEFT(B2851,FIND(" ",B2851)-1)</f>
        <v>2</v>
      </c>
      <c r="D2851" s="4" t="str">
        <f>MID(B2851, FIND(" ", B2851)+1, FIND("For", B2851)-FIND(" ", B2851)-1)</f>
        <v xml:space="preserve">Apartment </v>
      </c>
      <c r="E2851" s="3" t="str">
        <f>TRIM(MID(B2851, FIND("In", B2851)+3, FIND("Surat", B2851)-FIND("In", B2851)-3))</f>
        <v>The Address, Vesu</v>
      </c>
      <c r="F2851" s="3" t="str">
        <f>"surat"</f>
        <v>surat</v>
      </c>
      <c r="G2851" s="3" t="s">
        <v>32</v>
      </c>
      <c r="H2851" s="3" t="s">
        <v>4056</v>
      </c>
      <c r="I2851" s="9">
        <f>VALUE(LEFT(H2851,FIND(" ",H2851)-1))</f>
        <v>1321</v>
      </c>
      <c r="J2851" s="3" t="str">
        <f>TRIM(RIGHT(H2851,LEN(H2851)-FIND(" ",H2851)))</f>
        <v>sqft</v>
      </c>
      <c r="K2851" s="3" t="s">
        <v>25</v>
      </c>
      <c r="L2851" s="3" t="s">
        <v>222</v>
      </c>
      <c r="M2851" s="3" t="str">
        <f>IF(LEFT(L2851,5)="poss.","expected","ready")</f>
        <v>expected</v>
      </c>
      <c r="N2851" s="3" t="s">
        <v>818</v>
      </c>
      <c r="O2851" s="3" t="str">
        <f>IFERROR(LEFT(N2851,FIND("out of",N2851)-1),N2851)</f>
        <v xml:space="preserve">8 </v>
      </c>
      <c r="P2851" s="4" t="str">
        <f>IFERROR(RIGHT(N2851,LEN(N2851)-FIND("out of",N2851)-6),"")</f>
        <v>13</v>
      </c>
      <c r="Q2851" s="6" t="s">
        <v>28</v>
      </c>
      <c r="R2851" s="3" t="s">
        <v>36</v>
      </c>
      <c r="S2851" s="3" t="s">
        <v>359</v>
      </c>
      <c r="T2851" s="4">
        <f t="shared" si="1970"/>
        <v>5000</v>
      </c>
      <c r="U2851" s="3">
        <v>66.099999999999994</v>
      </c>
      <c r="V2851" s="3">
        <f>VALUE(U2851)*100000</f>
        <v>6609999.9999999991</v>
      </c>
    </row>
    <row r="2852" spans="1:22" customFormat="1" hidden="1">
      <c r="A2852" t="s">
        <v>270</v>
      </c>
      <c r="G2852" t="s">
        <v>32</v>
      </c>
      <c r="H2852" t="s">
        <v>3186</v>
      </c>
      <c r="I2852">
        <f>VALUE(LEFT(H2852,FIND(" ",H2852)-1))</f>
        <v>1738</v>
      </c>
      <c r="J2852" t="str">
        <f>TRIM(RIGHT(H2852,LEN(H2852)-FIND(" ",H2852)))</f>
        <v>sqft</v>
      </c>
      <c r="K2852" t="s">
        <v>40</v>
      </c>
      <c r="L2852" t="s">
        <v>41</v>
      </c>
      <c r="N2852" t="s">
        <v>195</v>
      </c>
      <c r="Q2852" t="s">
        <v>28</v>
      </c>
      <c r="R2852" t="s">
        <v>44</v>
      </c>
      <c r="S2852" t="s">
        <v>4395</v>
      </c>
      <c r="T2852" s="1">
        <f t="shared" si="1970"/>
        <v>3596</v>
      </c>
      <c r="U2852">
        <v>62.5</v>
      </c>
      <c r="V2852">
        <f>VALUE(U2852)*100000</f>
        <v>6250000</v>
      </c>
    </row>
    <row r="2853" spans="1:22" customFormat="1" hidden="1">
      <c r="A2853" t="s">
        <v>4349</v>
      </c>
      <c r="G2853" t="s">
        <v>23</v>
      </c>
      <c r="H2853" t="s">
        <v>4328</v>
      </c>
      <c r="I2853">
        <f>VALUE(LEFT(H2853,FIND(" ",H2853)-1))</f>
        <v>1023</v>
      </c>
      <c r="J2853" t="str">
        <f>TRIM(RIGHT(H2853,LEN(H2853)-FIND(" ",H2853)))</f>
        <v>sqft</v>
      </c>
      <c r="K2853" t="s">
        <v>25</v>
      </c>
      <c r="L2853" t="s">
        <v>41</v>
      </c>
      <c r="N2853" t="s">
        <v>143</v>
      </c>
      <c r="Q2853" t="s">
        <v>28</v>
      </c>
      <c r="R2853" t="s">
        <v>88</v>
      </c>
      <c r="S2853" t="s">
        <v>4225</v>
      </c>
      <c r="T2853" s="1">
        <f t="shared" si="1970"/>
        <v>4595</v>
      </c>
      <c r="U2853">
        <v>85.5</v>
      </c>
      <c r="V2853">
        <f>VALUE(U2853)*100000</f>
        <v>8550000</v>
      </c>
    </row>
    <row r="2854" spans="1:22" customFormat="1">
      <c r="A2854" t="s">
        <v>4396</v>
      </c>
      <c r="B2854" t="str">
        <f>PROPER(TRIM(A2854))</f>
        <v>3 Apartment For Sale In Samarth Srushti, Pal Surat</v>
      </c>
      <c r="C2854" t="str">
        <f>LEFT(B2854,FIND(" ",B2854)-1)</f>
        <v>3</v>
      </c>
      <c r="D2854" s="1" t="str">
        <f>MID(B2854, FIND(" ", B2854)+1, FIND("For", B2854)-FIND(" ", B2854)-1)</f>
        <v xml:space="preserve">Apartment </v>
      </c>
      <c r="E2854" t="str">
        <f>TRIM(MID(B2854, FIND("In", B2854)+3, FIND("Surat", B2854)-FIND("In", B2854)-3))</f>
        <v>Samarth Srushti, Pal</v>
      </c>
      <c r="F2854" t="str">
        <f>"surat"</f>
        <v>surat</v>
      </c>
      <c r="G2854" t="s">
        <v>23</v>
      </c>
      <c r="H2854" t="s">
        <v>4397</v>
      </c>
      <c r="I2854">
        <f>VALUE(LEFT(H2854,FIND(" ",H2854)-1))</f>
        <v>949</v>
      </c>
      <c r="J2854" t="str">
        <f>TRIM(RIGHT(H2854,LEN(H2854)-FIND(" ",H2854)))</f>
        <v>sqft</v>
      </c>
      <c r="K2854" t="s">
        <v>25</v>
      </c>
      <c r="L2854" t="s">
        <v>2326</v>
      </c>
      <c r="M2854" t="str">
        <f>IF(LEFT(L2854,5)="poss.","expected","ready")</f>
        <v>expected</v>
      </c>
      <c r="N2854" t="s">
        <v>35</v>
      </c>
      <c r="O2854" t="str">
        <f>IFERROR(LEFT(N2854,FIND("out of",N2854)-1),N2854)</f>
        <v xml:space="preserve">6 </v>
      </c>
      <c r="P2854" s="1" t="str">
        <f>IFERROR(RIGHT(N2854,LEN(N2854)-FIND("out of",N2854)-6),"")</f>
        <v>14</v>
      </c>
      <c r="Q2854" t="s">
        <v>28</v>
      </c>
      <c r="R2854" t="s">
        <v>44</v>
      </c>
      <c r="S2854" t="s">
        <v>2728</v>
      </c>
      <c r="T2854" s="1">
        <f t="shared" si="1970"/>
        <v>4070</v>
      </c>
      <c r="U2854">
        <v>70.2</v>
      </c>
      <c r="V2854">
        <f>VALUE(U2854)*100000</f>
        <v>7020000</v>
      </c>
    </row>
    <row r="2855" spans="1:22" customFormat="1" hidden="1">
      <c r="A2855" t="s">
        <v>3323</v>
      </c>
      <c r="G2855" t="s">
        <v>23</v>
      </c>
      <c r="H2855" t="s">
        <v>99</v>
      </c>
      <c r="I2855">
        <f>VALUE(LEFT(H2855,FIND(" ",H2855)-1))</f>
        <v>1000</v>
      </c>
      <c r="J2855" t="str">
        <f>TRIM(RIGHT(H2855,LEN(H2855)-FIND(" ",H2855)))</f>
        <v>sqft</v>
      </c>
      <c r="K2855" t="s">
        <v>28</v>
      </c>
      <c r="L2855" t="s">
        <v>55</v>
      </c>
      <c r="N2855" t="s">
        <v>25</v>
      </c>
      <c r="Q2855" t="s">
        <v>44</v>
      </c>
      <c r="R2855" t="s">
        <v>382</v>
      </c>
      <c r="S2855" t="s">
        <v>2396</v>
      </c>
      <c r="T2855" s="1">
        <f t="shared" si="1970"/>
        <v>3851</v>
      </c>
      <c r="U2855">
        <v>69.7</v>
      </c>
      <c r="V2855">
        <f>VALUE(U2855)*100000</f>
        <v>6970000</v>
      </c>
    </row>
    <row r="2856" spans="1:22" ht="15.75">
      <c r="A2856" s="3" t="s">
        <v>4354</v>
      </c>
      <c r="B2856" s="3" t="str">
        <f>PROPER(TRIM(A2856))</f>
        <v>3 Apartment For Sale In The Majestic, Althan Surat</v>
      </c>
      <c r="C2856" s="3" t="str">
        <f>LEFT(B2856,FIND(" ",B2856)-1)</f>
        <v>3</v>
      </c>
      <c r="D2856" s="4" t="str">
        <f>MID(B2856, FIND(" ", B2856)+1, FIND("For", B2856)-FIND(" ", B2856)-1)</f>
        <v xml:space="preserve">Apartment </v>
      </c>
      <c r="E2856" s="3" t="str">
        <f>TRIM(MID(B2856, FIND("In", B2856)+3, FIND("Surat", B2856)-FIND("In", B2856)-3))</f>
        <v>The Majestic, Althan</v>
      </c>
      <c r="F2856" s="3" t="str">
        <f>"surat"</f>
        <v>surat</v>
      </c>
      <c r="G2856" s="3" t="s">
        <v>32</v>
      </c>
      <c r="H2856" s="3" t="s">
        <v>4355</v>
      </c>
      <c r="I2856" s="9">
        <f>VALUE(LEFT(H2856,FIND(" ",H2856)-1))</f>
        <v>1806</v>
      </c>
      <c r="J2856" s="3" t="str">
        <f>TRIM(RIGHT(H2856,LEN(H2856)-FIND(" ",H2856)))</f>
        <v>sqft</v>
      </c>
      <c r="K2856" s="3" t="s">
        <v>25</v>
      </c>
      <c r="L2856" s="3" t="s">
        <v>1540</v>
      </c>
      <c r="M2856" s="3" t="str">
        <f>IF(LEFT(L2856,5)="poss.","expected","ready")</f>
        <v>expected</v>
      </c>
      <c r="N2856" s="3" t="s">
        <v>165</v>
      </c>
      <c r="O2856" s="3" t="str">
        <f>IFERROR(LEFT(N2856,FIND("out of",N2856)-1),N2856)</f>
        <v xml:space="preserve">7 </v>
      </c>
      <c r="P2856" s="4" t="str">
        <f>IFERROR(RIGHT(N2856,LEN(N2856)-FIND("out of",N2856)-6),"")</f>
        <v>13</v>
      </c>
      <c r="Q2856" s="6" t="s">
        <v>28</v>
      </c>
      <c r="R2856" s="3" t="s">
        <v>44</v>
      </c>
      <c r="S2856" s="3" t="s">
        <v>1343</v>
      </c>
      <c r="T2856" s="4">
        <f t="shared" si="1970"/>
        <v>4800</v>
      </c>
      <c r="U2856" s="3">
        <v>86.7</v>
      </c>
      <c r="V2856" s="3">
        <f>VALUE(U2856)*100000</f>
        <v>8670000</v>
      </c>
    </row>
    <row r="2857" spans="1:22" customFormat="1" hidden="1">
      <c r="A2857" t="s">
        <v>270</v>
      </c>
      <c r="G2857" t="s">
        <v>32</v>
      </c>
      <c r="H2857" t="s">
        <v>3354</v>
      </c>
      <c r="I2857">
        <f>VALUE(LEFT(H2857,FIND(" ",H2857)-1))</f>
        <v>1609</v>
      </c>
      <c r="J2857" t="str">
        <f>TRIM(RIGHT(H2857,LEN(H2857)-FIND(" ",H2857)))</f>
        <v>sqft</v>
      </c>
      <c r="K2857" t="s">
        <v>40</v>
      </c>
      <c r="L2857" t="s">
        <v>41</v>
      </c>
      <c r="N2857" t="s">
        <v>271</v>
      </c>
      <c r="Q2857" t="s">
        <v>83</v>
      </c>
      <c r="R2857" t="s">
        <v>44</v>
      </c>
      <c r="S2857" t="s">
        <v>3872</v>
      </c>
      <c r="T2857" s="1">
        <f t="shared" si="1970"/>
        <v>4102</v>
      </c>
      <c r="U2857">
        <v>66</v>
      </c>
      <c r="V2857">
        <f>VALUE(U2857)*100000</f>
        <v>6600000</v>
      </c>
    </row>
    <row r="2858" spans="1:22" customFormat="1" hidden="1">
      <c r="A2858" t="s">
        <v>4398</v>
      </c>
      <c r="G2858" t="s">
        <v>23</v>
      </c>
      <c r="H2858" t="s">
        <v>149</v>
      </c>
      <c r="I2858">
        <f>VALUE(LEFT(H2858,FIND(" ",H2858)-1))</f>
        <v>1290</v>
      </c>
      <c r="J2858" t="str">
        <f>TRIM(RIGHT(H2858,LEN(H2858)-FIND(" ",H2858)))</f>
        <v>sqft</v>
      </c>
      <c r="K2858" t="s">
        <v>40</v>
      </c>
      <c r="L2858" t="s">
        <v>41</v>
      </c>
      <c r="N2858" t="s">
        <v>652</v>
      </c>
      <c r="Q2858" t="s">
        <v>28</v>
      </c>
      <c r="R2858" t="s">
        <v>88</v>
      </c>
      <c r="S2858" t="s">
        <v>4399</v>
      </c>
      <c r="T2858" s="1">
        <f t="shared" si="1970"/>
        <v>3953</v>
      </c>
      <c r="U2858">
        <v>85</v>
      </c>
      <c r="V2858">
        <f>VALUE(U2858)*100000</f>
        <v>8500000</v>
      </c>
    </row>
    <row r="2859" spans="1:22" customFormat="1" hidden="1">
      <c r="A2859" t="s">
        <v>4400</v>
      </c>
      <c r="G2859" t="s">
        <v>23</v>
      </c>
      <c r="H2859" t="s">
        <v>433</v>
      </c>
      <c r="I2859">
        <f>VALUE(LEFT(H2859,FIND(" ",H2859)-1))</f>
        <v>1050</v>
      </c>
      <c r="J2859" t="str">
        <f>TRIM(RIGHT(H2859,LEN(H2859)-FIND(" ",H2859)))</f>
        <v>sqft</v>
      </c>
      <c r="K2859" t="s">
        <v>25</v>
      </c>
      <c r="L2859" t="s">
        <v>2349</v>
      </c>
      <c r="N2859" t="s">
        <v>143</v>
      </c>
      <c r="Q2859" t="s">
        <v>28</v>
      </c>
      <c r="R2859" t="s">
        <v>44</v>
      </c>
      <c r="S2859" t="s">
        <v>4401</v>
      </c>
      <c r="T2859" s="1">
        <f t="shared" si="1970"/>
        <v>4582</v>
      </c>
      <c r="U2859">
        <v>87.5</v>
      </c>
      <c r="V2859">
        <f>VALUE(U2859)*100000</f>
        <v>8750000</v>
      </c>
    </row>
    <row r="2860" spans="1:22" customFormat="1" hidden="1">
      <c r="A2860" t="s">
        <v>3531</v>
      </c>
      <c r="G2860" t="s">
        <v>23</v>
      </c>
      <c r="H2860" t="s">
        <v>1074</v>
      </c>
      <c r="I2860">
        <f>VALUE(LEFT(H2860,FIND(" ",H2860)-1))</f>
        <v>935</v>
      </c>
      <c r="J2860" t="str">
        <f>TRIM(RIGHT(H2860,LEN(H2860)-FIND(" ",H2860)))</f>
        <v>sqft</v>
      </c>
      <c r="K2860" t="s">
        <v>28</v>
      </c>
      <c r="L2860" t="s">
        <v>26</v>
      </c>
      <c r="N2860" t="s">
        <v>25</v>
      </c>
      <c r="Q2860" t="s">
        <v>44</v>
      </c>
      <c r="R2860" t="s">
        <v>131</v>
      </c>
      <c r="S2860" t="s">
        <v>4402</v>
      </c>
      <c r="T2860" s="1">
        <f t="shared" si="1970"/>
        <v>4941</v>
      </c>
      <c r="U2860">
        <v>84</v>
      </c>
      <c r="V2860">
        <f>VALUE(U2860)*100000</f>
        <v>8400000</v>
      </c>
    </row>
    <row r="2861" spans="1:22" customFormat="1" hidden="1">
      <c r="A2861" t="s">
        <v>4349</v>
      </c>
      <c r="G2861" t="s">
        <v>32</v>
      </c>
      <c r="H2861" t="s">
        <v>3490</v>
      </c>
      <c r="I2861">
        <f>VALUE(LEFT(H2861,FIND(" ",H2861)-1))</f>
        <v>1994</v>
      </c>
      <c r="J2861" t="str">
        <f>TRIM(RIGHT(H2861,LEN(H2861)-FIND(" ",H2861)))</f>
        <v>sqft</v>
      </c>
      <c r="K2861" t="s">
        <v>25</v>
      </c>
      <c r="L2861" t="s">
        <v>41</v>
      </c>
      <c r="N2861" t="s">
        <v>165</v>
      </c>
      <c r="Q2861" t="s">
        <v>28</v>
      </c>
      <c r="R2861" t="s">
        <v>36</v>
      </c>
      <c r="T2861" s="1" t="e">
        <f t="shared" si="1970"/>
        <v>#VALUE!</v>
      </c>
      <c r="U2861" t="s">
        <v>2101</v>
      </c>
      <c r="V2861" t="e">
        <f>VALUE(U2861)*100000</f>
        <v>#VALUE!</v>
      </c>
    </row>
    <row r="2862" spans="1:22" customFormat="1">
      <c r="A2862" t="s">
        <v>161</v>
      </c>
      <c r="B2862" t="str">
        <f t="shared" ref="B2862:B2863" si="1995">PROPER(TRIM(A2862))</f>
        <v>3 Apartment For Sale In Palanpur Surat</v>
      </c>
      <c r="C2862" t="str">
        <f t="shared" ref="C2862:C2863" si="1996">LEFT(B2862,FIND(" ",B2862)-1)</f>
        <v>3</v>
      </c>
      <c r="D2862" s="1" t="str">
        <f t="shared" ref="D2862:D2863" si="1997">MID(B2862, FIND(" ", B2862)+1, FIND("For", B2862)-FIND(" ", B2862)-1)</f>
        <v xml:space="preserve">Apartment </v>
      </c>
      <c r="E2862" t="str">
        <f t="shared" ref="E2862:E2863" si="1998">TRIM(MID(B2862, FIND("In", B2862)+3, FIND("Surat", B2862)-FIND("In", B2862)-3))</f>
        <v>Palanpur</v>
      </c>
      <c r="F2862" t="str">
        <f t="shared" ref="F2862:F2863" si="1999">"surat"</f>
        <v>surat</v>
      </c>
      <c r="G2862" t="s">
        <v>32</v>
      </c>
      <c r="H2862" t="s">
        <v>3617</v>
      </c>
      <c r="I2862">
        <f>VALUE(LEFT(H2862,FIND(" ",H2862)-1))</f>
        <v>1845</v>
      </c>
      <c r="J2862" t="str">
        <f>TRIM(RIGHT(H2862,LEN(H2862)-FIND(" ",H2862)))</f>
        <v>sqft</v>
      </c>
      <c r="K2862" t="s">
        <v>25</v>
      </c>
      <c r="L2862" t="s">
        <v>41</v>
      </c>
      <c r="M2862" t="str">
        <f t="shared" ref="M2862:M2863" si="2000">IF(LEFT(L2862,5)="poss.","expected","ready")</f>
        <v>ready</v>
      </c>
      <c r="N2862" t="s">
        <v>1789</v>
      </c>
      <c r="O2862" t="str">
        <f t="shared" ref="O2862:O2863" si="2001">IFERROR(LEFT(N2862,FIND("out of",N2862)-1),N2862)</f>
        <v xml:space="preserve">11 </v>
      </c>
      <c r="P2862" s="1" t="str">
        <f t="shared" ref="P2862:P2863" si="2002">IFERROR(RIGHT(N2862,LEN(N2862)-FIND("out of",N2862)-6),"")</f>
        <v>14</v>
      </c>
      <c r="Q2862" t="s">
        <v>43</v>
      </c>
      <c r="R2862" t="s">
        <v>44</v>
      </c>
      <c r="S2862" t="s">
        <v>3618</v>
      </c>
      <c r="T2862" s="1">
        <f t="shared" si="1970"/>
        <v>4661</v>
      </c>
      <c r="U2862">
        <v>86</v>
      </c>
      <c r="V2862">
        <f>VALUE(U2862)*100000</f>
        <v>8600000</v>
      </c>
    </row>
    <row r="2863" spans="1:22" ht="15.75">
      <c r="A2863" s="3" t="s">
        <v>3031</v>
      </c>
      <c r="B2863" s="3" t="str">
        <f t="shared" si="1995"/>
        <v>3 Apartment For Sale In Aagam Heights, Althan Surat</v>
      </c>
      <c r="C2863" s="3" t="str">
        <f t="shared" si="1996"/>
        <v>3</v>
      </c>
      <c r="D2863" s="4" t="str">
        <f t="shared" si="1997"/>
        <v xml:space="preserve">Apartment </v>
      </c>
      <c r="E2863" s="3" t="str">
        <f t="shared" si="1998"/>
        <v>Aagam Heights, Althan</v>
      </c>
      <c r="F2863" s="3" t="str">
        <f t="shared" si="1999"/>
        <v>surat</v>
      </c>
      <c r="G2863" s="3" t="s">
        <v>23</v>
      </c>
      <c r="H2863" s="3" t="s">
        <v>2599</v>
      </c>
      <c r="I2863" s="9">
        <f>VALUE(LEFT(H2863,FIND(" ",H2863)-1))</f>
        <v>1045</v>
      </c>
      <c r="J2863" s="3" t="str">
        <f>TRIM(RIGHT(H2863,LEN(H2863)-FIND(" ",H2863)))</f>
        <v>sqft</v>
      </c>
      <c r="K2863" s="3" t="s">
        <v>25</v>
      </c>
      <c r="L2863" s="3" t="s">
        <v>242</v>
      </c>
      <c r="M2863" s="3" t="str">
        <f t="shared" si="2000"/>
        <v>expected</v>
      </c>
      <c r="N2863" s="3" t="s">
        <v>165</v>
      </c>
      <c r="O2863" s="3" t="str">
        <f t="shared" si="2001"/>
        <v xml:space="preserve">7 </v>
      </c>
      <c r="P2863" s="4" t="str">
        <f t="shared" si="2002"/>
        <v>13</v>
      </c>
      <c r="Q2863" s="6" t="s">
        <v>28</v>
      </c>
      <c r="R2863" s="3" t="s">
        <v>88</v>
      </c>
      <c r="S2863" s="3" t="s">
        <v>428</v>
      </c>
      <c r="T2863" s="4">
        <f t="shared" si="1970"/>
        <v>4500</v>
      </c>
      <c r="U2863" s="3">
        <v>85.5</v>
      </c>
      <c r="V2863" s="3">
        <f>VALUE(U2863)*100000</f>
        <v>8550000</v>
      </c>
    </row>
    <row r="2864" spans="1:22" customFormat="1" hidden="1">
      <c r="A2864" t="s">
        <v>3889</v>
      </c>
      <c r="G2864" t="s">
        <v>23</v>
      </c>
      <c r="H2864" t="s">
        <v>4024</v>
      </c>
      <c r="I2864">
        <f>VALUE(LEFT(H2864,FIND(" ",H2864)-1))</f>
        <v>991</v>
      </c>
      <c r="J2864" t="str">
        <f>TRIM(RIGHT(H2864,LEN(H2864)-FIND(" ",H2864)))</f>
        <v>sqft</v>
      </c>
      <c r="K2864" t="s">
        <v>25</v>
      </c>
      <c r="L2864" t="s">
        <v>2326</v>
      </c>
      <c r="N2864" t="s">
        <v>35</v>
      </c>
      <c r="Q2864" t="s">
        <v>28</v>
      </c>
      <c r="R2864" t="s">
        <v>44</v>
      </c>
      <c r="S2864" t="s">
        <v>4403</v>
      </c>
      <c r="T2864" s="1">
        <f t="shared" si="1970"/>
        <v>3718</v>
      </c>
      <c r="U2864">
        <v>67</v>
      </c>
      <c r="V2864">
        <f>VALUE(U2864)*100000</f>
        <v>6700000</v>
      </c>
    </row>
    <row r="2865" spans="1:22" customFormat="1" hidden="1">
      <c r="A2865" t="s">
        <v>4404</v>
      </c>
      <c r="G2865" t="s">
        <v>23</v>
      </c>
      <c r="H2865" t="s">
        <v>2128</v>
      </c>
      <c r="I2865">
        <f>VALUE(LEFT(H2865,FIND(" ",H2865)-1))</f>
        <v>645</v>
      </c>
      <c r="J2865" t="str">
        <f>TRIM(RIGHT(H2865,LEN(H2865)-FIND(" ",H2865)))</f>
        <v>sqft</v>
      </c>
      <c r="K2865" t="s">
        <v>28</v>
      </c>
      <c r="L2865" t="s">
        <v>41</v>
      </c>
      <c r="N2865" t="s">
        <v>25</v>
      </c>
      <c r="Q2865" t="s">
        <v>44</v>
      </c>
      <c r="R2865" t="s">
        <v>131</v>
      </c>
      <c r="S2865" t="s">
        <v>4360</v>
      </c>
      <c r="T2865" s="1">
        <f t="shared" si="1970"/>
        <v>5091</v>
      </c>
      <c r="U2865">
        <v>59.7</v>
      </c>
      <c r="V2865">
        <f>VALUE(U2865)*100000</f>
        <v>5970000</v>
      </c>
    </row>
    <row r="2866" spans="1:22" customFormat="1">
      <c r="A2866" t="s">
        <v>2695</v>
      </c>
      <c r="B2866" t="str">
        <f>PROPER(TRIM(A2866))</f>
        <v>3 Apartment For Sale In Pal Surat</v>
      </c>
      <c r="C2866" t="str">
        <f>LEFT(B2866,FIND(" ",B2866)-1)</f>
        <v>3</v>
      </c>
      <c r="D2866" s="1" t="str">
        <f>MID(B2866, FIND(" ", B2866)+1, FIND("For", B2866)-FIND(" ", B2866)-1)</f>
        <v xml:space="preserve">Apartment </v>
      </c>
      <c r="E2866" t="str">
        <f>TRIM(MID(B2866, FIND("In", B2866)+3, FIND("Surat", B2866)-FIND("In", B2866)-3))</f>
        <v>Pal</v>
      </c>
      <c r="F2866" t="str">
        <f>"surat"</f>
        <v>surat</v>
      </c>
      <c r="G2866" t="s">
        <v>23</v>
      </c>
      <c r="H2866" t="s">
        <v>1264</v>
      </c>
      <c r="I2866">
        <f>VALUE(LEFT(H2866,FIND(" ",H2866)-1))</f>
        <v>1350</v>
      </c>
      <c r="J2866" t="str">
        <f>TRIM(RIGHT(H2866,LEN(H2866)-FIND(" ",H2866)))</f>
        <v>sqft</v>
      </c>
      <c r="K2866" t="s">
        <v>40</v>
      </c>
      <c r="L2866" t="s">
        <v>41</v>
      </c>
      <c r="M2866" t="str">
        <f>IF(LEFT(L2866,5)="poss.","expected","ready")</f>
        <v>ready</v>
      </c>
      <c r="N2866" t="s">
        <v>147</v>
      </c>
      <c r="O2866" t="str">
        <f>IFERROR(LEFT(N2866,FIND("out of",N2866)-1),N2866)</f>
        <v xml:space="preserve">5 </v>
      </c>
      <c r="P2866" s="1" t="str">
        <f>IFERROR(RIGHT(N2866,LEN(N2866)-FIND("out of",N2866)-6),"")</f>
        <v>12</v>
      </c>
      <c r="Q2866" t="s">
        <v>28</v>
      </c>
      <c r="R2866" t="s">
        <v>44</v>
      </c>
      <c r="S2866" t="s">
        <v>2671</v>
      </c>
      <c r="T2866" s="1">
        <f t="shared" si="1970"/>
        <v>4333</v>
      </c>
      <c r="U2866">
        <v>91</v>
      </c>
      <c r="V2866">
        <f>VALUE(U2866)*100000</f>
        <v>9100000</v>
      </c>
    </row>
    <row r="2867" spans="1:22" customFormat="1" hidden="1">
      <c r="A2867" t="s">
        <v>4405</v>
      </c>
      <c r="G2867" t="s">
        <v>23</v>
      </c>
      <c r="H2867" t="s">
        <v>433</v>
      </c>
      <c r="I2867">
        <f>VALUE(LEFT(H2867,FIND(" ",H2867)-1))</f>
        <v>1050</v>
      </c>
      <c r="J2867" t="str">
        <f>TRIM(RIGHT(H2867,LEN(H2867)-FIND(" ",H2867)))</f>
        <v>sqft</v>
      </c>
      <c r="K2867" t="s">
        <v>40</v>
      </c>
      <c r="L2867" t="s">
        <v>41</v>
      </c>
      <c r="N2867" t="s">
        <v>818</v>
      </c>
      <c r="Q2867" t="s">
        <v>28</v>
      </c>
      <c r="R2867" t="s">
        <v>88</v>
      </c>
      <c r="S2867" t="s">
        <v>4406</v>
      </c>
      <c r="T2867" s="1">
        <f t="shared" si="1970"/>
        <v>4909</v>
      </c>
      <c r="U2867">
        <v>94</v>
      </c>
      <c r="V2867">
        <f>VALUE(U2867)*100000</f>
        <v>9400000</v>
      </c>
    </row>
    <row r="2868" spans="1:22" customFormat="1">
      <c r="A2868" t="s">
        <v>4407</v>
      </c>
      <c r="B2868" t="str">
        <f>PROPER(TRIM(A2868))</f>
        <v>3 Apartment For Sale In Piramyd Serenity, Palanpur Surat</v>
      </c>
      <c r="C2868" t="str">
        <f>LEFT(B2868,FIND(" ",B2868)-1)</f>
        <v>3</v>
      </c>
      <c r="D2868" s="1" t="str">
        <f>MID(B2868, FIND(" ", B2868)+1, FIND("For", B2868)-FIND(" ", B2868)-1)</f>
        <v xml:space="preserve">Apartment </v>
      </c>
      <c r="E2868" t="str">
        <f>TRIM(MID(B2868, FIND("In", B2868)+3, FIND("Surat", B2868)-FIND("In", B2868)-3))</f>
        <v>Piramyd Serenity, Palanpur</v>
      </c>
      <c r="F2868" t="str">
        <f>"surat"</f>
        <v>surat</v>
      </c>
      <c r="G2868" t="s">
        <v>23</v>
      </c>
      <c r="H2868" t="s">
        <v>2289</v>
      </c>
      <c r="I2868">
        <f>VALUE(LEFT(H2868,FIND(" ",H2868)-1))</f>
        <v>1320</v>
      </c>
      <c r="J2868" t="str">
        <f>TRIM(RIGHT(H2868,LEN(H2868)-FIND(" ",H2868)))</f>
        <v>sqft</v>
      </c>
      <c r="K2868" t="s">
        <v>40</v>
      </c>
      <c r="L2868" t="s">
        <v>26</v>
      </c>
      <c r="M2868" t="str">
        <f>IF(LEFT(L2868,5)="poss.","expected","ready")</f>
        <v>expected</v>
      </c>
      <c r="N2868" t="s">
        <v>480</v>
      </c>
      <c r="O2868" t="str">
        <f>IFERROR(LEFT(N2868,FIND("out of",N2868)-1),N2868)</f>
        <v xml:space="preserve">8 </v>
      </c>
      <c r="P2868" s="1" t="str">
        <f>IFERROR(RIGHT(N2868,LEN(N2868)-FIND("out of",N2868)-6),"")</f>
        <v>14</v>
      </c>
      <c r="Q2868" t="s">
        <v>28</v>
      </c>
      <c r="R2868" t="s">
        <v>44</v>
      </c>
      <c r="S2868" t="s">
        <v>2638</v>
      </c>
      <c r="T2868" s="1">
        <f t="shared" si="1970"/>
        <v>4100</v>
      </c>
      <c r="U2868">
        <v>98.4</v>
      </c>
      <c r="V2868">
        <f>VALUE(U2868)*100000</f>
        <v>9840000</v>
      </c>
    </row>
    <row r="2869" spans="1:22" customFormat="1" hidden="1">
      <c r="A2869" t="s">
        <v>2829</v>
      </c>
      <c r="G2869" t="s">
        <v>23</v>
      </c>
      <c r="H2869" t="s">
        <v>3681</v>
      </c>
      <c r="I2869">
        <f>VALUE(LEFT(H2869,FIND(" ",H2869)-1))</f>
        <v>948</v>
      </c>
      <c r="J2869" t="str">
        <f>TRIM(RIGHT(H2869,LEN(H2869)-FIND(" ",H2869)))</f>
        <v>sqft</v>
      </c>
      <c r="K2869" t="s">
        <v>28</v>
      </c>
      <c r="L2869" t="s">
        <v>159</v>
      </c>
      <c r="N2869" t="s">
        <v>25</v>
      </c>
      <c r="Q2869" t="s">
        <v>44</v>
      </c>
      <c r="R2869" t="s">
        <v>131</v>
      </c>
      <c r="S2869" t="s">
        <v>3601</v>
      </c>
      <c r="T2869" s="1">
        <f t="shared" si="1970"/>
        <v>4300</v>
      </c>
      <c r="U2869">
        <v>74.2</v>
      </c>
      <c r="V2869">
        <f>VALUE(U2869)*100000</f>
        <v>7420000</v>
      </c>
    </row>
    <row r="2870" spans="1:22" customFormat="1" hidden="1">
      <c r="A2870" t="s">
        <v>200</v>
      </c>
      <c r="G2870" t="s">
        <v>32</v>
      </c>
      <c r="H2870" t="s">
        <v>1488</v>
      </c>
      <c r="I2870">
        <f>VALUE(LEFT(H2870,FIND(" ",H2870)-1))</f>
        <v>1550</v>
      </c>
      <c r="J2870" t="str">
        <f>TRIM(RIGHT(H2870,LEN(H2870)-FIND(" ",H2870)))</f>
        <v>sqft</v>
      </c>
      <c r="K2870" t="s">
        <v>25</v>
      </c>
      <c r="L2870" t="s">
        <v>41</v>
      </c>
      <c r="N2870" t="s">
        <v>134</v>
      </c>
      <c r="Q2870" t="s">
        <v>28</v>
      </c>
      <c r="R2870" t="s">
        <v>44</v>
      </c>
      <c r="S2870" t="s">
        <v>3925</v>
      </c>
      <c r="T2870" s="1">
        <f t="shared" si="1970"/>
        <v>4194</v>
      </c>
      <c r="U2870">
        <v>65</v>
      </c>
      <c r="V2870">
        <f>VALUE(U2870)*100000</f>
        <v>6500000</v>
      </c>
    </row>
    <row r="2871" spans="1:22" ht="15.75">
      <c r="A2871" s="3" t="s">
        <v>4408</v>
      </c>
      <c r="B2871" s="3" t="str">
        <f>PROPER(TRIM(A2871))</f>
        <v>3 Apartment For Sale In Nandini 1, Vesu Surat</v>
      </c>
      <c r="C2871" s="3" t="str">
        <f>LEFT(B2871,FIND(" ",B2871)-1)</f>
        <v>3</v>
      </c>
      <c r="D2871" s="4" t="str">
        <f>MID(B2871, FIND(" ", B2871)+1, FIND("For", B2871)-FIND(" ", B2871)-1)</f>
        <v xml:space="preserve">Apartment </v>
      </c>
      <c r="E2871" s="3" t="str">
        <f>TRIM(MID(B2871, FIND("In", B2871)+3, FIND("Surat", B2871)-FIND("In", B2871)-3))</f>
        <v>Nandini 1, Vesu</v>
      </c>
      <c r="F2871" s="3" t="str">
        <f>"surat"</f>
        <v>surat</v>
      </c>
      <c r="G2871" s="3" t="s">
        <v>23</v>
      </c>
      <c r="H2871" s="3" t="s">
        <v>4274</v>
      </c>
      <c r="I2871" s="9">
        <f>VALUE(LEFT(H2871,FIND(" ",H2871)-1))</f>
        <v>1062</v>
      </c>
      <c r="J2871" s="3" t="str">
        <f>TRIM(RIGHT(H2871,LEN(H2871)-FIND(" ",H2871)))</f>
        <v>sqft</v>
      </c>
      <c r="K2871" s="3" t="s">
        <v>40</v>
      </c>
      <c r="L2871" s="3" t="s">
        <v>41</v>
      </c>
      <c r="M2871" s="3" t="str">
        <f>IF(LEFT(L2871,5)="poss.","expected","ready")</f>
        <v>ready</v>
      </c>
      <c r="N2871" s="3" t="s">
        <v>165</v>
      </c>
      <c r="O2871" s="3" t="str">
        <f>IFERROR(LEFT(N2871,FIND("out of",N2871)-1),N2871)</f>
        <v xml:space="preserve">7 </v>
      </c>
      <c r="P2871" s="4" t="str">
        <f>IFERROR(RIGHT(N2871,LEN(N2871)-FIND("out of",N2871)-6),"")</f>
        <v>13</v>
      </c>
      <c r="Q2871" s="6" t="s">
        <v>28</v>
      </c>
      <c r="R2871" s="3" t="s">
        <v>88</v>
      </c>
      <c r="S2871" s="3" t="s">
        <v>3331</v>
      </c>
      <c r="T2871" s="4">
        <f t="shared" si="1970"/>
        <v>5082</v>
      </c>
      <c r="U2871" s="3">
        <v>90</v>
      </c>
      <c r="V2871" s="3">
        <f>VALUE(U2871)*100000</f>
        <v>9000000</v>
      </c>
    </row>
    <row r="2872" spans="1:22" customFormat="1" hidden="1">
      <c r="A2872" t="s">
        <v>3850</v>
      </c>
      <c r="G2872" t="s">
        <v>23</v>
      </c>
      <c r="H2872" t="s">
        <v>391</v>
      </c>
      <c r="I2872">
        <f>VALUE(LEFT(H2872,FIND(" ",H2872)-1))</f>
        <v>1035</v>
      </c>
      <c r="J2872" t="str">
        <f>TRIM(RIGHT(H2872,LEN(H2872)-FIND(" ",H2872)))</f>
        <v>sqft</v>
      </c>
      <c r="K2872" t="s">
        <v>25</v>
      </c>
      <c r="L2872" t="s">
        <v>2349</v>
      </c>
      <c r="N2872" t="s">
        <v>4409</v>
      </c>
      <c r="Q2872" t="s">
        <v>28</v>
      </c>
      <c r="R2872" t="s">
        <v>44</v>
      </c>
      <c r="S2872" t="s">
        <v>4410</v>
      </c>
      <c r="T2872" s="1">
        <f t="shared" si="1970"/>
        <v>4466</v>
      </c>
      <c r="U2872">
        <v>84</v>
      </c>
      <c r="V2872">
        <f>VALUE(U2872)*100000</f>
        <v>8400000</v>
      </c>
    </row>
    <row r="2873" spans="1:22" customFormat="1" hidden="1">
      <c r="A2873" t="s">
        <v>2829</v>
      </c>
      <c r="G2873" t="s">
        <v>23</v>
      </c>
      <c r="H2873" t="s">
        <v>314</v>
      </c>
      <c r="I2873">
        <f>VALUE(LEFT(H2873,FIND(" ",H2873)-1))</f>
        <v>1040</v>
      </c>
      <c r="J2873" t="str">
        <f>TRIM(RIGHT(H2873,LEN(H2873)-FIND(" ",H2873)))</f>
        <v>sqft</v>
      </c>
      <c r="K2873" t="s">
        <v>28</v>
      </c>
      <c r="L2873" t="s">
        <v>146</v>
      </c>
      <c r="N2873" t="s">
        <v>25</v>
      </c>
      <c r="Q2873" t="s">
        <v>44</v>
      </c>
      <c r="R2873" t="s">
        <v>131</v>
      </c>
      <c r="S2873" t="s">
        <v>3961</v>
      </c>
      <c r="T2873" s="1">
        <f t="shared" si="1970"/>
        <v>4700</v>
      </c>
      <c r="U2873">
        <v>88.9</v>
      </c>
      <c r="V2873">
        <f>VALUE(U2873)*100000</f>
        <v>8890000</v>
      </c>
    </row>
    <row r="2874" spans="1:22" customFormat="1" hidden="1">
      <c r="A2874" t="s">
        <v>253</v>
      </c>
      <c r="G2874" t="s">
        <v>32</v>
      </c>
      <c r="H2874" t="s">
        <v>506</v>
      </c>
      <c r="I2874">
        <f>VALUE(LEFT(H2874,FIND(" ",H2874)-1))</f>
        <v>1225</v>
      </c>
      <c r="J2874" t="str">
        <f>TRIM(RIGHT(H2874,LEN(H2874)-FIND(" ",H2874)))</f>
        <v>sqft</v>
      </c>
      <c r="K2874" t="s">
        <v>25</v>
      </c>
      <c r="L2874" t="s">
        <v>41</v>
      </c>
      <c r="N2874" t="s">
        <v>480</v>
      </c>
      <c r="Q2874" t="s">
        <v>28</v>
      </c>
      <c r="R2874" t="s">
        <v>44</v>
      </c>
      <c r="S2874" t="s">
        <v>4411</v>
      </c>
      <c r="T2874" s="1">
        <f t="shared" si="1970"/>
        <v>4374</v>
      </c>
      <c r="U2874">
        <v>53.6</v>
      </c>
      <c r="V2874">
        <f>VALUE(U2874)*100000</f>
        <v>5360000</v>
      </c>
    </row>
    <row r="2875" spans="1:22" customFormat="1" hidden="1">
      <c r="A2875" t="s">
        <v>4412</v>
      </c>
      <c r="G2875" t="s">
        <v>23</v>
      </c>
      <c r="H2875" t="s">
        <v>3865</v>
      </c>
      <c r="I2875">
        <f>VALUE(LEFT(H2875,FIND(" ",H2875)-1))</f>
        <v>943</v>
      </c>
      <c r="J2875" t="str">
        <f>TRIM(RIGHT(H2875,LEN(H2875)-FIND(" ",H2875)))</f>
        <v>sqft</v>
      </c>
      <c r="K2875" t="s">
        <v>40</v>
      </c>
      <c r="L2875" t="s">
        <v>41</v>
      </c>
      <c r="N2875" t="s">
        <v>718</v>
      </c>
      <c r="Q2875" t="s">
        <v>28</v>
      </c>
      <c r="R2875" t="s">
        <v>88</v>
      </c>
      <c r="S2875" t="s">
        <v>4088</v>
      </c>
      <c r="T2875" s="1">
        <f t="shared" si="1970"/>
        <v>4110</v>
      </c>
      <c r="U2875">
        <v>59.6</v>
      </c>
      <c r="V2875">
        <f>VALUE(U2875)*100000</f>
        <v>5960000</v>
      </c>
    </row>
    <row r="2876" spans="1:22" customFormat="1" hidden="1">
      <c r="A2876" t="s">
        <v>4339</v>
      </c>
      <c r="G2876" t="s">
        <v>32</v>
      </c>
      <c r="H2876" t="s">
        <v>3751</v>
      </c>
      <c r="I2876">
        <f>VALUE(LEFT(H2876,FIND(" ",H2876)-1))</f>
        <v>1825</v>
      </c>
      <c r="J2876" t="str">
        <f>TRIM(RIGHT(H2876,LEN(H2876)-FIND(" ",H2876)))</f>
        <v>sqft</v>
      </c>
      <c r="K2876" t="s">
        <v>40</v>
      </c>
      <c r="L2876" t="s">
        <v>153</v>
      </c>
      <c r="N2876" t="s">
        <v>818</v>
      </c>
      <c r="Q2876" t="s">
        <v>28</v>
      </c>
      <c r="R2876" t="s">
        <v>44</v>
      </c>
      <c r="S2876" t="s">
        <v>4183</v>
      </c>
      <c r="T2876" s="1">
        <f t="shared" si="1970"/>
        <v>3945</v>
      </c>
      <c r="U2876">
        <v>72</v>
      </c>
      <c r="V2876">
        <f>VALUE(U2876)*100000</f>
        <v>7200000</v>
      </c>
    </row>
    <row r="2877" spans="1:22" customFormat="1" hidden="1">
      <c r="A2877" t="s">
        <v>200</v>
      </c>
      <c r="G2877" t="s">
        <v>23</v>
      </c>
      <c r="H2877" t="s">
        <v>99</v>
      </c>
      <c r="I2877">
        <f>VALUE(LEFT(H2877,FIND(" ",H2877)-1))</f>
        <v>1000</v>
      </c>
      <c r="J2877" t="str">
        <f>TRIM(RIGHT(H2877,LEN(H2877)-FIND(" ",H2877)))</f>
        <v>sqft</v>
      </c>
      <c r="K2877" t="s">
        <v>28</v>
      </c>
      <c r="L2877" t="s">
        <v>2356</v>
      </c>
      <c r="N2877" t="s">
        <v>25</v>
      </c>
      <c r="Q2877" t="s">
        <v>44</v>
      </c>
      <c r="R2877" t="s">
        <v>131</v>
      </c>
      <c r="S2877" t="s">
        <v>2638</v>
      </c>
      <c r="T2877" s="1">
        <f t="shared" ref="T2877:T2940" si="2003">VALUE(SUBSTITUTE(SUBSTITUTE(S2877,"â‚¹",""),"per sqft",""))</f>
        <v>4100</v>
      </c>
      <c r="U2877">
        <v>67.7</v>
      </c>
      <c r="V2877">
        <f>VALUE(U2877)*100000</f>
        <v>6770000</v>
      </c>
    </row>
    <row r="2878" spans="1:22" customFormat="1" hidden="1">
      <c r="A2878" t="s">
        <v>1644</v>
      </c>
      <c r="G2878" t="s">
        <v>32</v>
      </c>
      <c r="H2878" t="s">
        <v>1488</v>
      </c>
      <c r="I2878">
        <f>VALUE(LEFT(H2878,FIND(" ",H2878)-1))</f>
        <v>1550</v>
      </c>
      <c r="J2878" t="str">
        <f>TRIM(RIGHT(H2878,LEN(H2878)-FIND(" ",H2878)))</f>
        <v>sqft</v>
      </c>
      <c r="K2878" t="s">
        <v>25</v>
      </c>
      <c r="L2878" t="s">
        <v>41</v>
      </c>
      <c r="N2878" t="s">
        <v>71</v>
      </c>
      <c r="Q2878" t="s">
        <v>28</v>
      </c>
      <c r="R2878" t="s">
        <v>44</v>
      </c>
      <c r="S2878" t="s">
        <v>4324</v>
      </c>
      <c r="T2878" s="1">
        <f t="shared" si="2003"/>
        <v>4201</v>
      </c>
      <c r="U2878">
        <v>65.099999999999994</v>
      </c>
      <c r="V2878">
        <f>VALUE(U2878)*100000</f>
        <v>6509999.9999999991</v>
      </c>
    </row>
    <row r="2879" spans="1:22" customFormat="1" hidden="1">
      <c r="A2879" t="s">
        <v>4413</v>
      </c>
      <c r="G2879" t="s">
        <v>23</v>
      </c>
      <c r="H2879" t="s">
        <v>862</v>
      </c>
      <c r="I2879">
        <f>VALUE(LEFT(H2879,FIND(" ",H2879)-1))</f>
        <v>855</v>
      </c>
      <c r="J2879" t="str">
        <f>TRIM(RIGHT(H2879,LEN(H2879)-FIND(" ",H2879)))</f>
        <v>sqft</v>
      </c>
      <c r="K2879" t="s">
        <v>40</v>
      </c>
      <c r="L2879" t="s">
        <v>41</v>
      </c>
      <c r="N2879" t="s">
        <v>179</v>
      </c>
      <c r="Q2879" t="s">
        <v>28</v>
      </c>
      <c r="R2879" t="s">
        <v>88</v>
      </c>
      <c r="S2879" t="s">
        <v>4414</v>
      </c>
      <c r="T2879" s="1">
        <f t="shared" si="2003"/>
        <v>4182</v>
      </c>
      <c r="U2879">
        <v>59.6</v>
      </c>
      <c r="V2879">
        <f>VALUE(U2879)*100000</f>
        <v>5960000</v>
      </c>
    </row>
    <row r="2880" spans="1:22" customFormat="1">
      <c r="A2880" t="s">
        <v>3068</v>
      </c>
      <c r="B2880" t="str">
        <f>PROPER(TRIM(A2880))</f>
        <v>3 Apartment For Sale In Nakshatra Galaxia, Palanpur Surat</v>
      </c>
      <c r="C2880" t="str">
        <f>LEFT(B2880,FIND(" ",B2880)-1)</f>
        <v>3</v>
      </c>
      <c r="D2880" s="1" t="str">
        <f>MID(B2880, FIND(" ", B2880)+1, FIND("For", B2880)-FIND(" ", B2880)-1)</f>
        <v xml:space="preserve">Apartment </v>
      </c>
      <c r="E2880" t="str">
        <f>TRIM(MID(B2880, FIND("In", B2880)+3, FIND("Surat", B2880)-FIND("In", B2880)-3))</f>
        <v>Nakshatra Galaxia, Palanpur</v>
      </c>
      <c r="F2880" t="str">
        <f>"surat"</f>
        <v>surat</v>
      </c>
      <c r="G2880" t="s">
        <v>32</v>
      </c>
      <c r="H2880" t="s">
        <v>3699</v>
      </c>
      <c r="I2880">
        <f>VALUE(LEFT(H2880,FIND(" ",H2880)-1))</f>
        <v>1726</v>
      </c>
      <c r="J2880" t="str">
        <f>TRIM(RIGHT(H2880,LEN(H2880)-FIND(" ",H2880)))</f>
        <v>sqft</v>
      </c>
      <c r="K2880" t="s">
        <v>40</v>
      </c>
      <c r="L2880" t="s">
        <v>41</v>
      </c>
      <c r="M2880" t="str">
        <f>IF(LEFT(L2880,5)="poss.","expected","ready")</f>
        <v>ready</v>
      </c>
      <c r="N2880" t="s">
        <v>3891</v>
      </c>
      <c r="O2880" t="str">
        <f>IFERROR(LEFT(N2880,FIND("out of",N2880)-1),N2880)</f>
        <v xml:space="preserve">8 </v>
      </c>
      <c r="P2880" s="1" t="str">
        <f>IFERROR(RIGHT(N2880,LEN(N2880)-FIND("out of",N2880)-6),"")</f>
        <v>15</v>
      </c>
      <c r="Q2880" t="s">
        <v>28</v>
      </c>
      <c r="R2880" t="s">
        <v>44</v>
      </c>
      <c r="S2880" t="s">
        <v>2248</v>
      </c>
      <c r="T2880" s="1">
        <f t="shared" si="2003"/>
        <v>3700</v>
      </c>
      <c r="U2880">
        <v>63.9</v>
      </c>
      <c r="V2880">
        <f>VALUE(U2880)*100000</f>
        <v>6390000</v>
      </c>
    </row>
    <row r="2881" spans="1:22" customFormat="1" hidden="1">
      <c r="A2881" t="s">
        <v>200</v>
      </c>
      <c r="G2881" t="s">
        <v>23</v>
      </c>
      <c r="H2881" t="s">
        <v>3329</v>
      </c>
      <c r="I2881">
        <f>VALUE(LEFT(H2881,FIND(" ",H2881)-1))</f>
        <v>1220</v>
      </c>
      <c r="J2881" t="str">
        <f>TRIM(RIGHT(H2881,LEN(H2881)-FIND(" ",H2881)))</f>
        <v>sqft</v>
      </c>
      <c r="K2881" t="s">
        <v>28</v>
      </c>
      <c r="L2881" t="s">
        <v>41</v>
      </c>
      <c r="N2881" t="s">
        <v>25</v>
      </c>
      <c r="Q2881" t="s">
        <v>44</v>
      </c>
      <c r="R2881" t="s">
        <v>131</v>
      </c>
      <c r="S2881" t="s">
        <v>2373</v>
      </c>
      <c r="T2881" s="1">
        <f t="shared" si="2003"/>
        <v>3991</v>
      </c>
      <c r="U2881">
        <v>81.400000000000006</v>
      </c>
      <c r="V2881">
        <f>VALUE(U2881)*100000</f>
        <v>8140000.0000000009</v>
      </c>
    </row>
    <row r="2882" spans="1:22" customFormat="1" hidden="1">
      <c r="A2882" t="s">
        <v>253</v>
      </c>
      <c r="G2882" t="s">
        <v>32</v>
      </c>
      <c r="H2882" t="s">
        <v>3669</v>
      </c>
      <c r="I2882">
        <f>VALUE(LEFT(H2882,FIND(" ",H2882)-1))</f>
        <v>1328</v>
      </c>
      <c r="J2882" t="str">
        <f>TRIM(RIGHT(H2882,LEN(H2882)-FIND(" ",H2882)))</f>
        <v>sqft</v>
      </c>
      <c r="K2882" t="s">
        <v>25</v>
      </c>
      <c r="L2882" t="s">
        <v>41</v>
      </c>
      <c r="N2882" t="s">
        <v>2437</v>
      </c>
      <c r="Q2882" t="s">
        <v>28</v>
      </c>
      <c r="R2882" t="s">
        <v>44</v>
      </c>
      <c r="S2882" t="s">
        <v>4415</v>
      </c>
      <c r="T2882" s="1">
        <f t="shared" si="2003"/>
        <v>4163</v>
      </c>
      <c r="U2882">
        <v>55.3</v>
      </c>
      <c r="V2882">
        <f>VALUE(U2882)*100000</f>
        <v>5530000</v>
      </c>
    </row>
    <row r="2883" spans="1:22" customFormat="1" hidden="1">
      <c r="A2883" t="s">
        <v>4296</v>
      </c>
      <c r="G2883" t="s">
        <v>23</v>
      </c>
      <c r="H2883" t="s">
        <v>210</v>
      </c>
      <c r="I2883">
        <f>VALUE(LEFT(H2883,FIND(" ",H2883)-1))</f>
        <v>721</v>
      </c>
      <c r="J2883" t="str">
        <f>TRIM(RIGHT(H2883,LEN(H2883)-FIND(" ",H2883)))</f>
        <v>sqft</v>
      </c>
      <c r="K2883" t="s">
        <v>40</v>
      </c>
      <c r="L2883" t="s">
        <v>41</v>
      </c>
      <c r="N2883" t="s">
        <v>134</v>
      </c>
      <c r="Q2883" t="s">
        <v>28</v>
      </c>
      <c r="R2883" t="s">
        <v>88</v>
      </c>
      <c r="S2883" t="s">
        <v>4416</v>
      </c>
      <c r="T2883" s="1">
        <f t="shared" si="2003"/>
        <v>5038</v>
      </c>
      <c r="U2883">
        <v>66</v>
      </c>
      <c r="V2883">
        <f>VALUE(U2883)*100000</f>
        <v>6600000</v>
      </c>
    </row>
    <row r="2884" spans="1:22" customFormat="1">
      <c r="A2884" t="s">
        <v>3745</v>
      </c>
      <c r="B2884" t="str">
        <f t="shared" ref="B2884:B2886" si="2004">PROPER(TRIM(A2884))</f>
        <v>3 Apartment For Sale In Pratishtha Heights, Palanpur Surat</v>
      </c>
      <c r="C2884" t="str">
        <f t="shared" ref="C2884:C2886" si="2005">LEFT(B2884,FIND(" ",B2884)-1)</f>
        <v>3</v>
      </c>
      <c r="D2884" s="1" t="str">
        <f t="shared" ref="D2884:D2886" si="2006">MID(B2884, FIND(" ", B2884)+1, FIND("For", B2884)-FIND(" ", B2884)-1)</f>
        <v xml:space="preserve">Apartment </v>
      </c>
      <c r="E2884" t="str">
        <f t="shared" ref="E2884:E2886" si="2007">TRIM(MID(B2884, FIND("In", B2884)+3, FIND("Surat", B2884)-FIND("In", B2884)-3))</f>
        <v>Pratishtha Heights, Palanpur</v>
      </c>
      <c r="F2884" t="str">
        <f t="shared" ref="F2884:F2886" si="2008">"surat"</f>
        <v>surat</v>
      </c>
      <c r="G2884" t="s">
        <v>32</v>
      </c>
      <c r="H2884" t="s">
        <v>3746</v>
      </c>
      <c r="I2884">
        <f>VALUE(LEFT(H2884,FIND(" ",H2884)-1))</f>
        <v>1918</v>
      </c>
      <c r="J2884" t="str">
        <f>TRIM(RIGHT(H2884,LEN(H2884)-FIND(" ",H2884)))</f>
        <v>sqft</v>
      </c>
      <c r="K2884" t="s">
        <v>40</v>
      </c>
      <c r="L2884" t="s">
        <v>55</v>
      </c>
      <c r="M2884" t="str">
        <f t="shared" ref="M2884:M2886" si="2009">IF(LEFT(L2884,5)="poss.","expected","ready")</f>
        <v>expected</v>
      </c>
      <c r="N2884" t="s">
        <v>134</v>
      </c>
      <c r="O2884" t="str">
        <f t="shared" ref="O2884:O2886" si="2010">IFERROR(LEFT(N2884,FIND("out of",N2884)-1),N2884)</f>
        <v xml:space="preserve">7 </v>
      </c>
      <c r="P2884" s="1" t="str">
        <f t="shared" ref="P2884:P2886" si="2011">IFERROR(RIGHT(N2884,LEN(N2884)-FIND("out of",N2884)-6),"")</f>
        <v>14</v>
      </c>
      <c r="Q2884" t="s">
        <v>28</v>
      </c>
      <c r="R2884" t="s">
        <v>44</v>
      </c>
      <c r="S2884" t="s">
        <v>2396</v>
      </c>
      <c r="T2884" s="1">
        <f t="shared" si="2003"/>
        <v>3851</v>
      </c>
      <c r="U2884">
        <v>73.900000000000006</v>
      </c>
      <c r="V2884">
        <f>VALUE(U2884)*100000</f>
        <v>7390000.0000000009</v>
      </c>
    </row>
    <row r="2885" spans="1:22" ht="15.75">
      <c r="A2885" s="3" t="s">
        <v>2676</v>
      </c>
      <c r="B2885" s="3" t="str">
        <f t="shared" si="2004"/>
        <v>2 Apartment For Sale In Vesu Surat</v>
      </c>
      <c r="C2885" s="3" t="str">
        <f t="shared" si="2005"/>
        <v>2</v>
      </c>
      <c r="D2885" s="4" t="str">
        <f t="shared" si="2006"/>
        <v xml:space="preserve">Apartment </v>
      </c>
      <c r="E2885" s="3" t="str">
        <f t="shared" si="2007"/>
        <v>Vesu</v>
      </c>
      <c r="F2885" s="3" t="str">
        <f t="shared" si="2008"/>
        <v>surat</v>
      </c>
      <c r="G2885" s="3" t="s">
        <v>23</v>
      </c>
      <c r="H2885" s="3" t="s">
        <v>67</v>
      </c>
      <c r="I2885" s="9">
        <f>VALUE(LEFT(H2885,FIND(" ",H2885)-1))</f>
        <v>720</v>
      </c>
      <c r="J2885" s="3" t="str">
        <f>TRIM(RIGHT(H2885,LEN(H2885)-FIND(" ",H2885)))</f>
        <v>sqft</v>
      </c>
      <c r="K2885" s="3" t="s">
        <v>25</v>
      </c>
      <c r="L2885" s="3" t="s">
        <v>41</v>
      </c>
      <c r="M2885" s="3" t="str">
        <f t="shared" si="2009"/>
        <v>ready</v>
      </c>
      <c r="N2885" s="3" t="s">
        <v>2350</v>
      </c>
      <c r="O2885" s="3" t="str">
        <f t="shared" si="2010"/>
        <v xml:space="preserve">3 </v>
      </c>
      <c r="P2885" s="4" t="str">
        <f t="shared" si="2011"/>
        <v>13</v>
      </c>
      <c r="Q2885" s="6" t="s">
        <v>28</v>
      </c>
      <c r="R2885" s="3" t="s">
        <v>44</v>
      </c>
      <c r="S2885" s="3" t="s">
        <v>2500</v>
      </c>
      <c r="T2885" s="4">
        <f t="shared" si="2003"/>
        <v>4851</v>
      </c>
      <c r="U2885" s="3">
        <v>63</v>
      </c>
      <c r="V2885" s="3">
        <f>VALUE(U2885)*100000</f>
        <v>6300000</v>
      </c>
    </row>
    <row r="2886" spans="1:22" customFormat="1">
      <c r="A2886" t="s">
        <v>161</v>
      </c>
      <c r="B2886" t="str">
        <f t="shared" si="2004"/>
        <v>3 Apartment For Sale In Palanpur Surat</v>
      </c>
      <c r="C2886" t="str">
        <f t="shared" si="2005"/>
        <v>3</v>
      </c>
      <c r="D2886" s="1" t="str">
        <f t="shared" si="2006"/>
        <v xml:space="preserve">Apartment </v>
      </c>
      <c r="E2886" t="str">
        <f t="shared" si="2007"/>
        <v>Palanpur</v>
      </c>
      <c r="F2886" t="str">
        <f t="shared" si="2008"/>
        <v>surat</v>
      </c>
      <c r="G2886" t="s">
        <v>32</v>
      </c>
      <c r="H2886" t="s">
        <v>2660</v>
      </c>
      <c r="I2886">
        <f>VALUE(LEFT(H2886,FIND(" ",H2886)-1))</f>
        <v>1861</v>
      </c>
      <c r="J2886" t="str">
        <f>TRIM(RIGHT(H2886,LEN(H2886)-FIND(" ",H2886)))</f>
        <v>sqft</v>
      </c>
      <c r="K2886" t="s">
        <v>25</v>
      </c>
      <c r="L2886" t="s">
        <v>41</v>
      </c>
      <c r="M2886" t="str">
        <f t="shared" si="2009"/>
        <v>ready</v>
      </c>
      <c r="N2886" t="s">
        <v>195</v>
      </c>
      <c r="O2886" t="str">
        <f t="shared" si="2010"/>
        <v xml:space="preserve">10 </v>
      </c>
      <c r="P2886" s="1" t="str">
        <f t="shared" si="2011"/>
        <v>14</v>
      </c>
      <c r="Q2886" t="s">
        <v>28</v>
      </c>
      <c r="R2886" t="s">
        <v>44</v>
      </c>
      <c r="S2886" t="s">
        <v>1516</v>
      </c>
      <c r="T2886" s="1">
        <f t="shared" si="2003"/>
        <v>4200</v>
      </c>
      <c r="U2886">
        <v>78.2</v>
      </c>
      <c r="V2886">
        <f>VALUE(U2886)*100000</f>
        <v>7820000</v>
      </c>
    </row>
    <row r="2887" spans="1:22" customFormat="1" hidden="1">
      <c r="A2887" t="s">
        <v>4108</v>
      </c>
      <c r="G2887" t="s">
        <v>23</v>
      </c>
      <c r="H2887" t="s">
        <v>4417</v>
      </c>
      <c r="I2887">
        <f>VALUE(LEFT(H2887,FIND(" ",H2887)-1))</f>
        <v>1091</v>
      </c>
      <c r="J2887" t="str">
        <f>TRIM(RIGHT(H2887,LEN(H2887)-FIND(" ",H2887)))</f>
        <v>sqft</v>
      </c>
      <c r="K2887" t="s">
        <v>25</v>
      </c>
      <c r="L2887" t="s">
        <v>41</v>
      </c>
      <c r="N2887" t="s">
        <v>480</v>
      </c>
      <c r="Q2887" t="s">
        <v>28</v>
      </c>
      <c r="R2887" t="s">
        <v>88</v>
      </c>
      <c r="S2887" t="s">
        <v>4418</v>
      </c>
      <c r="T2887" s="1">
        <f t="shared" si="2003"/>
        <v>4768</v>
      </c>
      <c r="U2887">
        <v>89.7</v>
      </c>
      <c r="V2887">
        <f>VALUE(U2887)*100000</f>
        <v>8970000</v>
      </c>
    </row>
    <row r="2888" spans="1:22" customFormat="1" hidden="1">
      <c r="A2888" t="s">
        <v>3942</v>
      </c>
      <c r="G2888" t="s">
        <v>23</v>
      </c>
      <c r="H2888" t="s">
        <v>4419</v>
      </c>
      <c r="I2888">
        <f>VALUE(LEFT(H2888,FIND(" ",H2888)-1))</f>
        <v>893</v>
      </c>
      <c r="J2888" t="str">
        <f>TRIM(RIGHT(H2888,LEN(H2888)-FIND(" ",H2888)))</f>
        <v>sqft</v>
      </c>
      <c r="K2888" t="s">
        <v>40</v>
      </c>
      <c r="L2888" t="s">
        <v>34</v>
      </c>
      <c r="N2888" t="s">
        <v>143</v>
      </c>
      <c r="Q2888" t="s">
        <v>28</v>
      </c>
      <c r="R2888" t="s">
        <v>44</v>
      </c>
      <c r="S2888" t="s">
        <v>4420</v>
      </c>
      <c r="T2888" s="1">
        <f t="shared" si="2003"/>
        <v>3490</v>
      </c>
      <c r="U2888">
        <v>56.7</v>
      </c>
      <c r="V2888">
        <f>VALUE(U2888)*100000</f>
        <v>5670000</v>
      </c>
    </row>
    <row r="2889" spans="1:22" customFormat="1" hidden="1">
      <c r="A2889" t="s">
        <v>3700</v>
      </c>
      <c r="G2889" t="s">
        <v>168</v>
      </c>
      <c r="H2889" t="s">
        <v>4331</v>
      </c>
      <c r="I2889">
        <f>VALUE(LEFT(H2889,FIND(" ",H2889)-1))</f>
        <v>792</v>
      </c>
      <c r="J2889" t="str">
        <f>TRIM(RIGHT(H2889,LEN(H2889)-FIND(" ",H2889)))</f>
        <v>sqft</v>
      </c>
      <c r="K2889" t="s">
        <v>25</v>
      </c>
      <c r="L2889" t="s">
        <v>4421</v>
      </c>
      <c r="N2889" t="s">
        <v>139</v>
      </c>
      <c r="Q2889">
        <v>2</v>
      </c>
      <c r="R2889">
        <v>1</v>
      </c>
      <c r="S2889" t="s">
        <v>4422</v>
      </c>
      <c r="T2889" s="1">
        <f t="shared" si="2003"/>
        <v>7556</v>
      </c>
      <c r="U2889">
        <v>59.8</v>
      </c>
      <c r="V2889">
        <f>VALUE(U2889)*100000</f>
        <v>5980000</v>
      </c>
    </row>
    <row r="2890" spans="1:22" customFormat="1" hidden="1">
      <c r="A2890" t="s">
        <v>2829</v>
      </c>
      <c r="G2890" t="s">
        <v>32</v>
      </c>
      <c r="H2890" t="s">
        <v>3737</v>
      </c>
      <c r="I2890">
        <f>VALUE(LEFT(H2890,FIND(" ",H2890)-1))</f>
        <v>2061</v>
      </c>
      <c r="J2890" t="str">
        <f>TRIM(RIGHT(H2890,LEN(H2890)-FIND(" ",H2890)))</f>
        <v>sqft</v>
      </c>
      <c r="K2890" t="s">
        <v>25</v>
      </c>
      <c r="L2890" t="s">
        <v>2312</v>
      </c>
      <c r="N2890" t="s">
        <v>147</v>
      </c>
      <c r="Q2890" t="s">
        <v>28</v>
      </c>
      <c r="R2890" t="s">
        <v>44</v>
      </c>
      <c r="S2890" t="s">
        <v>4423</v>
      </c>
      <c r="T2890" s="1">
        <f t="shared" si="2003"/>
        <v>4728</v>
      </c>
      <c r="U2890">
        <v>97.5</v>
      </c>
      <c r="V2890">
        <f>VALUE(U2890)*100000</f>
        <v>9750000</v>
      </c>
    </row>
    <row r="2891" spans="1:22" ht="15.75">
      <c r="A2891" s="3" t="s">
        <v>2871</v>
      </c>
      <c r="B2891" s="3" t="str">
        <f t="shared" ref="B2891:B2892" si="2012">PROPER(TRIM(A2891))</f>
        <v>2 Apartment For Sale In Mahaveer Heights, Vesu Surat</v>
      </c>
      <c r="C2891" s="3" t="str">
        <f t="shared" ref="C2891:C2892" si="2013">LEFT(B2891,FIND(" ",B2891)-1)</f>
        <v>2</v>
      </c>
      <c r="D2891" s="4" t="str">
        <f t="shared" ref="D2891:D2892" si="2014">MID(B2891, FIND(" ", B2891)+1, FIND("For", B2891)-FIND(" ", B2891)-1)</f>
        <v xml:space="preserve">Apartment </v>
      </c>
      <c r="E2891" s="3" t="str">
        <f t="shared" ref="E2891:E2892" si="2015">TRIM(MID(B2891, FIND("In", B2891)+3, FIND("Surat", B2891)-FIND("In", B2891)-3))</f>
        <v>Mahaveer Heights, Vesu</v>
      </c>
      <c r="F2891" s="3" t="str">
        <f t="shared" ref="F2891:F2892" si="2016">"surat"</f>
        <v>surat</v>
      </c>
      <c r="G2891" s="3" t="s">
        <v>23</v>
      </c>
      <c r="H2891" s="3" t="s">
        <v>2250</v>
      </c>
      <c r="I2891" s="9">
        <f>VALUE(LEFT(H2891,FIND(" ",H2891)-1))</f>
        <v>688</v>
      </c>
      <c r="J2891" s="3" t="str">
        <f>TRIM(RIGHT(H2891,LEN(H2891)-FIND(" ",H2891)))</f>
        <v>sqft</v>
      </c>
      <c r="K2891" s="3" t="s">
        <v>25</v>
      </c>
      <c r="L2891" s="3" t="s">
        <v>41</v>
      </c>
      <c r="M2891" s="3" t="str">
        <f t="shared" ref="M2891:M2892" si="2017">IF(LEFT(L2891,5)="poss.","expected","ready")</f>
        <v>ready</v>
      </c>
      <c r="N2891" s="3" t="s">
        <v>165</v>
      </c>
      <c r="O2891" s="3" t="str">
        <f t="shared" ref="O2891:O2892" si="2018">IFERROR(LEFT(N2891,FIND("out of",N2891)-1),N2891)</f>
        <v xml:space="preserve">7 </v>
      </c>
      <c r="P2891" s="4" t="str">
        <f t="shared" ref="P2891:P2892" si="2019">IFERROR(RIGHT(N2891,LEN(N2891)-FIND("out of",N2891)-6),"")</f>
        <v>13</v>
      </c>
      <c r="Q2891" s="6" t="s">
        <v>28</v>
      </c>
      <c r="R2891" s="3" t="s">
        <v>88</v>
      </c>
      <c r="S2891" s="3" t="s">
        <v>3340</v>
      </c>
      <c r="T2891" s="4">
        <f t="shared" si="2003"/>
        <v>4848</v>
      </c>
      <c r="U2891" s="3">
        <v>60.6</v>
      </c>
      <c r="V2891" s="3">
        <f>VALUE(U2891)*100000</f>
        <v>6060000</v>
      </c>
    </row>
    <row r="2892" spans="1:22" customFormat="1">
      <c r="A2892" t="s">
        <v>3591</v>
      </c>
      <c r="B2892" t="str">
        <f t="shared" si="2012"/>
        <v>3 Apartment For Sale In Sangath Homes, Palanpur Surat</v>
      </c>
      <c r="C2892" t="str">
        <f t="shared" si="2013"/>
        <v>3</v>
      </c>
      <c r="D2892" s="1" t="str">
        <f t="shared" si="2014"/>
        <v xml:space="preserve">Apartment </v>
      </c>
      <c r="E2892" t="str">
        <f t="shared" si="2015"/>
        <v>Sangath Homes, Palanpur</v>
      </c>
      <c r="F2892" t="str">
        <f t="shared" si="2016"/>
        <v>surat</v>
      </c>
      <c r="G2892" t="s">
        <v>23</v>
      </c>
      <c r="H2892" t="s">
        <v>4424</v>
      </c>
      <c r="I2892">
        <f>VALUE(LEFT(H2892,FIND(" ",H2892)-1))</f>
        <v>1122</v>
      </c>
      <c r="J2892" t="str">
        <f>TRIM(RIGHT(H2892,LEN(H2892)-FIND(" ",H2892)))</f>
        <v>sqft</v>
      </c>
      <c r="K2892" t="s">
        <v>40</v>
      </c>
      <c r="L2892" t="s">
        <v>26</v>
      </c>
      <c r="M2892" t="str">
        <f t="shared" si="2017"/>
        <v>expected</v>
      </c>
      <c r="N2892" t="s">
        <v>35</v>
      </c>
      <c r="O2892" t="str">
        <f t="shared" si="2018"/>
        <v xml:space="preserve">6 </v>
      </c>
      <c r="P2892" s="1" t="str">
        <f t="shared" si="2019"/>
        <v>14</v>
      </c>
      <c r="Q2892" t="s">
        <v>28</v>
      </c>
      <c r="R2892" t="s">
        <v>44</v>
      </c>
      <c r="S2892" t="s">
        <v>2638</v>
      </c>
      <c r="T2892" s="1">
        <f t="shared" si="2003"/>
        <v>4100</v>
      </c>
      <c r="U2892">
        <v>83.7</v>
      </c>
      <c r="V2892">
        <f>VALUE(U2892)*100000</f>
        <v>8370000</v>
      </c>
    </row>
    <row r="2893" spans="1:22" customFormat="1" hidden="1">
      <c r="A2893" t="s">
        <v>270</v>
      </c>
      <c r="G2893" t="s">
        <v>23</v>
      </c>
      <c r="H2893" t="s">
        <v>99</v>
      </c>
      <c r="I2893">
        <f>VALUE(LEFT(H2893,FIND(" ",H2893)-1))</f>
        <v>1000</v>
      </c>
      <c r="J2893" t="str">
        <f>TRIM(RIGHT(H2893,LEN(H2893)-FIND(" ",H2893)))</f>
        <v>sqft</v>
      </c>
      <c r="K2893" t="s">
        <v>28</v>
      </c>
      <c r="L2893" t="s">
        <v>153</v>
      </c>
      <c r="N2893" t="s">
        <v>25</v>
      </c>
      <c r="Q2893" t="s">
        <v>44</v>
      </c>
      <c r="R2893" t="s">
        <v>131</v>
      </c>
      <c r="S2893" t="s">
        <v>4425</v>
      </c>
      <c r="T2893" s="1">
        <f t="shared" si="2003"/>
        <v>3391</v>
      </c>
      <c r="U2893">
        <v>55.1</v>
      </c>
      <c r="V2893">
        <f>VALUE(U2893)*100000</f>
        <v>5510000</v>
      </c>
    </row>
    <row r="2894" spans="1:22" customFormat="1" hidden="1">
      <c r="A2894" t="s">
        <v>253</v>
      </c>
      <c r="G2894" t="s">
        <v>32</v>
      </c>
      <c r="H2894" t="s">
        <v>3848</v>
      </c>
      <c r="I2894">
        <f>VALUE(LEFT(H2894,FIND(" ",H2894)-1))</f>
        <v>1345</v>
      </c>
      <c r="J2894" t="str">
        <f>TRIM(RIGHT(H2894,LEN(H2894)-FIND(" ",H2894)))</f>
        <v>sqft</v>
      </c>
      <c r="K2894" t="s">
        <v>25</v>
      </c>
      <c r="L2894" t="s">
        <v>41</v>
      </c>
      <c r="N2894" t="s">
        <v>134</v>
      </c>
      <c r="Q2894" t="s">
        <v>28</v>
      </c>
      <c r="R2894" t="s">
        <v>44</v>
      </c>
      <c r="S2894" t="s">
        <v>4426</v>
      </c>
      <c r="T2894" s="1">
        <f t="shared" si="2003"/>
        <v>4089</v>
      </c>
      <c r="U2894">
        <v>55</v>
      </c>
      <c r="V2894">
        <f>VALUE(U2894)*100000</f>
        <v>5500000</v>
      </c>
    </row>
    <row r="2895" spans="1:22" customFormat="1" hidden="1">
      <c r="A2895" t="s">
        <v>2890</v>
      </c>
      <c r="G2895" t="s">
        <v>23</v>
      </c>
      <c r="H2895" t="s">
        <v>2628</v>
      </c>
      <c r="I2895">
        <f>VALUE(LEFT(H2895,FIND(" ",H2895)-1))</f>
        <v>1110</v>
      </c>
      <c r="J2895" t="str">
        <f>TRIM(RIGHT(H2895,LEN(H2895)-FIND(" ",H2895)))</f>
        <v>sqft</v>
      </c>
      <c r="K2895" t="s">
        <v>40</v>
      </c>
      <c r="L2895" t="s">
        <v>41</v>
      </c>
      <c r="N2895" t="s">
        <v>179</v>
      </c>
      <c r="Q2895" t="s">
        <v>28</v>
      </c>
      <c r="R2895" t="s">
        <v>88</v>
      </c>
      <c r="S2895" t="s">
        <v>4427</v>
      </c>
      <c r="T2895" s="1">
        <f t="shared" si="2003"/>
        <v>4892</v>
      </c>
      <c r="U2895">
        <v>90.5</v>
      </c>
      <c r="V2895">
        <f>VALUE(U2895)*100000</f>
        <v>9050000</v>
      </c>
    </row>
    <row r="2896" spans="1:22" ht="15.75">
      <c r="A2896" s="3" t="s">
        <v>4428</v>
      </c>
      <c r="B2896" s="3" t="str">
        <f>PROPER(TRIM(A2896))</f>
        <v>3 Apartment For Sale In Marvella Palladium Sky, Adajan Surat</v>
      </c>
      <c r="C2896" s="3" t="str">
        <f>LEFT(B2896,FIND(" ",B2896)-1)</f>
        <v>3</v>
      </c>
      <c r="D2896" s="4" t="str">
        <f>MID(B2896, FIND(" ", B2896)+1, FIND("For", B2896)-FIND(" ", B2896)-1)</f>
        <v xml:space="preserve">Apartment </v>
      </c>
      <c r="E2896" s="3" t="str">
        <f>TRIM(MID(B2896, FIND("In", B2896)+3, FIND("Surat", B2896)-FIND("In", B2896)-3))</f>
        <v>Marvella Palladium Sky, Adajan</v>
      </c>
      <c r="F2896" s="3" t="str">
        <f>"surat"</f>
        <v>surat</v>
      </c>
      <c r="G2896" s="3" t="s">
        <v>23</v>
      </c>
      <c r="H2896" s="3" t="s">
        <v>333</v>
      </c>
      <c r="I2896" s="9">
        <f>VALUE(LEFT(H2896,FIND(" ",H2896)-1))</f>
        <v>1100</v>
      </c>
      <c r="J2896" s="3" t="str">
        <f>TRIM(RIGHT(H2896,LEN(H2896)-FIND(" ",H2896)))</f>
        <v>sqft</v>
      </c>
      <c r="K2896" s="3" t="s">
        <v>25</v>
      </c>
      <c r="L2896" s="3" t="s">
        <v>41</v>
      </c>
      <c r="M2896" s="3" t="str">
        <f>IF(LEFT(L2896,5)="poss.","expected","ready")</f>
        <v>ready</v>
      </c>
      <c r="N2896" s="3" t="s">
        <v>71</v>
      </c>
      <c r="O2896" s="3" t="str">
        <f>IFERROR(LEFT(N2896,FIND("out of",N2896)-1),N2896)</f>
        <v xml:space="preserve">6 </v>
      </c>
      <c r="P2896" s="4" t="str">
        <f>IFERROR(RIGHT(N2896,LEN(N2896)-FIND("out of",N2896)-6),"")</f>
        <v>13</v>
      </c>
      <c r="Q2896" s="6" t="s">
        <v>28</v>
      </c>
      <c r="R2896" s="3" t="s">
        <v>44</v>
      </c>
      <c r="S2896" s="3" t="s">
        <v>2646</v>
      </c>
      <c r="T2896" s="4">
        <f t="shared" si="2003"/>
        <v>4750</v>
      </c>
      <c r="U2896" s="3">
        <v>95</v>
      </c>
      <c r="V2896" s="3">
        <f>VALUE(U2896)*100000</f>
        <v>9500000</v>
      </c>
    </row>
    <row r="2897" spans="1:22" customFormat="1" hidden="1">
      <c r="A2897" t="s">
        <v>3700</v>
      </c>
      <c r="G2897" t="s">
        <v>168</v>
      </c>
      <c r="H2897" t="s">
        <v>4237</v>
      </c>
      <c r="I2897">
        <f>VALUE(LEFT(H2897,FIND(" ",H2897)-1))</f>
        <v>765</v>
      </c>
      <c r="J2897" t="str">
        <f>TRIM(RIGHT(H2897,LEN(H2897)-FIND(" ",H2897)))</f>
        <v>sqft</v>
      </c>
      <c r="K2897" t="s">
        <v>40</v>
      </c>
      <c r="L2897" t="s">
        <v>4429</v>
      </c>
      <c r="N2897" t="s">
        <v>139</v>
      </c>
      <c r="Q2897">
        <v>3</v>
      </c>
      <c r="R2897">
        <v>2</v>
      </c>
      <c r="S2897" t="s">
        <v>4430</v>
      </c>
      <c r="T2897" s="1">
        <f t="shared" si="2003"/>
        <v>9020</v>
      </c>
      <c r="U2897">
        <v>69</v>
      </c>
      <c r="V2897">
        <f>VALUE(U2897)*100000</f>
        <v>6900000</v>
      </c>
    </row>
    <row r="2898" spans="1:22" customFormat="1" hidden="1">
      <c r="A2898" t="s">
        <v>4431</v>
      </c>
      <c r="G2898" t="s">
        <v>23</v>
      </c>
      <c r="H2898" t="s">
        <v>1895</v>
      </c>
      <c r="I2898">
        <f>VALUE(LEFT(H2898,FIND(" ",H2898)-1))</f>
        <v>810</v>
      </c>
      <c r="J2898" t="str">
        <f>TRIM(RIGHT(H2898,LEN(H2898)-FIND(" ",H2898)))</f>
        <v>sqft</v>
      </c>
      <c r="K2898" t="s">
        <v>40</v>
      </c>
      <c r="L2898" t="s">
        <v>41</v>
      </c>
      <c r="N2898" t="s">
        <v>179</v>
      </c>
      <c r="Q2898" t="s">
        <v>28</v>
      </c>
      <c r="R2898" t="s">
        <v>88</v>
      </c>
      <c r="S2898" t="s">
        <v>4432</v>
      </c>
      <c r="T2898" s="1">
        <f t="shared" si="2003"/>
        <v>4482</v>
      </c>
      <c r="U2898">
        <v>60.5</v>
      </c>
      <c r="V2898">
        <f>VALUE(U2898)*100000</f>
        <v>6050000</v>
      </c>
    </row>
    <row r="2899" spans="1:22" customFormat="1" hidden="1">
      <c r="A2899" t="s">
        <v>4064</v>
      </c>
      <c r="G2899" t="s">
        <v>32</v>
      </c>
      <c r="H2899" t="s">
        <v>1488</v>
      </c>
      <c r="I2899">
        <f>VALUE(LEFT(H2899,FIND(" ",H2899)-1))</f>
        <v>1550</v>
      </c>
      <c r="J2899" t="str">
        <f>TRIM(RIGHT(H2899,LEN(H2899)-FIND(" ",H2899)))</f>
        <v>sqft</v>
      </c>
      <c r="K2899" t="s">
        <v>40</v>
      </c>
      <c r="L2899" t="s">
        <v>41</v>
      </c>
      <c r="N2899" t="s">
        <v>480</v>
      </c>
      <c r="Q2899" t="s">
        <v>28</v>
      </c>
      <c r="R2899" t="s">
        <v>44</v>
      </c>
      <c r="S2899" t="s">
        <v>4433</v>
      </c>
      <c r="T2899" s="1">
        <f t="shared" si="2003"/>
        <v>4140</v>
      </c>
      <c r="U2899">
        <v>64.2</v>
      </c>
      <c r="V2899">
        <f>VALUE(U2899)*100000</f>
        <v>6420000</v>
      </c>
    </row>
    <row r="2900" spans="1:22" customFormat="1" hidden="1">
      <c r="A2900" t="s">
        <v>3700</v>
      </c>
      <c r="G2900" t="s">
        <v>168</v>
      </c>
      <c r="H2900" t="s">
        <v>554</v>
      </c>
      <c r="I2900">
        <f>VALUE(LEFT(H2900,FIND(" ",H2900)-1))</f>
        <v>900</v>
      </c>
      <c r="J2900" t="str">
        <f>TRIM(RIGHT(H2900,LEN(H2900)-FIND(" ",H2900)))</f>
        <v>sqft</v>
      </c>
      <c r="K2900" t="s">
        <v>40</v>
      </c>
      <c r="L2900" t="s">
        <v>4434</v>
      </c>
      <c r="N2900" t="s">
        <v>139</v>
      </c>
      <c r="Q2900">
        <v>3</v>
      </c>
      <c r="R2900">
        <v>2</v>
      </c>
      <c r="S2900" t="s">
        <v>975</v>
      </c>
      <c r="T2900" s="1">
        <f t="shared" si="2003"/>
        <v>8889</v>
      </c>
      <c r="U2900">
        <v>80</v>
      </c>
      <c r="V2900">
        <f>VALUE(U2900)*100000</f>
        <v>8000000</v>
      </c>
    </row>
    <row r="2901" spans="1:22" customFormat="1" hidden="1">
      <c r="A2901" t="s">
        <v>4435</v>
      </c>
      <c r="G2901" t="s">
        <v>23</v>
      </c>
      <c r="H2901" t="s">
        <v>4436</v>
      </c>
      <c r="I2901">
        <f>VALUE(LEFT(H2901,FIND(" ",H2901)-1))</f>
        <v>902</v>
      </c>
      <c r="J2901" t="str">
        <f>TRIM(RIGHT(H2901,LEN(H2901)-FIND(" ",H2901)))</f>
        <v>sqft</v>
      </c>
      <c r="K2901" t="s">
        <v>40</v>
      </c>
      <c r="L2901" t="s">
        <v>41</v>
      </c>
      <c r="N2901" t="s">
        <v>818</v>
      </c>
      <c r="Q2901" t="s">
        <v>28</v>
      </c>
      <c r="R2901" t="s">
        <v>88</v>
      </c>
      <c r="S2901" t="s">
        <v>4082</v>
      </c>
      <c r="T2901" s="1">
        <f t="shared" si="2003"/>
        <v>4512</v>
      </c>
      <c r="U2901">
        <v>74</v>
      </c>
      <c r="V2901">
        <f>VALUE(U2901)*100000</f>
        <v>7400000</v>
      </c>
    </row>
    <row r="2902" spans="1:22" customFormat="1" hidden="1">
      <c r="A2902" t="s">
        <v>4220</v>
      </c>
      <c r="G2902" t="s">
        <v>32</v>
      </c>
      <c r="H2902" t="s">
        <v>3374</v>
      </c>
      <c r="I2902">
        <f>VALUE(LEFT(H2902,FIND(" ",H2902)-1))</f>
        <v>1725</v>
      </c>
      <c r="J2902" t="str">
        <f>TRIM(RIGHT(H2902,LEN(H2902)-FIND(" ",H2902)))</f>
        <v>sqft</v>
      </c>
      <c r="K2902" t="s">
        <v>40</v>
      </c>
      <c r="L2902" t="s">
        <v>747</v>
      </c>
      <c r="N2902" t="s">
        <v>818</v>
      </c>
      <c r="Q2902" t="s">
        <v>28</v>
      </c>
      <c r="R2902" t="s">
        <v>44</v>
      </c>
      <c r="S2902" t="s">
        <v>4437</v>
      </c>
      <c r="T2902" s="1">
        <f t="shared" si="2003"/>
        <v>4165</v>
      </c>
      <c r="U2902">
        <v>71.8</v>
      </c>
      <c r="V2902">
        <f>VALUE(U2902)*100000</f>
        <v>7180000</v>
      </c>
    </row>
    <row r="2903" spans="1:22" customFormat="1" hidden="1">
      <c r="A2903" t="s">
        <v>3700</v>
      </c>
      <c r="G2903" t="s">
        <v>168</v>
      </c>
      <c r="H2903" t="s">
        <v>3767</v>
      </c>
      <c r="I2903">
        <f>VALUE(LEFT(H2903,FIND(" ",H2903)-1))</f>
        <v>837</v>
      </c>
      <c r="J2903" t="str">
        <f>TRIM(RIGHT(H2903,LEN(H2903)-FIND(" ",H2903)))</f>
        <v>sqft</v>
      </c>
      <c r="K2903" t="s">
        <v>40</v>
      </c>
      <c r="L2903" t="s">
        <v>4438</v>
      </c>
      <c r="N2903" t="s">
        <v>139</v>
      </c>
      <c r="Q2903">
        <v>2</v>
      </c>
      <c r="R2903">
        <v>2</v>
      </c>
      <c r="S2903" t="s">
        <v>305</v>
      </c>
      <c r="T2903" s="1">
        <f t="shared" si="2003"/>
        <v>9000</v>
      </c>
      <c r="U2903">
        <v>75.3</v>
      </c>
      <c r="V2903">
        <f>VALUE(U2903)*100000</f>
        <v>7530000</v>
      </c>
    </row>
    <row r="2904" spans="1:22" customFormat="1" hidden="1">
      <c r="A2904" t="s">
        <v>4163</v>
      </c>
      <c r="G2904" t="s">
        <v>23</v>
      </c>
      <c r="H2904" t="s">
        <v>4439</v>
      </c>
      <c r="I2904">
        <f>VALUE(LEFT(H2904,FIND(" ",H2904)-1))</f>
        <v>666</v>
      </c>
      <c r="J2904" t="str">
        <f>TRIM(RIGHT(H2904,LEN(H2904)-FIND(" ",H2904)))</f>
        <v>sqft</v>
      </c>
      <c r="K2904" t="s">
        <v>40</v>
      </c>
      <c r="L2904" t="s">
        <v>41</v>
      </c>
      <c r="N2904" t="s">
        <v>165</v>
      </c>
      <c r="Q2904" t="s">
        <v>28</v>
      </c>
      <c r="R2904" t="s">
        <v>88</v>
      </c>
      <c r="S2904" t="s">
        <v>4440</v>
      </c>
      <c r="T2904" s="1">
        <f t="shared" si="2003"/>
        <v>4628</v>
      </c>
      <c r="U2904">
        <v>56</v>
      </c>
      <c r="V2904">
        <f>VALUE(U2904)*100000</f>
        <v>5600000</v>
      </c>
    </row>
    <row r="2905" spans="1:22" customFormat="1">
      <c r="A2905" t="s">
        <v>4289</v>
      </c>
      <c r="B2905" t="str">
        <f>PROPER(TRIM(A2905))</f>
        <v>3 Apartment For Sale In Sumerru Sky Leaf, Palanpur Surat</v>
      </c>
      <c r="C2905" t="str">
        <f>LEFT(B2905,FIND(" ",B2905)-1)</f>
        <v>3</v>
      </c>
      <c r="D2905" s="1" t="str">
        <f>MID(B2905, FIND(" ", B2905)+1, FIND("For", B2905)-FIND(" ", B2905)-1)</f>
        <v xml:space="preserve">Apartment </v>
      </c>
      <c r="E2905" t="str">
        <f>TRIM(MID(B2905, FIND("In", B2905)+3, FIND("Surat", B2905)-FIND("In", B2905)-3))</f>
        <v>Sumerru Sky Leaf, Palanpur</v>
      </c>
      <c r="F2905" t="str">
        <f>"surat"</f>
        <v>surat</v>
      </c>
      <c r="G2905" t="s">
        <v>23</v>
      </c>
      <c r="H2905" t="s">
        <v>4441</v>
      </c>
      <c r="I2905">
        <f>VALUE(LEFT(H2905,FIND(" ",H2905)-1))</f>
        <v>966</v>
      </c>
      <c r="J2905" t="str">
        <f>TRIM(RIGHT(H2905,LEN(H2905)-FIND(" ",H2905)))</f>
        <v>sqft</v>
      </c>
      <c r="K2905" t="s">
        <v>40</v>
      </c>
      <c r="L2905" t="s">
        <v>2326</v>
      </c>
      <c r="M2905" t="str">
        <f>IF(LEFT(L2905,5)="poss.","expected","ready")</f>
        <v>expected</v>
      </c>
      <c r="N2905" t="s">
        <v>165</v>
      </c>
      <c r="O2905" t="str">
        <f>IFERROR(LEFT(N2905,FIND("out of",N2905)-1),N2905)</f>
        <v xml:space="preserve">7 </v>
      </c>
      <c r="P2905" s="1" t="str">
        <f>IFERROR(RIGHT(N2905,LEN(N2905)-FIND("out of",N2905)-6),"")</f>
        <v>13</v>
      </c>
      <c r="Q2905" t="s">
        <v>28</v>
      </c>
      <c r="R2905" t="s">
        <v>44</v>
      </c>
      <c r="S2905" t="s">
        <v>1175</v>
      </c>
      <c r="T2905" s="1">
        <f t="shared" si="2003"/>
        <v>3736</v>
      </c>
      <c r="U2905">
        <v>65.7</v>
      </c>
      <c r="V2905">
        <f>VALUE(U2905)*100000</f>
        <v>6570000</v>
      </c>
    </row>
    <row r="2906" spans="1:22" customFormat="1" hidden="1">
      <c r="A2906" t="s">
        <v>3700</v>
      </c>
      <c r="G2906" t="s">
        <v>168</v>
      </c>
      <c r="H2906" t="s">
        <v>4442</v>
      </c>
      <c r="I2906">
        <f>VALUE(LEFT(H2906,FIND(" ",H2906)-1))</f>
        <v>909</v>
      </c>
      <c r="J2906" t="str">
        <f>TRIM(RIGHT(H2906,LEN(H2906)-FIND(" ",H2906)))</f>
        <v>sqft</v>
      </c>
      <c r="K2906" t="s">
        <v>40</v>
      </c>
      <c r="L2906" t="s">
        <v>4443</v>
      </c>
      <c r="N2906" t="s">
        <v>139</v>
      </c>
      <c r="Q2906">
        <v>3</v>
      </c>
      <c r="R2906">
        <v>2</v>
      </c>
      <c r="S2906" t="s">
        <v>1677</v>
      </c>
      <c r="T2906" s="1">
        <f t="shared" si="2003"/>
        <v>8667</v>
      </c>
      <c r="U2906">
        <v>78.8</v>
      </c>
      <c r="V2906">
        <f>VALUE(U2906)*100000</f>
        <v>7880000</v>
      </c>
    </row>
    <row r="2907" spans="1:22" customFormat="1" hidden="1">
      <c r="A2907" t="s">
        <v>4234</v>
      </c>
      <c r="G2907" t="s">
        <v>23</v>
      </c>
      <c r="H2907" t="s">
        <v>3270</v>
      </c>
      <c r="I2907">
        <f>VALUE(LEFT(H2907,FIND(" ",H2907)-1))</f>
        <v>1068</v>
      </c>
      <c r="J2907" t="str">
        <f>TRIM(RIGHT(H2907,LEN(H2907)-FIND(" ",H2907)))</f>
        <v>sqft</v>
      </c>
      <c r="K2907" t="s">
        <v>40</v>
      </c>
      <c r="L2907" t="s">
        <v>41</v>
      </c>
      <c r="N2907" t="s">
        <v>165</v>
      </c>
      <c r="Q2907" t="s">
        <v>28</v>
      </c>
      <c r="R2907" t="s">
        <v>88</v>
      </c>
      <c r="S2907" t="s">
        <v>4444</v>
      </c>
      <c r="T2907" s="1">
        <f t="shared" si="2003"/>
        <v>4516</v>
      </c>
      <c r="U2907">
        <v>83.1</v>
      </c>
      <c r="V2907">
        <f>VALUE(U2907)*100000</f>
        <v>8309999.9999999991</v>
      </c>
    </row>
    <row r="2908" spans="1:22" customFormat="1" hidden="1">
      <c r="A2908" t="s">
        <v>4137</v>
      </c>
      <c r="G2908" t="s">
        <v>32</v>
      </c>
      <c r="H2908" t="s">
        <v>4138</v>
      </c>
      <c r="I2908">
        <f>VALUE(LEFT(H2908,FIND(" ",H2908)-1))</f>
        <v>1955</v>
      </c>
      <c r="J2908" t="str">
        <f>TRIM(RIGHT(H2908,LEN(H2908)-FIND(" ",H2908)))</f>
        <v>sqft</v>
      </c>
      <c r="K2908" t="s">
        <v>40</v>
      </c>
      <c r="L2908" t="s">
        <v>41</v>
      </c>
      <c r="N2908" t="s">
        <v>35</v>
      </c>
      <c r="Q2908" t="s">
        <v>28</v>
      </c>
      <c r="R2908" t="s">
        <v>44</v>
      </c>
      <c r="S2908" t="s">
        <v>4445</v>
      </c>
      <c r="T2908" s="1">
        <f t="shared" si="2003"/>
        <v>3939</v>
      </c>
      <c r="U2908">
        <v>77</v>
      </c>
      <c r="V2908">
        <f>VALUE(U2908)*100000</f>
        <v>7700000</v>
      </c>
    </row>
    <row r="2909" spans="1:22" customFormat="1" hidden="1">
      <c r="A2909" t="s">
        <v>3782</v>
      </c>
      <c r="G2909" t="s">
        <v>23</v>
      </c>
      <c r="H2909" t="s">
        <v>4446</v>
      </c>
      <c r="I2909">
        <f>VALUE(LEFT(H2909,FIND(" ",H2909)-1))</f>
        <v>1044</v>
      </c>
      <c r="J2909" t="str">
        <f>TRIM(RIGHT(H2909,LEN(H2909)-FIND(" ",H2909)))</f>
        <v>sqft</v>
      </c>
      <c r="K2909" t="s">
        <v>40</v>
      </c>
      <c r="L2909" t="s">
        <v>41</v>
      </c>
      <c r="N2909" t="s">
        <v>1656</v>
      </c>
      <c r="Q2909" t="s">
        <v>83</v>
      </c>
      <c r="R2909" t="s">
        <v>88</v>
      </c>
      <c r="S2909" t="s">
        <v>4447</v>
      </c>
      <c r="T2909" s="1">
        <f t="shared" si="2003"/>
        <v>4483</v>
      </c>
      <c r="U2909">
        <v>78</v>
      </c>
      <c r="V2909">
        <f>VALUE(U2909)*100000</f>
        <v>7800000</v>
      </c>
    </row>
    <row r="2910" spans="1:22" customFormat="1">
      <c r="A2910" t="s">
        <v>3997</v>
      </c>
      <c r="B2910" t="str">
        <f>PROPER(TRIM(A2910))</f>
        <v>3 Apartment For Sale In Samarth Sapphire, Pal Surat</v>
      </c>
      <c r="C2910" t="str">
        <f>LEFT(B2910,FIND(" ",B2910)-1)</f>
        <v>3</v>
      </c>
      <c r="D2910" s="1" t="str">
        <f>MID(B2910, FIND(" ", B2910)+1, FIND("For", B2910)-FIND(" ", B2910)-1)</f>
        <v xml:space="preserve">Apartment </v>
      </c>
      <c r="E2910" t="str">
        <f>TRIM(MID(B2910, FIND("In", B2910)+3, FIND("Surat", B2910)-FIND("In", B2910)-3))</f>
        <v>Samarth Sapphire, Pal</v>
      </c>
      <c r="F2910" t="str">
        <f>"surat"</f>
        <v>surat</v>
      </c>
      <c r="G2910" t="s">
        <v>23</v>
      </c>
      <c r="H2910" t="s">
        <v>4442</v>
      </c>
      <c r="I2910">
        <f>VALUE(LEFT(H2910,FIND(" ",H2910)-1))</f>
        <v>909</v>
      </c>
      <c r="J2910" t="str">
        <f>TRIM(RIGHT(H2910,LEN(H2910)-FIND(" ",H2910)))</f>
        <v>sqft</v>
      </c>
      <c r="K2910" t="s">
        <v>25</v>
      </c>
      <c r="L2910" t="s">
        <v>2326</v>
      </c>
      <c r="M2910" t="str">
        <f>IF(LEFT(L2910,5)="poss.","expected","ready")</f>
        <v>expected</v>
      </c>
      <c r="N2910" t="s">
        <v>143</v>
      </c>
      <c r="O2910" t="str">
        <f>IFERROR(LEFT(N2910,FIND("out of",N2910)-1),N2910)</f>
        <v xml:space="preserve">9 </v>
      </c>
      <c r="P2910" s="1" t="str">
        <f>IFERROR(RIGHT(N2910,LEN(N2910)-FIND("out of",N2910)-6),"")</f>
        <v>14</v>
      </c>
      <c r="Q2910" t="s">
        <v>28</v>
      </c>
      <c r="R2910" t="s">
        <v>44</v>
      </c>
      <c r="S2910" t="s">
        <v>2638</v>
      </c>
      <c r="T2910" s="1">
        <f t="shared" si="2003"/>
        <v>4100</v>
      </c>
      <c r="U2910">
        <v>67.7</v>
      </c>
      <c r="V2910">
        <f>VALUE(U2910)*100000</f>
        <v>6770000</v>
      </c>
    </row>
    <row r="2911" spans="1:22" customFormat="1" hidden="1">
      <c r="A2911" t="s">
        <v>253</v>
      </c>
      <c r="G2911" t="s">
        <v>32</v>
      </c>
      <c r="H2911" t="s">
        <v>506</v>
      </c>
      <c r="I2911">
        <f>VALUE(LEFT(H2911,FIND(" ",H2911)-1))</f>
        <v>1225</v>
      </c>
      <c r="J2911" t="str">
        <f>TRIM(RIGHT(H2911,LEN(H2911)-FIND(" ",H2911)))</f>
        <v>sqft</v>
      </c>
      <c r="K2911" t="s">
        <v>25</v>
      </c>
      <c r="L2911" t="s">
        <v>41</v>
      </c>
      <c r="N2911" t="s">
        <v>480</v>
      </c>
      <c r="Q2911" t="s">
        <v>28</v>
      </c>
      <c r="R2911" t="s">
        <v>44</v>
      </c>
      <c r="S2911" t="s">
        <v>4448</v>
      </c>
      <c r="T2911" s="1">
        <f t="shared" si="2003"/>
        <v>4309</v>
      </c>
      <c r="U2911">
        <v>52.8</v>
      </c>
      <c r="V2911">
        <f>VALUE(U2911)*100000</f>
        <v>5280000</v>
      </c>
    </row>
    <row r="2912" spans="1:22" ht="15.75">
      <c r="A2912" s="3" t="s">
        <v>4449</v>
      </c>
      <c r="B2912" s="3" t="str">
        <f t="shared" ref="B2912:B2913" si="2020">PROPER(TRIM(A2912))</f>
        <v>2 Apartment For Sale In Shreeji Residency, Vesu Surat</v>
      </c>
      <c r="C2912" s="3" t="str">
        <f t="shared" ref="C2912:C2913" si="2021">LEFT(B2912,FIND(" ",B2912)-1)</f>
        <v>2</v>
      </c>
      <c r="D2912" s="4" t="str">
        <f t="shared" ref="D2912:D2913" si="2022">MID(B2912, FIND(" ", B2912)+1, FIND("For", B2912)-FIND(" ", B2912)-1)</f>
        <v xml:space="preserve">Apartment </v>
      </c>
      <c r="E2912" s="3" t="str">
        <f t="shared" ref="E2912:E2913" si="2023">TRIM(MID(B2912, FIND("In", B2912)+3, FIND("Surat", B2912)-FIND("In", B2912)-3))</f>
        <v>Shreeji Residency, Vesu</v>
      </c>
      <c r="F2912" s="3" t="str">
        <f t="shared" ref="F2912:F2913" si="2024">"surat"</f>
        <v>surat</v>
      </c>
      <c r="G2912" s="3" t="s">
        <v>23</v>
      </c>
      <c r="H2912" s="3" t="s">
        <v>3916</v>
      </c>
      <c r="I2912" s="9">
        <f>VALUE(LEFT(H2912,FIND(" ",H2912)-1))</f>
        <v>790</v>
      </c>
      <c r="J2912" s="3" t="str">
        <f>TRIM(RIGHT(H2912,LEN(H2912)-FIND(" ",H2912)))</f>
        <v>sqft</v>
      </c>
      <c r="K2912" s="3" t="s">
        <v>40</v>
      </c>
      <c r="L2912" s="3" t="s">
        <v>41</v>
      </c>
      <c r="M2912" s="3" t="str">
        <f t="shared" ref="M2912:M2913" si="2025">IF(LEFT(L2912,5)="poss.","expected","ready")</f>
        <v>ready</v>
      </c>
      <c r="N2912" s="3" t="s">
        <v>147</v>
      </c>
      <c r="O2912" s="3" t="str">
        <f t="shared" ref="O2912:O2913" si="2026">IFERROR(LEFT(N2912,FIND("out of",N2912)-1),N2912)</f>
        <v xml:space="preserve">5 </v>
      </c>
      <c r="P2912" s="4" t="str">
        <f t="shared" ref="P2912:P2913" si="2027">IFERROR(RIGHT(N2912,LEN(N2912)-FIND("out of",N2912)-6),"")</f>
        <v>12</v>
      </c>
      <c r="Q2912" s="6" t="s">
        <v>28</v>
      </c>
      <c r="R2912" s="3" t="s">
        <v>88</v>
      </c>
      <c r="S2912" s="3" t="s">
        <v>1953</v>
      </c>
      <c r="T2912" s="4">
        <f t="shared" si="2003"/>
        <v>5357</v>
      </c>
      <c r="U2912" s="3">
        <v>75</v>
      </c>
      <c r="V2912" s="3">
        <f>VALUE(U2912)*100000</f>
        <v>7500000</v>
      </c>
    </row>
    <row r="2913" spans="1:22" customFormat="1">
      <c r="A2913" t="s">
        <v>3866</v>
      </c>
      <c r="B2913" t="str">
        <f t="shared" si="2020"/>
        <v>3 Apartment For Sale In Divine Desire, Palanpur Surat</v>
      </c>
      <c r="C2913" t="str">
        <f t="shared" si="2021"/>
        <v>3</v>
      </c>
      <c r="D2913" s="1" t="str">
        <f t="shared" si="2022"/>
        <v xml:space="preserve">Apartment </v>
      </c>
      <c r="E2913" t="str">
        <f t="shared" si="2023"/>
        <v>Divine Desire, Palanpur</v>
      </c>
      <c r="F2913" t="str">
        <f t="shared" si="2024"/>
        <v>surat</v>
      </c>
      <c r="G2913" t="s">
        <v>32</v>
      </c>
      <c r="H2913" t="s">
        <v>4144</v>
      </c>
      <c r="I2913">
        <f>VALUE(LEFT(H2913,FIND(" ",H2913)-1))</f>
        <v>1746</v>
      </c>
      <c r="J2913" t="str">
        <f>TRIM(RIGHT(H2913,LEN(H2913)-FIND(" ",H2913)))</f>
        <v>sqft</v>
      </c>
      <c r="K2913" t="s">
        <v>40</v>
      </c>
      <c r="L2913" t="s">
        <v>41</v>
      </c>
      <c r="M2913" t="str">
        <f t="shared" si="2025"/>
        <v>ready</v>
      </c>
      <c r="N2913" t="s">
        <v>480</v>
      </c>
      <c r="O2913" t="str">
        <f t="shared" si="2026"/>
        <v xml:space="preserve">8 </v>
      </c>
      <c r="P2913" s="1" t="str">
        <f t="shared" si="2027"/>
        <v>14</v>
      </c>
      <c r="Q2913" t="s">
        <v>28</v>
      </c>
      <c r="R2913" t="s">
        <v>44</v>
      </c>
      <c r="S2913" t="s">
        <v>2552</v>
      </c>
      <c r="T2913" s="1">
        <f t="shared" si="2003"/>
        <v>4151</v>
      </c>
      <c r="U2913">
        <v>72.5</v>
      </c>
      <c r="V2913">
        <f>VALUE(U2913)*100000</f>
        <v>7250000</v>
      </c>
    </row>
    <row r="2914" spans="1:22" customFormat="1" hidden="1">
      <c r="A2914" t="s">
        <v>66</v>
      </c>
      <c r="G2914" t="s">
        <v>32</v>
      </c>
      <c r="H2914" t="s">
        <v>506</v>
      </c>
      <c r="I2914">
        <f>VALUE(LEFT(H2914,FIND(" ",H2914)-1))</f>
        <v>1225</v>
      </c>
      <c r="J2914" t="str">
        <f>TRIM(RIGHT(H2914,LEN(H2914)-FIND(" ",H2914)))</f>
        <v>sqft</v>
      </c>
      <c r="K2914" t="s">
        <v>25</v>
      </c>
      <c r="L2914" t="s">
        <v>41</v>
      </c>
      <c r="N2914" t="s">
        <v>143</v>
      </c>
      <c r="Q2914" t="s">
        <v>28</v>
      </c>
      <c r="R2914" t="s">
        <v>44</v>
      </c>
      <c r="S2914" t="s">
        <v>4450</v>
      </c>
      <c r="T2914" s="1">
        <f t="shared" si="2003"/>
        <v>4327</v>
      </c>
      <c r="U2914">
        <v>53</v>
      </c>
      <c r="V2914">
        <f>VALUE(U2914)*100000</f>
        <v>5300000</v>
      </c>
    </row>
    <row r="2915" spans="1:22" ht="15.75">
      <c r="A2915" s="3" t="s">
        <v>4451</v>
      </c>
      <c r="B2915" s="3" t="str">
        <f>PROPER(TRIM(A2915))</f>
        <v>2 Apartment For Sale In Manibhadra Apt, Vesu Surat</v>
      </c>
      <c r="C2915" s="3" t="str">
        <f>LEFT(B2915,FIND(" ",B2915)-1)</f>
        <v>2</v>
      </c>
      <c r="D2915" s="4" t="str">
        <f>MID(B2915, FIND(" ", B2915)+1, FIND("For", B2915)-FIND(" ", B2915)-1)</f>
        <v xml:space="preserve">Apartment </v>
      </c>
      <c r="E2915" s="3" t="str">
        <f>TRIM(MID(B2915, FIND("In", B2915)+3, FIND("Surat", B2915)-FIND("In", B2915)-3))</f>
        <v>Manibhadra Apt, Vesu</v>
      </c>
      <c r="F2915" s="3" t="str">
        <f>"surat"</f>
        <v>surat</v>
      </c>
      <c r="G2915" s="3" t="s">
        <v>23</v>
      </c>
      <c r="H2915" s="3" t="s">
        <v>158</v>
      </c>
      <c r="I2915" s="9">
        <f>VALUE(LEFT(H2915,FIND(" ",H2915)-1))</f>
        <v>725</v>
      </c>
      <c r="J2915" s="3" t="str">
        <f>TRIM(RIGHT(H2915,LEN(H2915)-FIND(" ",H2915)))</f>
        <v>sqft</v>
      </c>
      <c r="K2915" s="3" t="s">
        <v>40</v>
      </c>
      <c r="L2915" s="3" t="s">
        <v>41</v>
      </c>
      <c r="M2915" s="3" t="str">
        <f>IF(LEFT(L2915,5)="poss.","expected","ready")</f>
        <v>ready</v>
      </c>
      <c r="N2915" s="3" t="s">
        <v>325</v>
      </c>
      <c r="O2915" s="3" t="str">
        <f>IFERROR(LEFT(N2915,FIND("out of",N2915)-1),N2915)</f>
        <v xml:space="preserve">4 </v>
      </c>
      <c r="P2915" s="4" t="str">
        <f>IFERROR(RIGHT(N2915,LEN(N2915)-FIND("out of",N2915)-6),"")</f>
        <v>10</v>
      </c>
      <c r="Q2915" s="6" t="s">
        <v>28</v>
      </c>
      <c r="R2915" s="3" t="s">
        <v>88</v>
      </c>
      <c r="S2915" s="3" t="s">
        <v>1343</v>
      </c>
      <c r="T2915" s="4">
        <f t="shared" si="2003"/>
        <v>4800</v>
      </c>
      <c r="U2915" s="3">
        <v>60</v>
      </c>
      <c r="V2915" s="3">
        <f>VALUE(U2915)*100000</f>
        <v>6000000</v>
      </c>
    </row>
    <row r="2916" spans="1:22" customFormat="1" hidden="1">
      <c r="A2916" t="s">
        <v>4452</v>
      </c>
      <c r="G2916" t="s">
        <v>23</v>
      </c>
      <c r="H2916" t="s">
        <v>4453</v>
      </c>
      <c r="I2916">
        <f>VALUE(LEFT(H2916,FIND(" ",H2916)-1))</f>
        <v>803</v>
      </c>
      <c r="J2916" t="str">
        <f>TRIM(RIGHT(H2916,LEN(H2916)-FIND(" ",H2916)))</f>
        <v>sqft</v>
      </c>
      <c r="K2916" t="s">
        <v>40</v>
      </c>
      <c r="L2916" t="s">
        <v>41</v>
      </c>
      <c r="N2916" t="s">
        <v>134</v>
      </c>
      <c r="Q2916" t="s">
        <v>28</v>
      </c>
      <c r="R2916" t="s">
        <v>44</v>
      </c>
      <c r="S2916" t="s">
        <v>4454</v>
      </c>
      <c r="T2916" s="1">
        <f t="shared" si="2003"/>
        <v>3425</v>
      </c>
      <c r="U2916">
        <v>50</v>
      </c>
      <c r="V2916">
        <f>VALUE(U2916)*100000</f>
        <v>5000000</v>
      </c>
    </row>
    <row r="2917" spans="1:22" customFormat="1" hidden="1">
      <c r="A2917" t="s">
        <v>2829</v>
      </c>
      <c r="G2917" t="s">
        <v>32</v>
      </c>
      <c r="H2917" t="s">
        <v>4455</v>
      </c>
      <c r="I2917">
        <f>VALUE(LEFT(H2917,FIND(" ",H2917)-1))</f>
        <v>2056</v>
      </c>
      <c r="J2917" t="str">
        <f>TRIM(RIGHT(H2917,LEN(H2917)-FIND(" ",H2917)))</f>
        <v>sqft</v>
      </c>
      <c r="K2917" t="s">
        <v>25</v>
      </c>
      <c r="L2917" t="s">
        <v>217</v>
      </c>
      <c r="N2917" t="s">
        <v>480</v>
      </c>
      <c r="Q2917" t="s">
        <v>28</v>
      </c>
      <c r="R2917" t="s">
        <v>44</v>
      </c>
      <c r="S2917" t="s">
        <v>4456</v>
      </c>
      <c r="T2917" s="1">
        <f t="shared" si="2003"/>
        <v>4767</v>
      </c>
      <c r="U2917">
        <v>98</v>
      </c>
      <c r="V2917">
        <f>VALUE(U2917)*100000</f>
        <v>9800000</v>
      </c>
    </row>
    <row r="2918" spans="1:22" customFormat="1" hidden="1">
      <c r="A2918" t="s">
        <v>4296</v>
      </c>
      <c r="G2918" t="s">
        <v>23</v>
      </c>
      <c r="H2918" t="s">
        <v>210</v>
      </c>
      <c r="I2918">
        <f>VALUE(LEFT(H2918,FIND(" ",H2918)-1))</f>
        <v>721</v>
      </c>
      <c r="J2918" t="str">
        <f>TRIM(RIGHT(H2918,LEN(H2918)-FIND(" ",H2918)))</f>
        <v>sqft</v>
      </c>
      <c r="K2918" t="s">
        <v>40</v>
      </c>
      <c r="L2918" t="s">
        <v>41</v>
      </c>
      <c r="N2918" t="s">
        <v>187</v>
      </c>
      <c r="Q2918" t="s">
        <v>28</v>
      </c>
      <c r="R2918" t="s">
        <v>88</v>
      </c>
      <c r="S2918" t="s">
        <v>3565</v>
      </c>
      <c r="T2918" s="1">
        <f t="shared" si="2003"/>
        <v>6260</v>
      </c>
      <c r="U2918">
        <v>82</v>
      </c>
      <c r="V2918">
        <f>VALUE(U2918)*100000</f>
        <v>8200000</v>
      </c>
    </row>
    <row r="2919" spans="1:22" customFormat="1">
      <c r="A2919" t="s">
        <v>2858</v>
      </c>
      <c r="B2919" t="str">
        <f>PROPER(TRIM(A2919))</f>
        <v>3 Apartment For Sale In Shreehans Kalyan Residency, Palanpur Gam Surat</v>
      </c>
      <c r="C2919" t="str">
        <f>LEFT(B2919,FIND(" ",B2919)-1)</f>
        <v>3</v>
      </c>
      <c r="D2919" s="1" t="str">
        <f>MID(B2919, FIND(" ", B2919)+1, FIND("For", B2919)-FIND(" ", B2919)-1)</f>
        <v xml:space="preserve">Apartment </v>
      </c>
      <c r="E2919" t="str">
        <f>TRIM(MID(B2919, FIND("In", B2919)+3, FIND("Surat", B2919)-FIND("In", B2919)-3))</f>
        <v>Shreehans Kalyan Residency, Palanpur Gam</v>
      </c>
      <c r="F2919" t="str">
        <f>"surat"</f>
        <v>surat</v>
      </c>
      <c r="G2919" t="s">
        <v>23</v>
      </c>
      <c r="H2919" t="s">
        <v>399</v>
      </c>
      <c r="I2919">
        <f>VALUE(LEFT(H2919,FIND(" ",H2919)-1))</f>
        <v>1080</v>
      </c>
      <c r="J2919" t="str">
        <f>TRIM(RIGHT(H2919,LEN(H2919)-FIND(" ",H2919)))</f>
        <v>sqft</v>
      </c>
      <c r="K2919" t="s">
        <v>40</v>
      </c>
      <c r="L2919" t="s">
        <v>41</v>
      </c>
      <c r="M2919" t="str">
        <f>IF(LEFT(L2919,5)="poss.","expected","ready")</f>
        <v>ready</v>
      </c>
      <c r="N2919" t="s">
        <v>35</v>
      </c>
      <c r="O2919" t="str">
        <f>IFERROR(LEFT(N2919,FIND("out of",N2919)-1),N2919)</f>
        <v xml:space="preserve">6 </v>
      </c>
      <c r="P2919" s="1" t="str">
        <f>IFERROR(RIGHT(N2919,LEN(N2919)-FIND("out of",N2919)-6),"")</f>
        <v>14</v>
      </c>
      <c r="Q2919" t="s">
        <v>28</v>
      </c>
      <c r="R2919" t="s">
        <v>44</v>
      </c>
      <c r="S2919" t="s">
        <v>3797</v>
      </c>
      <c r="T2919" s="1">
        <f t="shared" si="2003"/>
        <v>3766</v>
      </c>
      <c r="U2919">
        <v>74</v>
      </c>
      <c r="V2919">
        <f>VALUE(U2919)*100000</f>
        <v>7400000</v>
      </c>
    </row>
    <row r="2920" spans="1:22" customFormat="1" hidden="1">
      <c r="A2920" t="s">
        <v>3700</v>
      </c>
      <c r="G2920" t="s">
        <v>168</v>
      </c>
      <c r="H2920" t="s">
        <v>1895</v>
      </c>
      <c r="I2920">
        <f>VALUE(LEFT(H2920,FIND(" ",H2920)-1))</f>
        <v>810</v>
      </c>
      <c r="J2920" t="str">
        <f>TRIM(RIGHT(H2920,LEN(H2920)-FIND(" ",H2920)))</f>
        <v>sqft</v>
      </c>
      <c r="K2920" t="s">
        <v>40</v>
      </c>
      <c r="L2920" t="s">
        <v>3701</v>
      </c>
      <c r="N2920" t="s">
        <v>139</v>
      </c>
      <c r="Q2920">
        <v>3</v>
      </c>
      <c r="R2920">
        <v>2</v>
      </c>
      <c r="S2920" t="s">
        <v>4143</v>
      </c>
      <c r="T2920" s="1">
        <f t="shared" si="2003"/>
        <v>9444</v>
      </c>
      <c r="U2920">
        <v>76.5</v>
      </c>
      <c r="V2920">
        <f>VALUE(U2920)*100000</f>
        <v>7650000</v>
      </c>
    </row>
    <row r="2921" spans="1:22" ht="15.75">
      <c r="A2921" s="3" t="s">
        <v>4457</v>
      </c>
      <c r="B2921" s="3" t="str">
        <f>PROPER(TRIM(A2921))</f>
        <v>2 Apartment For Sale In Jolly Residency, Vesu Surat</v>
      </c>
      <c r="C2921" s="3" t="str">
        <f>LEFT(B2921,FIND(" ",B2921)-1)</f>
        <v>2</v>
      </c>
      <c r="D2921" s="4" t="str">
        <f>MID(B2921, FIND(" ", B2921)+1, FIND("For", B2921)-FIND(" ", B2921)-1)</f>
        <v xml:space="preserve">Apartment </v>
      </c>
      <c r="E2921" s="3" t="str">
        <f>TRIM(MID(B2921, FIND("In", B2921)+3, FIND("Surat", B2921)-FIND("In", B2921)-3))</f>
        <v>Jolly Residency, Vesu</v>
      </c>
      <c r="F2921" s="3" t="str">
        <f>"surat"</f>
        <v>surat</v>
      </c>
      <c r="G2921" s="3" t="s">
        <v>23</v>
      </c>
      <c r="H2921" s="3" t="s">
        <v>95</v>
      </c>
      <c r="I2921" s="9">
        <f>VALUE(LEFT(H2921,FIND(" ",H2921)-1))</f>
        <v>800</v>
      </c>
      <c r="J2921" s="3" t="str">
        <f>TRIM(RIGHT(H2921,LEN(H2921)-FIND(" ",H2921)))</f>
        <v>sqft</v>
      </c>
      <c r="K2921" s="3" t="s">
        <v>40</v>
      </c>
      <c r="L2921" s="3" t="s">
        <v>41</v>
      </c>
      <c r="M2921" s="3" t="str">
        <f>IF(LEFT(L2921,5)="poss.","expected","ready")</f>
        <v>ready</v>
      </c>
      <c r="N2921" s="3" t="s">
        <v>3208</v>
      </c>
      <c r="O2921" s="3" t="str">
        <f>IFERROR(LEFT(N2921,FIND("out of",N2921)-1),N2921)</f>
        <v xml:space="preserve">12 </v>
      </c>
      <c r="P2921" s="4" t="str">
        <f>IFERROR(RIGHT(N2921,LEN(N2921)-FIND("out of",N2921)-6),"")</f>
        <v>12</v>
      </c>
      <c r="Q2921" s="6" t="s">
        <v>28</v>
      </c>
      <c r="R2921" s="3" t="s">
        <v>88</v>
      </c>
      <c r="S2921" s="3" t="s">
        <v>1343</v>
      </c>
      <c r="T2921" s="4">
        <f t="shared" si="2003"/>
        <v>4800</v>
      </c>
      <c r="U2921" s="3">
        <v>60</v>
      </c>
      <c r="V2921" s="3">
        <f>VALUE(U2921)*100000</f>
        <v>6000000</v>
      </c>
    </row>
    <row r="2922" spans="1:22" customFormat="1" hidden="1">
      <c r="A2922" t="s">
        <v>4458</v>
      </c>
      <c r="G2922" t="s">
        <v>32</v>
      </c>
      <c r="H2922" t="s">
        <v>2842</v>
      </c>
      <c r="I2922">
        <f>VALUE(LEFT(H2922,FIND(" ",H2922)-1))</f>
        <v>1865</v>
      </c>
      <c r="J2922" t="str">
        <f>TRIM(RIGHT(H2922,LEN(H2922)-FIND(" ",H2922)))</f>
        <v>sqft</v>
      </c>
      <c r="K2922" t="s">
        <v>40</v>
      </c>
      <c r="L2922" t="s">
        <v>4113</v>
      </c>
      <c r="N2922" t="s">
        <v>234</v>
      </c>
      <c r="Q2922" t="s">
        <v>28</v>
      </c>
      <c r="R2922" t="s">
        <v>44</v>
      </c>
      <c r="S2922" t="s">
        <v>4139</v>
      </c>
      <c r="T2922" s="1">
        <f t="shared" si="2003"/>
        <v>3990</v>
      </c>
      <c r="U2922">
        <v>74.400000000000006</v>
      </c>
      <c r="V2922">
        <f>VALUE(U2922)*100000</f>
        <v>7440000.0000000009</v>
      </c>
    </row>
    <row r="2923" spans="1:22" customFormat="1" hidden="1">
      <c r="A2923" t="s">
        <v>3944</v>
      </c>
      <c r="G2923" t="s">
        <v>168</v>
      </c>
      <c r="H2923" t="s">
        <v>3767</v>
      </c>
      <c r="I2923">
        <f>VALUE(LEFT(H2923,FIND(" ",H2923)-1))</f>
        <v>837</v>
      </c>
      <c r="J2923" t="str">
        <f>TRIM(RIGHT(H2923,LEN(H2923)-FIND(" ",H2923)))</f>
        <v>sqft</v>
      </c>
      <c r="K2923" t="s">
        <v>40</v>
      </c>
      <c r="L2923" t="s">
        <v>4443</v>
      </c>
      <c r="N2923" t="s">
        <v>139</v>
      </c>
      <c r="Q2923">
        <v>2</v>
      </c>
      <c r="R2923" t="s">
        <v>4459</v>
      </c>
      <c r="S2923" t="s">
        <v>4460</v>
      </c>
      <c r="T2923" s="1">
        <f t="shared" si="2003"/>
        <v>9968</v>
      </c>
      <c r="U2923">
        <v>83.4</v>
      </c>
      <c r="V2923">
        <f>VALUE(U2923)*100000</f>
        <v>8340000.0000000009</v>
      </c>
    </row>
    <row r="2924" spans="1:22" customFormat="1" hidden="1">
      <c r="A2924" t="s">
        <v>4461</v>
      </c>
      <c r="G2924" t="s">
        <v>23</v>
      </c>
      <c r="H2924" t="s">
        <v>3272</v>
      </c>
      <c r="I2924">
        <f>VALUE(LEFT(H2924,FIND(" ",H2924)-1))</f>
        <v>1184</v>
      </c>
      <c r="J2924" t="str">
        <f>TRIM(RIGHT(H2924,LEN(H2924)-FIND(" ",H2924)))</f>
        <v>sqft</v>
      </c>
      <c r="K2924" t="s">
        <v>40</v>
      </c>
      <c r="L2924" t="s">
        <v>41</v>
      </c>
      <c r="N2924" t="s">
        <v>262</v>
      </c>
      <c r="Q2924" t="s">
        <v>28</v>
      </c>
      <c r="R2924" t="s">
        <v>88</v>
      </c>
      <c r="S2924" t="s">
        <v>4216</v>
      </c>
      <c r="T2924" s="1">
        <f t="shared" si="2003"/>
        <v>4813</v>
      </c>
      <c r="U2924">
        <v>95</v>
      </c>
      <c r="V2924">
        <f>VALUE(U2924)*100000</f>
        <v>9500000</v>
      </c>
    </row>
    <row r="2925" spans="1:22" ht="15.75">
      <c r="A2925" s="3" t="s">
        <v>3792</v>
      </c>
      <c r="B2925" s="3" t="str">
        <f>PROPER(TRIM(A2925))</f>
        <v>2 Apartment For Sale In Shilalekh Imperia, Pal Surat</v>
      </c>
      <c r="C2925" s="3" t="str">
        <f>LEFT(B2925,FIND(" ",B2925)-1)</f>
        <v>2</v>
      </c>
      <c r="D2925" s="4" t="str">
        <f>MID(B2925, FIND(" ", B2925)+1, FIND("For", B2925)-FIND(" ", B2925)-1)</f>
        <v xml:space="preserve">Apartment </v>
      </c>
      <c r="E2925" s="3" t="str">
        <f>TRIM(MID(B2925, FIND("In", B2925)+3, FIND("Surat", B2925)-FIND("In", B2925)-3))</f>
        <v>Shilalekh Imperia, Pal</v>
      </c>
      <c r="F2925" s="3" t="str">
        <f>"surat"</f>
        <v>surat</v>
      </c>
      <c r="G2925" s="3" t="s">
        <v>23</v>
      </c>
      <c r="H2925" s="3" t="s">
        <v>2556</v>
      </c>
      <c r="I2925" s="9">
        <f>VALUE(LEFT(H2925,FIND(" ",H2925)-1))</f>
        <v>706</v>
      </c>
      <c r="J2925" s="3" t="str">
        <f>TRIM(RIGHT(H2925,LEN(H2925)-FIND(" ",H2925)))</f>
        <v>sqft</v>
      </c>
      <c r="K2925" s="3" t="s">
        <v>25</v>
      </c>
      <c r="L2925" s="3" t="s">
        <v>59</v>
      </c>
      <c r="M2925" s="3" t="str">
        <f>IF(LEFT(L2925,5)="poss.","expected","ready")</f>
        <v>expected</v>
      </c>
      <c r="N2925" s="3" t="s">
        <v>271</v>
      </c>
      <c r="O2925" s="3" t="str">
        <f>IFERROR(LEFT(N2925,FIND("out of",N2925)-1),N2925)</f>
        <v xml:space="preserve">9 </v>
      </c>
      <c r="P2925" s="4" t="str">
        <f>IFERROR(RIGHT(N2925,LEN(N2925)-FIND("out of",N2925)-6),"")</f>
        <v>13</v>
      </c>
      <c r="Q2925" s="6" t="s">
        <v>28</v>
      </c>
      <c r="R2925" s="3" t="s">
        <v>44</v>
      </c>
      <c r="S2925" s="3" t="s">
        <v>3680</v>
      </c>
      <c r="T2925" s="4">
        <f t="shared" si="2003"/>
        <v>4551</v>
      </c>
      <c r="U2925" s="3">
        <v>58.5</v>
      </c>
      <c r="V2925" s="3">
        <f>VALUE(U2925)*100000</f>
        <v>5850000</v>
      </c>
    </row>
    <row r="2926" spans="1:22" customFormat="1" hidden="1">
      <c r="A2926" t="s">
        <v>3923</v>
      </c>
      <c r="G2926" t="s">
        <v>23</v>
      </c>
      <c r="H2926" t="s">
        <v>47</v>
      </c>
      <c r="I2926">
        <f>VALUE(LEFT(H2926,FIND(" ",H2926)-1))</f>
        <v>700</v>
      </c>
      <c r="J2926" t="str">
        <f>TRIM(RIGHT(H2926,LEN(H2926)-FIND(" ",H2926)))</f>
        <v>sqft</v>
      </c>
      <c r="K2926" t="s">
        <v>40</v>
      </c>
      <c r="L2926" t="s">
        <v>41</v>
      </c>
      <c r="N2926" t="s">
        <v>4123</v>
      </c>
      <c r="Q2926" t="s">
        <v>43</v>
      </c>
      <c r="R2926" t="s">
        <v>44</v>
      </c>
      <c r="S2926" t="s">
        <v>4462</v>
      </c>
      <c r="T2926" s="1">
        <f t="shared" si="2003"/>
        <v>4476</v>
      </c>
      <c r="U2926">
        <v>56</v>
      </c>
      <c r="V2926">
        <f>VALUE(U2926)*100000</f>
        <v>5600000</v>
      </c>
    </row>
    <row r="2927" spans="1:22" ht="15.75">
      <c r="A2927" s="3" t="s">
        <v>4463</v>
      </c>
      <c r="B2927" s="3" t="str">
        <f>PROPER(TRIM(A2927))</f>
        <v>3 Apartment For Sale In Sai Rudra, Althan Surat</v>
      </c>
      <c r="C2927" s="3" t="str">
        <f>LEFT(B2927,FIND(" ",B2927)-1)</f>
        <v>3</v>
      </c>
      <c r="D2927" s="4" t="str">
        <f>MID(B2927, FIND(" ", B2927)+1, FIND("For", B2927)-FIND(" ", B2927)-1)</f>
        <v xml:space="preserve">Apartment </v>
      </c>
      <c r="E2927" s="3" t="str">
        <f>TRIM(MID(B2927, FIND("In", B2927)+3, FIND("Surat", B2927)-FIND("In", B2927)-3))</f>
        <v>Sai Rudra, Althan</v>
      </c>
      <c r="F2927" s="3" t="str">
        <f>"surat"</f>
        <v>surat</v>
      </c>
      <c r="G2927" s="3" t="s">
        <v>23</v>
      </c>
      <c r="H2927" s="3" t="s">
        <v>4464</v>
      </c>
      <c r="I2927" s="9">
        <f>VALUE(LEFT(H2927,FIND(" ",H2927)-1))</f>
        <v>936</v>
      </c>
      <c r="J2927" s="3" t="str">
        <f>TRIM(RIGHT(H2927,LEN(H2927)-FIND(" ",H2927)))</f>
        <v>sqft</v>
      </c>
      <c r="K2927" s="3" t="s">
        <v>40</v>
      </c>
      <c r="L2927" s="3" t="s">
        <v>41</v>
      </c>
      <c r="M2927" s="3" t="str">
        <f>IF(LEFT(L2927,5)="poss.","expected","ready")</f>
        <v>ready</v>
      </c>
      <c r="N2927" s="3" t="s">
        <v>2398</v>
      </c>
      <c r="O2927" s="3" t="str">
        <f>IFERROR(LEFT(N2927,FIND("out of",N2927)-1),N2927)</f>
        <v xml:space="preserve">9 </v>
      </c>
      <c r="P2927" s="4" t="str">
        <f>IFERROR(RIGHT(N2927,LEN(N2927)-FIND("out of",N2927)-6),"")</f>
        <v>12</v>
      </c>
      <c r="Q2927" s="6" t="s">
        <v>83</v>
      </c>
      <c r="R2927" s="3" t="s">
        <v>88</v>
      </c>
      <c r="S2927" s="3" t="s">
        <v>3107</v>
      </c>
      <c r="T2927" s="4">
        <f t="shared" si="2003"/>
        <v>4615</v>
      </c>
      <c r="U2927" s="3">
        <v>72</v>
      </c>
      <c r="V2927" s="3">
        <f>VALUE(U2927)*100000</f>
        <v>7200000</v>
      </c>
    </row>
    <row r="2928" spans="1:22" customFormat="1" hidden="1">
      <c r="A2928" t="s">
        <v>4465</v>
      </c>
      <c r="G2928" t="s">
        <v>23</v>
      </c>
      <c r="H2928" t="s">
        <v>2556</v>
      </c>
      <c r="I2928">
        <f>VALUE(LEFT(H2928,FIND(" ",H2928)-1))</f>
        <v>706</v>
      </c>
      <c r="J2928" t="str">
        <f>TRIM(RIGHT(H2928,LEN(H2928)-FIND(" ",H2928)))</f>
        <v>sqft</v>
      </c>
      <c r="K2928" t="s">
        <v>25</v>
      </c>
      <c r="L2928" t="s">
        <v>2706</v>
      </c>
      <c r="N2928" t="s">
        <v>165</v>
      </c>
      <c r="Q2928" t="s">
        <v>28</v>
      </c>
      <c r="R2928" t="s">
        <v>44</v>
      </c>
      <c r="S2928" t="s">
        <v>4466</v>
      </c>
      <c r="T2928" s="1">
        <f t="shared" si="2003"/>
        <v>4584</v>
      </c>
      <c r="U2928">
        <v>58.9</v>
      </c>
      <c r="V2928">
        <f>VALUE(U2928)*100000</f>
        <v>5890000</v>
      </c>
    </row>
    <row r="2929" spans="1:22" customFormat="1" hidden="1">
      <c r="A2929" t="s">
        <v>3839</v>
      </c>
      <c r="G2929" t="s">
        <v>32</v>
      </c>
      <c r="H2929" t="s">
        <v>3186</v>
      </c>
      <c r="I2929">
        <f>VALUE(LEFT(H2929,FIND(" ",H2929)-1))</f>
        <v>1738</v>
      </c>
      <c r="J2929" t="str">
        <f>TRIM(RIGHT(H2929,LEN(H2929)-FIND(" ",H2929)))</f>
        <v>sqft</v>
      </c>
      <c r="K2929" t="s">
        <v>25</v>
      </c>
      <c r="L2929" t="s">
        <v>41</v>
      </c>
      <c r="N2929" t="s">
        <v>271</v>
      </c>
      <c r="Q2929" t="s">
        <v>28</v>
      </c>
      <c r="R2929" t="s">
        <v>44</v>
      </c>
      <c r="S2929" t="s">
        <v>4467</v>
      </c>
      <c r="T2929" s="1">
        <f t="shared" si="2003"/>
        <v>3526</v>
      </c>
      <c r="U2929">
        <v>61.3</v>
      </c>
      <c r="V2929">
        <f>VALUE(U2929)*100000</f>
        <v>6130000</v>
      </c>
    </row>
    <row r="2930" spans="1:22" customFormat="1" hidden="1">
      <c r="A2930" t="s">
        <v>4468</v>
      </c>
      <c r="G2930" t="s">
        <v>32</v>
      </c>
      <c r="H2930" t="s">
        <v>1938</v>
      </c>
      <c r="I2930">
        <f>VALUE(LEFT(H2930,FIND(" ",H2930)-1))</f>
        <v>3240</v>
      </c>
      <c r="J2930" t="str">
        <f>TRIM(RIGHT(H2930,LEN(H2930)-FIND(" ",H2930)))</f>
        <v>sqft</v>
      </c>
      <c r="K2930" t="s">
        <v>28</v>
      </c>
      <c r="L2930" t="s">
        <v>2356</v>
      </c>
      <c r="N2930" t="s">
        <v>25</v>
      </c>
      <c r="Q2930" t="s">
        <v>3738</v>
      </c>
      <c r="R2930" t="s">
        <v>721</v>
      </c>
      <c r="S2930" t="s">
        <v>3644</v>
      </c>
      <c r="T2930" s="1">
        <f t="shared" si="2003"/>
        <v>4600</v>
      </c>
      <c r="U2930" t="s">
        <v>4469</v>
      </c>
      <c r="V2930" t="e">
        <f>VALUE(U2930)*100000</f>
        <v>#VALUE!</v>
      </c>
    </row>
    <row r="2931" spans="1:22" customFormat="1" hidden="1">
      <c r="A2931" t="s">
        <v>2643</v>
      </c>
      <c r="G2931" t="s">
        <v>32</v>
      </c>
      <c r="H2931" t="s">
        <v>4470</v>
      </c>
      <c r="I2931">
        <f>VALUE(LEFT(H2931,FIND(" ",H2931)-1))</f>
        <v>2362</v>
      </c>
      <c r="J2931" t="str">
        <f>TRIM(RIGHT(H2931,LEN(H2931)-FIND(" ",H2931)))</f>
        <v>sqft</v>
      </c>
      <c r="K2931" t="s">
        <v>28</v>
      </c>
      <c r="L2931" t="s">
        <v>146</v>
      </c>
      <c r="N2931" t="s">
        <v>25</v>
      </c>
      <c r="Q2931" t="s">
        <v>2645</v>
      </c>
      <c r="R2931">
        <v>3</v>
      </c>
      <c r="S2931" t="s">
        <v>2646</v>
      </c>
      <c r="T2931" s="1">
        <f t="shared" si="2003"/>
        <v>4750</v>
      </c>
      <c r="U2931" t="s">
        <v>4471</v>
      </c>
      <c r="V2931" t="e">
        <f>VALUE(U2931)*100000</f>
        <v>#VALUE!</v>
      </c>
    </row>
    <row r="2932" spans="1:22" customFormat="1" hidden="1">
      <c r="A2932" t="s">
        <v>2643</v>
      </c>
      <c r="G2932" t="s">
        <v>32</v>
      </c>
      <c r="H2932" t="s">
        <v>4470</v>
      </c>
      <c r="I2932">
        <f>VALUE(LEFT(H2932,FIND(" ",H2932)-1))</f>
        <v>2362</v>
      </c>
      <c r="J2932" t="str">
        <f>TRIM(RIGHT(H2932,LEN(H2932)-FIND(" ",H2932)))</f>
        <v>sqft</v>
      </c>
      <c r="K2932" t="s">
        <v>28</v>
      </c>
      <c r="L2932" t="s">
        <v>87</v>
      </c>
      <c r="N2932" t="s">
        <v>25</v>
      </c>
      <c r="Q2932" t="s">
        <v>2645</v>
      </c>
      <c r="R2932">
        <v>3</v>
      </c>
      <c r="S2932" t="s">
        <v>2646</v>
      </c>
      <c r="T2932" s="1">
        <f t="shared" si="2003"/>
        <v>4750</v>
      </c>
      <c r="U2932" t="s">
        <v>4471</v>
      </c>
      <c r="V2932" t="e">
        <f>VALUE(U2932)*100000</f>
        <v>#VALUE!</v>
      </c>
    </row>
    <row r="2933" spans="1:22" customFormat="1" hidden="1">
      <c r="A2933" t="s">
        <v>2805</v>
      </c>
      <c r="G2933" t="s">
        <v>23</v>
      </c>
      <c r="H2933" t="s">
        <v>54</v>
      </c>
      <c r="I2933">
        <f>VALUE(LEFT(H2933,FIND(" ",H2933)-1))</f>
        <v>1265</v>
      </c>
      <c r="J2933" t="str">
        <f>TRIM(RIGHT(H2933,LEN(H2933)-FIND(" ",H2933)))</f>
        <v>sqft</v>
      </c>
      <c r="K2933" t="s">
        <v>25</v>
      </c>
      <c r="L2933" t="s">
        <v>4472</v>
      </c>
      <c r="N2933" t="s">
        <v>42</v>
      </c>
      <c r="Q2933" t="s">
        <v>28</v>
      </c>
      <c r="R2933" t="s">
        <v>44</v>
      </c>
      <c r="S2933" t="s">
        <v>2997</v>
      </c>
      <c r="T2933" s="1">
        <f t="shared" si="2003"/>
        <v>5500</v>
      </c>
      <c r="U2933" t="s">
        <v>4473</v>
      </c>
      <c r="V2933" t="e">
        <f>VALUE(U2933)*100000</f>
        <v>#VALUE!</v>
      </c>
    </row>
    <row r="2934" spans="1:22" customFormat="1" hidden="1">
      <c r="A2934" t="s">
        <v>2829</v>
      </c>
      <c r="G2934" t="s">
        <v>32</v>
      </c>
      <c r="H2934" t="s">
        <v>4474</v>
      </c>
      <c r="I2934">
        <f>VALUE(LEFT(H2934,FIND(" ",H2934)-1))</f>
        <v>2270</v>
      </c>
      <c r="J2934" t="str">
        <f>TRIM(RIGHT(H2934,LEN(H2934)-FIND(" ",H2934)))</f>
        <v>sqft</v>
      </c>
      <c r="K2934" t="s">
        <v>25</v>
      </c>
      <c r="L2934" t="s">
        <v>2320</v>
      </c>
      <c r="N2934" t="s">
        <v>4475</v>
      </c>
      <c r="Q2934" t="s">
        <v>28</v>
      </c>
      <c r="R2934" t="s">
        <v>44</v>
      </c>
      <c r="S2934" t="s">
        <v>4476</v>
      </c>
      <c r="T2934" s="1">
        <f t="shared" si="2003"/>
        <v>5850</v>
      </c>
      <c r="U2934" t="s">
        <v>4477</v>
      </c>
      <c r="V2934" t="e">
        <f>VALUE(U2934)*100000</f>
        <v>#VALUE!</v>
      </c>
    </row>
    <row r="2935" spans="1:22" customFormat="1" hidden="1">
      <c r="A2935" t="s">
        <v>2805</v>
      </c>
      <c r="G2935" t="s">
        <v>32</v>
      </c>
      <c r="H2935" t="s">
        <v>4478</v>
      </c>
      <c r="I2935">
        <f>VALUE(LEFT(H2935,FIND(" ",H2935)-1))</f>
        <v>2578</v>
      </c>
      <c r="J2935" t="str">
        <f>TRIM(RIGHT(H2935,LEN(H2935)-FIND(" ",H2935)))</f>
        <v>sqft</v>
      </c>
      <c r="K2935" t="s">
        <v>25</v>
      </c>
      <c r="L2935" t="s">
        <v>138</v>
      </c>
      <c r="N2935" t="s">
        <v>818</v>
      </c>
      <c r="Q2935" t="s">
        <v>28</v>
      </c>
      <c r="R2935" t="s">
        <v>44</v>
      </c>
      <c r="S2935" t="s">
        <v>4479</v>
      </c>
      <c r="T2935" s="1">
        <f t="shared" si="2003"/>
        <v>5818</v>
      </c>
      <c r="U2935" t="s">
        <v>4480</v>
      </c>
      <c r="V2935" t="e">
        <f>VALUE(U2935)*100000</f>
        <v>#VALUE!</v>
      </c>
    </row>
    <row r="2936" spans="1:22" customFormat="1" hidden="1">
      <c r="A2936" t="s">
        <v>4481</v>
      </c>
      <c r="G2936" t="s">
        <v>32</v>
      </c>
      <c r="H2936" t="s">
        <v>2838</v>
      </c>
      <c r="I2936">
        <f>VALUE(LEFT(H2936,FIND(" ",H2936)-1))</f>
        <v>3000</v>
      </c>
      <c r="J2936" t="str">
        <f>TRIM(RIGHT(H2936,LEN(H2936)-FIND(" ",H2936)))</f>
        <v>sqft</v>
      </c>
      <c r="K2936" t="s">
        <v>25</v>
      </c>
      <c r="L2936" t="s">
        <v>217</v>
      </c>
      <c r="N2936" t="s">
        <v>806</v>
      </c>
      <c r="Q2936" t="s">
        <v>28</v>
      </c>
      <c r="R2936" t="s">
        <v>36</v>
      </c>
      <c r="S2936" t="s">
        <v>428</v>
      </c>
      <c r="T2936" s="1">
        <f t="shared" si="2003"/>
        <v>4500</v>
      </c>
      <c r="U2936" t="s">
        <v>4482</v>
      </c>
      <c r="V2936" t="e">
        <f>VALUE(U2936)*100000</f>
        <v>#VALUE!</v>
      </c>
    </row>
    <row r="2937" spans="1:22" customFormat="1" hidden="1">
      <c r="A2937" t="s">
        <v>2829</v>
      </c>
      <c r="G2937" t="s">
        <v>32</v>
      </c>
      <c r="H2937" t="s">
        <v>2799</v>
      </c>
      <c r="I2937">
        <f>VALUE(LEFT(H2937,FIND(" ",H2937)-1))</f>
        <v>2200</v>
      </c>
      <c r="J2937" t="str">
        <f>TRIM(RIGHT(H2937,LEN(H2937)-FIND(" ",H2937)))</f>
        <v>sqft</v>
      </c>
      <c r="K2937" t="s">
        <v>25</v>
      </c>
      <c r="L2937" t="s">
        <v>2314</v>
      </c>
      <c r="N2937" t="s">
        <v>972</v>
      </c>
      <c r="Q2937" t="s">
        <v>28</v>
      </c>
      <c r="R2937" t="s">
        <v>44</v>
      </c>
      <c r="S2937" t="s">
        <v>359</v>
      </c>
      <c r="T2937" s="1">
        <f t="shared" si="2003"/>
        <v>5000</v>
      </c>
      <c r="U2937" t="s">
        <v>4483</v>
      </c>
      <c r="V2937" t="e">
        <f>VALUE(U2937)*100000</f>
        <v>#VALUE!</v>
      </c>
    </row>
    <row r="2938" spans="1:22" customFormat="1" hidden="1">
      <c r="A2938" t="s">
        <v>4484</v>
      </c>
      <c r="G2938" t="s">
        <v>23</v>
      </c>
      <c r="H2938" t="s">
        <v>201</v>
      </c>
      <c r="I2938">
        <f>VALUE(LEFT(H2938,FIND(" ",H2938)-1))</f>
        <v>1600</v>
      </c>
      <c r="J2938" t="str">
        <f>TRIM(RIGHT(H2938,LEN(H2938)-FIND(" ",H2938)))</f>
        <v>sqft</v>
      </c>
      <c r="K2938" t="s">
        <v>25</v>
      </c>
      <c r="L2938" t="s">
        <v>55</v>
      </c>
      <c r="N2938" t="s">
        <v>2350</v>
      </c>
      <c r="Q2938" t="s">
        <v>28</v>
      </c>
      <c r="R2938" t="s">
        <v>36</v>
      </c>
      <c r="S2938" t="s">
        <v>65</v>
      </c>
      <c r="T2938" s="1">
        <f t="shared" si="2003"/>
        <v>3751</v>
      </c>
      <c r="U2938" t="s">
        <v>4485</v>
      </c>
      <c r="V2938" t="e">
        <f>VALUE(U2938)*100000</f>
        <v>#VALUE!</v>
      </c>
    </row>
    <row r="2939" spans="1:22" customFormat="1" hidden="1">
      <c r="A2939" t="s">
        <v>4484</v>
      </c>
      <c r="G2939" t="s">
        <v>23</v>
      </c>
      <c r="H2939" t="s">
        <v>4486</v>
      </c>
      <c r="I2939">
        <f>VALUE(LEFT(H2939,FIND(" ",H2939)-1))</f>
        <v>1503</v>
      </c>
      <c r="J2939" t="str">
        <f>TRIM(RIGHT(H2939,LEN(H2939)-FIND(" ",H2939)))</f>
        <v>sqft</v>
      </c>
      <c r="K2939" t="s">
        <v>25</v>
      </c>
      <c r="L2939" t="s">
        <v>55</v>
      </c>
      <c r="N2939" t="s">
        <v>71</v>
      </c>
      <c r="Q2939" t="s">
        <v>28</v>
      </c>
      <c r="R2939" t="s">
        <v>44</v>
      </c>
      <c r="S2939" t="s">
        <v>3590</v>
      </c>
      <c r="T2939" s="1">
        <f t="shared" si="2003"/>
        <v>4751</v>
      </c>
      <c r="U2939" t="s">
        <v>4487</v>
      </c>
      <c r="V2939" t="e">
        <f>VALUE(U2939)*100000</f>
        <v>#VALUE!</v>
      </c>
    </row>
    <row r="2940" spans="1:22" customFormat="1" hidden="1">
      <c r="A2940" t="s">
        <v>2643</v>
      </c>
      <c r="G2940" t="s">
        <v>32</v>
      </c>
      <c r="H2940" t="s">
        <v>4470</v>
      </c>
      <c r="I2940">
        <f>VALUE(LEFT(H2940,FIND(" ",H2940)-1))</f>
        <v>2362</v>
      </c>
      <c r="J2940" t="str">
        <f>TRIM(RIGHT(H2940,LEN(H2940)-FIND(" ",H2940)))</f>
        <v>sqft</v>
      </c>
      <c r="K2940" t="s">
        <v>25</v>
      </c>
      <c r="L2940" t="s">
        <v>2320</v>
      </c>
      <c r="N2940" t="s">
        <v>42</v>
      </c>
      <c r="Q2940" t="s">
        <v>28</v>
      </c>
      <c r="R2940" t="s">
        <v>44</v>
      </c>
      <c r="S2940" t="s">
        <v>3590</v>
      </c>
      <c r="T2940" s="1">
        <f t="shared" si="2003"/>
        <v>4751</v>
      </c>
      <c r="U2940" t="s">
        <v>4471</v>
      </c>
      <c r="V2940" t="e">
        <f>VALUE(U2940)*100000</f>
        <v>#VALUE!</v>
      </c>
    </row>
    <row r="2941" spans="1:22" customFormat="1" hidden="1">
      <c r="A2941" t="s">
        <v>3264</v>
      </c>
      <c r="G2941" t="s">
        <v>23</v>
      </c>
      <c r="H2941" t="s">
        <v>477</v>
      </c>
      <c r="I2941">
        <f>VALUE(LEFT(H2941,FIND(" ",H2941)-1))</f>
        <v>90</v>
      </c>
      <c r="J2941" t="str">
        <f>TRIM(RIGHT(H2941,LEN(H2941)-FIND(" ",H2941)))</f>
        <v>sqyrd</v>
      </c>
      <c r="K2941" t="s">
        <v>83</v>
      </c>
      <c r="L2941" t="s">
        <v>41</v>
      </c>
      <c r="N2941" t="s">
        <v>40</v>
      </c>
      <c r="Q2941">
        <v>4</v>
      </c>
      <c r="R2941">
        <v>4</v>
      </c>
      <c r="T2941" s="1" t="e">
        <f t="shared" ref="T2941:T3004" si="2028">VALUE(SUBSTITUTE(SUBSTITUTE(S2941,"â‚¹",""),"per sqft",""))</f>
        <v>#VALUE!</v>
      </c>
      <c r="U2941" t="s">
        <v>4488</v>
      </c>
      <c r="V2941" t="e">
        <f>VALUE(U2941)*100000</f>
        <v>#VALUE!</v>
      </c>
    </row>
    <row r="2942" spans="1:22" customFormat="1" hidden="1">
      <c r="A2942" t="s">
        <v>4481</v>
      </c>
      <c r="G2942" t="s">
        <v>23</v>
      </c>
      <c r="H2942" t="s">
        <v>834</v>
      </c>
      <c r="I2942">
        <f>VALUE(LEFT(H2942,FIND(" ",H2942)-1))</f>
        <v>1190</v>
      </c>
      <c r="J2942" t="str">
        <f>TRIM(RIGHT(H2942,LEN(H2942)-FIND(" ",H2942)))</f>
        <v>sqft</v>
      </c>
      <c r="K2942" t="s">
        <v>25</v>
      </c>
      <c r="L2942" t="s">
        <v>2356</v>
      </c>
      <c r="N2942" t="s">
        <v>2398</v>
      </c>
      <c r="Q2942" t="s">
        <v>28</v>
      </c>
      <c r="R2942" t="s">
        <v>44</v>
      </c>
      <c r="S2942" t="s">
        <v>1750</v>
      </c>
      <c r="T2942" s="1">
        <f t="shared" si="2028"/>
        <v>4667</v>
      </c>
      <c r="U2942" t="s">
        <v>4489</v>
      </c>
      <c r="V2942" t="e">
        <f>VALUE(U2942)*100000</f>
        <v>#VALUE!</v>
      </c>
    </row>
    <row r="2943" spans="1:22" customFormat="1" hidden="1">
      <c r="A2943" t="s">
        <v>2805</v>
      </c>
      <c r="G2943" t="s">
        <v>23</v>
      </c>
      <c r="H2943" t="s">
        <v>3329</v>
      </c>
      <c r="I2943">
        <f>VALUE(LEFT(H2943,FIND(" ",H2943)-1))</f>
        <v>1220</v>
      </c>
      <c r="J2943" t="str">
        <f>TRIM(RIGHT(H2943,LEN(H2943)-FIND(" ",H2943)))</f>
        <v>sqft</v>
      </c>
      <c r="K2943" t="s">
        <v>25</v>
      </c>
      <c r="L2943" t="s">
        <v>41</v>
      </c>
      <c r="N2943" t="s">
        <v>42</v>
      </c>
      <c r="Q2943" t="s">
        <v>28</v>
      </c>
      <c r="R2943" t="s">
        <v>36</v>
      </c>
      <c r="S2943" t="s">
        <v>4490</v>
      </c>
      <c r="T2943" s="1">
        <f t="shared" si="2028"/>
        <v>5090</v>
      </c>
      <c r="U2943" t="s">
        <v>4491</v>
      </c>
      <c r="V2943" t="e">
        <f>VALUE(U2943)*100000</f>
        <v>#VALUE!</v>
      </c>
    </row>
    <row r="2944" spans="1:22" customFormat="1" hidden="1">
      <c r="A2944" t="s">
        <v>4484</v>
      </c>
      <c r="G2944" t="s">
        <v>23</v>
      </c>
      <c r="H2944" t="s">
        <v>4492</v>
      </c>
      <c r="I2944">
        <f>VALUE(LEFT(H2944,FIND(" ",H2944)-1))</f>
        <v>1490</v>
      </c>
      <c r="J2944" t="str">
        <f>TRIM(RIGHT(H2944,LEN(H2944)-FIND(" ",H2944)))</f>
        <v>sqft</v>
      </c>
      <c r="K2944" t="s">
        <v>28</v>
      </c>
      <c r="L2944" t="s">
        <v>41</v>
      </c>
      <c r="N2944" t="s">
        <v>25</v>
      </c>
      <c r="Q2944" t="s">
        <v>44</v>
      </c>
      <c r="R2944" t="s">
        <v>131</v>
      </c>
      <c r="S2944" t="s">
        <v>4493</v>
      </c>
      <c r="T2944" s="1">
        <f t="shared" si="2028"/>
        <v>5451</v>
      </c>
      <c r="U2944" t="s">
        <v>4494</v>
      </c>
      <c r="V2944" t="e">
        <f>VALUE(U2944)*100000</f>
        <v>#VALUE!</v>
      </c>
    </row>
    <row r="2945" spans="1:22" customFormat="1" hidden="1">
      <c r="A2945" t="s">
        <v>3473</v>
      </c>
      <c r="G2945" t="s">
        <v>32</v>
      </c>
      <c r="H2945" t="s">
        <v>3244</v>
      </c>
      <c r="I2945">
        <f>VALUE(LEFT(H2945,FIND(" ",H2945)-1))</f>
        <v>2500</v>
      </c>
      <c r="J2945" t="str">
        <f>TRIM(RIGHT(H2945,LEN(H2945)-FIND(" ",H2945)))</f>
        <v>sqft</v>
      </c>
      <c r="K2945" t="s">
        <v>40</v>
      </c>
      <c r="L2945" t="s">
        <v>41</v>
      </c>
      <c r="N2945" t="s">
        <v>298</v>
      </c>
      <c r="Q2945" t="s">
        <v>43</v>
      </c>
      <c r="R2945" t="s">
        <v>88</v>
      </c>
      <c r="S2945" t="s">
        <v>3644</v>
      </c>
      <c r="T2945" s="1">
        <f t="shared" si="2028"/>
        <v>4600</v>
      </c>
      <c r="U2945" t="s">
        <v>4495</v>
      </c>
      <c r="V2945" t="e">
        <f>VALUE(U2945)*100000</f>
        <v>#VALUE!</v>
      </c>
    </row>
    <row r="2946" spans="1:22" customFormat="1" hidden="1">
      <c r="A2946" t="s">
        <v>200</v>
      </c>
      <c r="G2946" t="s">
        <v>32</v>
      </c>
      <c r="H2946" t="s">
        <v>4496</v>
      </c>
      <c r="I2946">
        <f>VALUE(LEFT(H2946,FIND(" ",H2946)-1))</f>
        <v>2302</v>
      </c>
      <c r="J2946" t="str">
        <f>TRIM(RIGHT(H2946,LEN(H2946)-FIND(" ",H2946)))</f>
        <v>sqft</v>
      </c>
      <c r="K2946" t="s">
        <v>25</v>
      </c>
      <c r="L2946" t="s">
        <v>153</v>
      </c>
      <c r="N2946" t="s">
        <v>71</v>
      </c>
      <c r="Q2946" t="s">
        <v>28</v>
      </c>
      <c r="R2946" t="s">
        <v>44</v>
      </c>
      <c r="S2946" t="s">
        <v>4497</v>
      </c>
      <c r="T2946" s="1">
        <f t="shared" si="2028"/>
        <v>4561</v>
      </c>
      <c r="U2946" t="s">
        <v>4498</v>
      </c>
      <c r="V2946" t="e">
        <f>VALUE(U2946)*100000</f>
        <v>#VALUE!</v>
      </c>
    </row>
    <row r="2947" spans="1:22" customFormat="1" hidden="1">
      <c r="A2947" t="s">
        <v>4481</v>
      </c>
      <c r="G2947" t="s">
        <v>32</v>
      </c>
      <c r="H2947" t="s">
        <v>1292</v>
      </c>
      <c r="I2947">
        <f>VALUE(LEFT(H2947,FIND(" ",H2947)-1))</f>
        <v>2600</v>
      </c>
      <c r="J2947" t="str">
        <f>TRIM(RIGHT(H2947,LEN(H2947)-FIND(" ",H2947)))</f>
        <v>sqft</v>
      </c>
      <c r="K2947" t="s">
        <v>25</v>
      </c>
      <c r="L2947" t="s">
        <v>4499</v>
      </c>
      <c r="N2947" t="s">
        <v>1580</v>
      </c>
      <c r="Q2947" t="s">
        <v>28</v>
      </c>
      <c r="R2947" t="s">
        <v>44</v>
      </c>
      <c r="S2947" t="s">
        <v>359</v>
      </c>
      <c r="T2947" s="1">
        <f t="shared" si="2028"/>
        <v>5000</v>
      </c>
      <c r="U2947" t="s">
        <v>4500</v>
      </c>
      <c r="V2947" t="e">
        <f>VALUE(U2947)*100000</f>
        <v>#VALUE!</v>
      </c>
    </row>
    <row r="2948" spans="1:22" customFormat="1" hidden="1">
      <c r="A2948" t="s">
        <v>4501</v>
      </c>
      <c r="G2948" t="s">
        <v>32</v>
      </c>
      <c r="H2948" t="s">
        <v>3244</v>
      </c>
      <c r="I2948">
        <f>VALUE(LEFT(H2948,FIND(" ",H2948)-1))</f>
        <v>2500</v>
      </c>
      <c r="J2948" t="str">
        <f>TRIM(RIGHT(H2948,LEN(H2948)-FIND(" ",H2948)))</f>
        <v>sqft</v>
      </c>
      <c r="K2948" t="s">
        <v>40</v>
      </c>
      <c r="L2948" t="s">
        <v>41</v>
      </c>
      <c r="N2948" t="s">
        <v>665</v>
      </c>
      <c r="Q2948" t="s">
        <v>790</v>
      </c>
      <c r="R2948">
        <v>4</v>
      </c>
      <c r="S2948" t="s">
        <v>4502</v>
      </c>
      <c r="T2948" s="1">
        <f t="shared" si="2028"/>
        <v>5400</v>
      </c>
      <c r="U2948" t="s">
        <v>4482</v>
      </c>
      <c r="V2948" t="e">
        <f>VALUE(U2948)*100000</f>
        <v>#VALUE!</v>
      </c>
    </row>
    <row r="2949" spans="1:22" customFormat="1" hidden="1">
      <c r="A2949" t="s">
        <v>2805</v>
      </c>
      <c r="G2949" t="s">
        <v>32</v>
      </c>
      <c r="H2949" t="s">
        <v>4503</v>
      </c>
      <c r="I2949">
        <f>VALUE(LEFT(H2949,FIND(" ",H2949)-1))</f>
        <v>2300</v>
      </c>
      <c r="J2949" t="str">
        <f>TRIM(RIGHT(H2949,LEN(H2949)-FIND(" ",H2949)))</f>
        <v>sqft</v>
      </c>
      <c r="K2949" t="s">
        <v>25</v>
      </c>
      <c r="L2949" t="s">
        <v>222</v>
      </c>
      <c r="N2949" t="s">
        <v>42</v>
      </c>
      <c r="Q2949" t="s">
        <v>28</v>
      </c>
      <c r="R2949" t="s">
        <v>36</v>
      </c>
      <c r="S2949" t="s">
        <v>2997</v>
      </c>
      <c r="T2949" s="1">
        <f t="shared" si="2028"/>
        <v>5500</v>
      </c>
      <c r="U2949" t="s">
        <v>4473</v>
      </c>
      <c r="V2949" t="e">
        <f>VALUE(U2949)*100000</f>
        <v>#VALUE!</v>
      </c>
    </row>
    <row r="2950" spans="1:22" customFormat="1" hidden="1">
      <c r="A2950" t="s">
        <v>2805</v>
      </c>
      <c r="G2950" t="s">
        <v>32</v>
      </c>
      <c r="H2950" t="s">
        <v>4504</v>
      </c>
      <c r="I2950">
        <f>VALUE(LEFT(H2950,FIND(" ",H2950)-1))</f>
        <v>1895</v>
      </c>
      <c r="J2950" t="str">
        <f>TRIM(RIGHT(H2950,LEN(H2950)-FIND(" ",H2950)))</f>
        <v>sqft</v>
      </c>
      <c r="K2950" t="s">
        <v>25</v>
      </c>
      <c r="L2950" t="s">
        <v>41</v>
      </c>
      <c r="N2950" t="s">
        <v>2398</v>
      </c>
      <c r="Q2950" t="s">
        <v>28</v>
      </c>
      <c r="R2950" t="s">
        <v>36</v>
      </c>
      <c r="S2950" t="s">
        <v>4505</v>
      </c>
      <c r="T2950" s="1">
        <f t="shared" si="2028"/>
        <v>6332</v>
      </c>
      <c r="U2950" t="s">
        <v>4506</v>
      </c>
      <c r="V2950" t="e">
        <f>VALUE(U2950)*100000</f>
        <v>#VALUE!</v>
      </c>
    </row>
    <row r="2951" spans="1:22" customFormat="1" hidden="1">
      <c r="A2951" t="s">
        <v>4507</v>
      </c>
      <c r="G2951" t="s">
        <v>23</v>
      </c>
      <c r="H2951" t="s">
        <v>95</v>
      </c>
      <c r="I2951">
        <f>VALUE(LEFT(H2951,FIND(" ",H2951)-1))</f>
        <v>800</v>
      </c>
      <c r="J2951" t="str">
        <f>TRIM(RIGHT(H2951,LEN(H2951)-FIND(" ",H2951)))</f>
        <v>sqft</v>
      </c>
      <c r="K2951" t="s">
        <v>40</v>
      </c>
      <c r="L2951" t="s">
        <v>41</v>
      </c>
      <c r="N2951" t="s">
        <v>298</v>
      </c>
      <c r="Q2951" t="s">
        <v>28</v>
      </c>
      <c r="R2951" t="s">
        <v>131</v>
      </c>
      <c r="S2951" t="s">
        <v>4508</v>
      </c>
      <c r="T2951" s="1">
        <f t="shared" si="2028"/>
        <v>11500</v>
      </c>
      <c r="U2951" t="s">
        <v>4495</v>
      </c>
      <c r="V2951" t="e">
        <f>VALUE(U2951)*100000</f>
        <v>#VALUE!</v>
      </c>
    </row>
    <row r="2952" spans="1:22" customFormat="1" hidden="1">
      <c r="A2952" t="s">
        <v>2061</v>
      </c>
      <c r="G2952" t="s">
        <v>23</v>
      </c>
      <c r="H2952" t="s">
        <v>3584</v>
      </c>
      <c r="I2952">
        <f>VALUE(LEFT(H2952,FIND(" ",H2952)-1))</f>
        <v>1382</v>
      </c>
      <c r="J2952" t="str">
        <f>TRIM(RIGHT(H2952,LEN(H2952)-FIND(" ",H2952)))</f>
        <v>sqft</v>
      </c>
      <c r="K2952" t="s">
        <v>25</v>
      </c>
      <c r="L2952" t="s">
        <v>2314</v>
      </c>
      <c r="N2952" t="s">
        <v>852</v>
      </c>
      <c r="Q2952" t="s">
        <v>28</v>
      </c>
      <c r="R2952" t="s">
        <v>44</v>
      </c>
      <c r="S2952" t="s">
        <v>4509</v>
      </c>
      <c r="T2952" s="1">
        <f t="shared" si="2028"/>
        <v>5900</v>
      </c>
      <c r="U2952" t="s">
        <v>4510</v>
      </c>
      <c r="V2952" t="e">
        <f>VALUE(U2952)*100000</f>
        <v>#VALUE!</v>
      </c>
    </row>
    <row r="2953" spans="1:22" customFormat="1" hidden="1">
      <c r="A2953" t="s">
        <v>2545</v>
      </c>
      <c r="G2953" t="s">
        <v>23</v>
      </c>
      <c r="H2953" t="s">
        <v>1659</v>
      </c>
      <c r="I2953">
        <f>VALUE(LEFT(H2953,FIND(" ",H2953)-1))</f>
        <v>1156</v>
      </c>
      <c r="J2953" t="str">
        <f>TRIM(RIGHT(H2953,LEN(H2953)-FIND(" ",H2953)))</f>
        <v>sqft</v>
      </c>
      <c r="K2953" t="s">
        <v>40</v>
      </c>
      <c r="L2953" t="s">
        <v>41</v>
      </c>
      <c r="N2953" t="s">
        <v>288</v>
      </c>
      <c r="Q2953" t="s">
        <v>924</v>
      </c>
      <c r="R2953">
        <v>1</v>
      </c>
      <c r="S2953" t="s">
        <v>571</v>
      </c>
      <c r="T2953" s="1">
        <f t="shared" si="2028"/>
        <v>6000</v>
      </c>
      <c r="U2953" t="s">
        <v>4511</v>
      </c>
      <c r="V2953" t="e">
        <f>VALUE(U2953)*100000</f>
        <v>#VALUE!</v>
      </c>
    </row>
    <row r="2954" spans="1:22" customFormat="1" hidden="1">
      <c r="A2954" t="s">
        <v>4031</v>
      </c>
      <c r="G2954" t="s">
        <v>32</v>
      </c>
      <c r="H2954" t="s">
        <v>2224</v>
      </c>
      <c r="I2954">
        <f>VALUE(LEFT(H2954,FIND(" ",H2954)-1))</f>
        <v>3150</v>
      </c>
      <c r="J2954" t="str">
        <f>TRIM(RIGHT(H2954,LEN(H2954)-FIND(" ",H2954)))</f>
        <v>sqft</v>
      </c>
      <c r="K2954" t="s">
        <v>40</v>
      </c>
      <c r="L2954" t="s">
        <v>41</v>
      </c>
      <c r="N2954" t="s">
        <v>165</v>
      </c>
      <c r="Q2954" t="s">
        <v>28</v>
      </c>
      <c r="R2954" t="s">
        <v>44</v>
      </c>
      <c r="S2954" t="s">
        <v>2889</v>
      </c>
      <c r="T2954" s="1">
        <f t="shared" si="2028"/>
        <v>4222</v>
      </c>
      <c r="U2954" t="s">
        <v>4512</v>
      </c>
      <c r="V2954" t="e">
        <f>VALUE(U2954)*100000</f>
        <v>#VALUE!</v>
      </c>
    </row>
    <row r="2955" spans="1:22" customFormat="1" hidden="1">
      <c r="A2955" t="s">
        <v>3926</v>
      </c>
      <c r="G2955" t="s">
        <v>32</v>
      </c>
      <c r="H2955" t="s">
        <v>4513</v>
      </c>
      <c r="I2955">
        <f>VALUE(LEFT(H2955,FIND(" ",H2955)-1))</f>
        <v>194</v>
      </c>
      <c r="J2955" t="str">
        <f>TRIM(RIGHT(H2955,LEN(H2955)-FIND(" ",H2955)))</f>
        <v>sqyrd</v>
      </c>
      <c r="K2955" t="s">
        <v>43</v>
      </c>
      <c r="L2955" t="s">
        <v>41</v>
      </c>
      <c r="N2955" t="s">
        <v>40</v>
      </c>
      <c r="Q2955" t="s">
        <v>44</v>
      </c>
      <c r="R2955" t="s">
        <v>3187</v>
      </c>
      <c r="S2955" t="s">
        <v>4514</v>
      </c>
      <c r="T2955" s="1">
        <f t="shared" si="2028"/>
        <v>6873</v>
      </c>
      <c r="U2955" t="s">
        <v>4506</v>
      </c>
      <c r="V2955" t="e">
        <f>VALUE(U2955)*100000</f>
        <v>#VALUE!</v>
      </c>
    </row>
    <row r="2956" spans="1:22" customFormat="1" hidden="1">
      <c r="A2956" t="s">
        <v>2829</v>
      </c>
      <c r="G2956" t="s">
        <v>32</v>
      </c>
      <c r="H2956" t="s">
        <v>3737</v>
      </c>
      <c r="I2956">
        <f>VALUE(LEFT(H2956,FIND(" ",H2956)-1))</f>
        <v>2061</v>
      </c>
      <c r="J2956" t="str">
        <f>TRIM(RIGHT(H2956,LEN(H2956)-FIND(" ",H2956)))</f>
        <v>sqft</v>
      </c>
      <c r="K2956" t="s">
        <v>25</v>
      </c>
      <c r="L2956" t="s">
        <v>2356</v>
      </c>
      <c r="N2956" t="s">
        <v>818</v>
      </c>
      <c r="Q2956" t="s">
        <v>28</v>
      </c>
      <c r="R2956" t="s">
        <v>44</v>
      </c>
      <c r="S2956" t="s">
        <v>4515</v>
      </c>
      <c r="T2956" s="1">
        <f t="shared" si="2028"/>
        <v>4998</v>
      </c>
      <c r="U2956" t="s">
        <v>4511</v>
      </c>
      <c r="V2956" t="e">
        <f>VALUE(U2956)*100000</f>
        <v>#VALUE!</v>
      </c>
    </row>
    <row r="2957" spans="1:22" customFormat="1" hidden="1">
      <c r="A2957" t="s">
        <v>58</v>
      </c>
      <c r="G2957" t="s">
        <v>23</v>
      </c>
      <c r="H2957" t="s">
        <v>1611</v>
      </c>
      <c r="I2957">
        <f>VALUE(LEFT(H2957,FIND(" ",H2957)-1))</f>
        <v>1020</v>
      </c>
      <c r="J2957" t="str">
        <f>TRIM(RIGHT(H2957,LEN(H2957)-FIND(" ",H2957)))</f>
        <v>sqft</v>
      </c>
      <c r="K2957" t="s">
        <v>25</v>
      </c>
      <c r="L2957" t="s">
        <v>2706</v>
      </c>
      <c r="N2957" t="s">
        <v>1045</v>
      </c>
      <c r="Q2957" t="s">
        <v>924</v>
      </c>
      <c r="R2957">
        <v>1</v>
      </c>
      <c r="S2957" t="s">
        <v>1162</v>
      </c>
      <c r="T2957" s="1">
        <f t="shared" si="2028"/>
        <v>6961</v>
      </c>
      <c r="U2957" t="s">
        <v>4516</v>
      </c>
      <c r="V2957" t="e">
        <f>VALUE(U2957)*100000</f>
        <v>#VALUE!</v>
      </c>
    </row>
    <row r="2958" spans="1:22" customFormat="1" hidden="1">
      <c r="A2958" t="s">
        <v>2829</v>
      </c>
      <c r="G2958" t="s">
        <v>32</v>
      </c>
      <c r="H2958" t="s">
        <v>4496</v>
      </c>
      <c r="I2958">
        <f>VALUE(LEFT(H2958,FIND(" ",H2958)-1))</f>
        <v>2302</v>
      </c>
      <c r="J2958" t="str">
        <f>TRIM(RIGHT(H2958,LEN(H2958)-FIND(" ",H2958)))</f>
        <v>sqft</v>
      </c>
      <c r="K2958" t="s">
        <v>25</v>
      </c>
      <c r="L2958" t="s">
        <v>3787</v>
      </c>
      <c r="N2958" t="s">
        <v>4517</v>
      </c>
      <c r="Q2958" t="s">
        <v>28</v>
      </c>
      <c r="R2958" t="s">
        <v>44</v>
      </c>
      <c r="S2958" t="s">
        <v>4518</v>
      </c>
      <c r="T2958" s="1">
        <f t="shared" si="2028"/>
        <v>5126</v>
      </c>
      <c r="U2958" t="s">
        <v>4519</v>
      </c>
      <c r="V2958" t="e">
        <f>VALUE(U2958)*100000</f>
        <v>#VALUE!</v>
      </c>
    </row>
    <row r="2959" spans="1:22" customFormat="1" hidden="1">
      <c r="A2959" t="s">
        <v>2805</v>
      </c>
      <c r="G2959" t="s">
        <v>23</v>
      </c>
      <c r="H2959" t="s">
        <v>1395</v>
      </c>
      <c r="I2959">
        <f>VALUE(LEFT(H2959,FIND(" ",H2959)-1))</f>
        <v>1260</v>
      </c>
      <c r="J2959" t="str">
        <f>TRIM(RIGHT(H2959,LEN(H2959)-FIND(" ",H2959)))</f>
        <v>sqft</v>
      </c>
      <c r="K2959" t="s">
        <v>25</v>
      </c>
      <c r="L2959" t="s">
        <v>41</v>
      </c>
      <c r="N2959" t="s">
        <v>972</v>
      </c>
      <c r="Q2959" t="s">
        <v>28</v>
      </c>
      <c r="R2959" t="s">
        <v>44</v>
      </c>
      <c r="S2959" t="s">
        <v>4502</v>
      </c>
      <c r="T2959" s="1">
        <f t="shared" si="2028"/>
        <v>5400</v>
      </c>
      <c r="U2959" t="s">
        <v>4520</v>
      </c>
      <c r="V2959" t="e">
        <f>VALUE(U2959)*100000</f>
        <v>#VALUE!</v>
      </c>
    </row>
    <row r="2960" spans="1:22" customFormat="1" hidden="1">
      <c r="A2960" t="s">
        <v>2829</v>
      </c>
      <c r="G2960" t="s">
        <v>32</v>
      </c>
      <c r="H2960" t="s">
        <v>4521</v>
      </c>
      <c r="I2960">
        <f>VALUE(LEFT(H2960,FIND(" ",H2960)-1))</f>
        <v>2492</v>
      </c>
      <c r="J2960" t="str">
        <f>TRIM(RIGHT(H2960,LEN(H2960)-FIND(" ",H2960)))</f>
        <v>sqft</v>
      </c>
      <c r="K2960" t="s">
        <v>25</v>
      </c>
      <c r="L2960" t="s">
        <v>34</v>
      </c>
      <c r="N2960" t="s">
        <v>1314</v>
      </c>
      <c r="Q2960" t="s">
        <v>28</v>
      </c>
      <c r="R2960" t="s">
        <v>44</v>
      </c>
      <c r="S2960" t="s">
        <v>4522</v>
      </c>
      <c r="T2960" s="1">
        <f t="shared" si="2028"/>
        <v>4936</v>
      </c>
      <c r="U2960" t="s">
        <v>4523</v>
      </c>
      <c r="V2960" t="e">
        <f>VALUE(U2960)*100000</f>
        <v>#VALUE!</v>
      </c>
    </row>
    <row r="2961" spans="1:22" customFormat="1" hidden="1">
      <c r="A2961" t="s">
        <v>3493</v>
      </c>
      <c r="G2961" t="s">
        <v>32</v>
      </c>
      <c r="H2961" t="s">
        <v>4524</v>
      </c>
      <c r="I2961">
        <f>VALUE(LEFT(H2961,FIND(" ",H2961)-1))</f>
        <v>2160</v>
      </c>
      <c r="J2961" t="str">
        <f>TRIM(RIGHT(H2961,LEN(H2961)-FIND(" ",H2961)))</f>
        <v>sqft</v>
      </c>
      <c r="K2961" t="s">
        <v>40</v>
      </c>
      <c r="L2961" t="s">
        <v>41</v>
      </c>
      <c r="N2961" t="s">
        <v>2350</v>
      </c>
      <c r="Q2961" t="s">
        <v>28</v>
      </c>
      <c r="R2961" t="s">
        <v>586</v>
      </c>
      <c r="S2961" t="s">
        <v>3755</v>
      </c>
      <c r="T2961" s="1">
        <f t="shared" si="2028"/>
        <v>5454</v>
      </c>
      <c r="U2961" t="s">
        <v>4525</v>
      </c>
      <c r="V2961" t="e">
        <f>VALUE(U2961)*100000</f>
        <v>#VALUE!</v>
      </c>
    </row>
    <row r="2962" spans="1:22" customFormat="1" hidden="1">
      <c r="A2962" t="s">
        <v>2829</v>
      </c>
      <c r="G2962" t="s">
        <v>32</v>
      </c>
      <c r="H2962" t="s">
        <v>4526</v>
      </c>
      <c r="I2962">
        <f>VALUE(LEFT(H2962,FIND(" ",H2962)-1))</f>
        <v>2490</v>
      </c>
      <c r="J2962" t="str">
        <f>TRIM(RIGHT(H2962,LEN(H2962)-FIND(" ",H2962)))</f>
        <v>sqft</v>
      </c>
      <c r="K2962" t="s">
        <v>25</v>
      </c>
      <c r="L2962" t="s">
        <v>242</v>
      </c>
      <c r="N2962" t="s">
        <v>42</v>
      </c>
      <c r="Q2962" t="s">
        <v>28</v>
      </c>
      <c r="R2962" t="s">
        <v>44</v>
      </c>
      <c r="S2962" t="s">
        <v>3601</v>
      </c>
      <c r="T2962" s="1">
        <f t="shared" si="2028"/>
        <v>4300</v>
      </c>
      <c r="U2962" t="s">
        <v>4485</v>
      </c>
      <c r="V2962" t="e">
        <f>VALUE(U2962)*100000</f>
        <v>#VALUE!</v>
      </c>
    </row>
    <row r="2963" spans="1:22" customFormat="1" hidden="1">
      <c r="A2963" t="s">
        <v>2709</v>
      </c>
      <c r="G2963" t="s">
        <v>23</v>
      </c>
      <c r="H2963" t="s">
        <v>4527</v>
      </c>
      <c r="I2963">
        <f>VALUE(LEFT(H2963,FIND(" ",H2963)-1))</f>
        <v>89</v>
      </c>
      <c r="J2963" t="str">
        <f>TRIM(RIGHT(H2963,LEN(H2963)-FIND(" ",H2963)))</f>
        <v>sqyrd</v>
      </c>
      <c r="K2963" t="s">
        <v>40</v>
      </c>
      <c r="L2963" t="s">
        <v>41</v>
      </c>
      <c r="N2963" t="s">
        <v>92</v>
      </c>
      <c r="Q2963" t="s">
        <v>83</v>
      </c>
      <c r="R2963" t="s">
        <v>44</v>
      </c>
      <c r="T2963" s="1" t="e">
        <f t="shared" si="2028"/>
        <v>#VALUE!</v>
      </c>
      <c r="U2963" t="s">
        <v>4498</v>
      </c>
      <c r="V2963" t="e">
        <f>VALUE(U2963)*100000</f>
        <v>#VALUE!</v>
      </c>
    </row>
    <row r="2964" spans="1:22" customFormat="1" hidden="1">
      <c r="A2964" t="s">
        <v>2834</v>
      </c>
      <c r="G2964" t="s">
        <v>23</v>
      </c>
      <c r="H2964" t="s">
        <v>2408</v>
      </c>
      <c r="I2964">
        <f>VALUE(LEFT(H2964,FIND(" ",H2964)-1))</f>
        <v>80</v>
      </c>
      <c r="J2964" t="str">
        <f>TRIM(RIGHT(H2964,LEN(H2964)-FIND(" ",H2964)))</f>
        <v>sqyrd</v>
      </c>
      <c r="K2964" t="s">
        <v>40</v>
      </c>
      <c r="L2964" t="s">
        <v>41</v>
      </c>
      <c r="N2964" t="s">
        <v>175</v>
      </c>
      <c r="Q2964" t="s">
        <v>28</v>
      </c>
      <c r="R2964" t="s">
        <v>44</v>
      </c>
      <c r="T2964" s="1" t="e">
        <f t="shared" si="2028"/>
        <v>#VALUE!</v>
      </c>
      <c r="U2964" t="s">
        <v>4489</v>
      </c>
      <c r="V2964" t="e">
        <f>VALUE(U2964)*100000</f>
        <v>#VALUE!</v>
      </c>
    </row>
    <row r="2965" spans="1:22" customFormat="1" hidden="1">
      <c r="A2965" t="s">
        <v>3473</v>
      </c>
      <c r="G2965" t="s">
        <v>23</v>
      </c>
      <c r="H2965" t="s">
        <v>2799</v>
      </c>
      <c r="I2965">
        <f>VALUE(LEFT(H2965,FIND(" ",H2965)-1))</f>
        <v>2200</v>
      </c>
      <c r="J2965" t="str">
        <f>TRIM(RIGHT(H2965,LEN(H2965)-FIND(" ",H2965)))</f>
        <v>sqft</v>
      </c>
      <c r="K2965" t="s">
        <v>40</v>
      </c>
      <c r="L2965" t="s">
        <v>41</v>
      </c>
      <c r="N2965" t="s">
        <v>175</v>
      </c>
      <c r="Q2965" t="s">
        <v>43</v>
      </c>
      <c r="R2965" t="s">
        <v>586</v>
      </c>
      <c r="S2965" t="s">
        <v>2042</v>
      </c>
      <c r="T2965" s="1">
        <f t="shared" si="2028"/>
        <v>11574</v>
      </c>
      <c r="U2965" t="s">
        <v>4528</v>
      </c>
      <c r="V2965" t="e">
        <f>VALUE(U2965)*100000</f>
        <v>#VALUE!</v>
      </c>
    </row>
    <row r="2966" spans="1:22" customFormat="1" hidden="1">
      <c r="A2966" t="s">
        <v>4529</v>
      </c>
      <c r="G2966" t="s">
        <v>23</v>
      </c>
      <c r="H2966" t="s">
        <v>2289</v>
      </c>
      <c r="I2966">
        <f>VALUE(LEFT(H2966,FIND(" ",H2966)-1))</f>
        <v>1320</v>
      </c>
      <c r="J2966" t="str">
        <f>TRIM(RIGHT(H2966,LEN(H2966)-FIND(" ",H2966)))</f>
        <v>sqft</v>
      </c>
      <c r="K2966" t="s">
        <v>40</v>
      </c>
      <c r="L2966" t="s">
        <v>242</v>
      </c>
      <c r="N2966" t="s">
        <v>1314</v>
      </c>
      <c r="Q2966" t="s">
        <v>28</v>
      </c>
      <c r="R2966" t="s">
        <v>88</v>
      </c>
      <c r="S2966" t="s">
        <v>4530</v>
      </c>
      <c r="T2966" s="1">
        <f t="shared" si="2028"/>
        <v>5130</v>
      </c>
      <c r="U2966" t="s">
        <v>4523</v>
      </c>
      <c r="V2966" t="e">
        <f>VALUE(U2966)*100000</f>
        <v>#VALUE!</v>
      </c>
    </row>
    <row r="2967" spans="1:22" customFormat="1" hidden="1">
      <c r="A2967" t="s">
        <v>3323</v>
      </c>
      <c r="G2967" t="s">
        <v>23</v>
      </c>
      <c r="H2967" t="s">
        <v>54</v>
      </c>
      <c r="I2967">
        <f>VALUE(LEFT(H2967,FIND(" ",H2967)-1))</f>
        <v>1265</v>
      </c>
      <c r="J2967" t="str">
        <f>TRIM(RIGHT(H2967,LEN(H2967)-FIND(" ",H2967)))</f>
        <v>sqft</v>
      </c>
      <c r="K2967" t="s">
        <v>25</v>
      </c>
      <c r="L2967" t="s">
        <v>34</v>
      </c>
      <c r="N2967" t="s">
        <v>633</v>
      </c>
      <c r="Q2967" t="s">
        <v>28</v>
      </c>
      <c r="R2967" t="s">
        <v>259</v>
      </c>
      <c r="S2967" t="s">
        <v>4531</v>
      </c>
      <c r="T2967" s="1">
        <f t="shared" si="2028"/>
        <v>4565</v>
      </c>
      <c r="U2967" t="s">
        <v>4498</v>
      </c>
      <c r="V2967" t="e">
        <f>VALUE(U2967)*100000</f>
        <v>#VALUE!</v>
      </c>
    </row>
    <row r="2968" spans="1:22" customFormat="1" hidden="1">
      <c r="A2968" t="s">
        <v>4532</v>
      </c>
      <c r="G2968" t="s">
        <v>23</v>
      </c>
      <c r="H2968" t="s">
        <v>4533</v>
      </c>
      <c r="I2968">
        <f>VALUE(LEFT(H2968,FIND(" ",H2968)-1))</f>
        <v>3400</v>
      </c>
      <c r="J2968" t="str">
        <f>TRIM(RIGHT(H2968,LEN(H2968)-FIND(" ",H2968)))</f>
        <v>sqft</v>
      </c>
      <c r="K2968" t="s">
        <v>43</v>
      </c>
      <c r="L2968" t="s">
        <v>41</v>
      </c>
      <c r="N2968" t="s">
        <v>40</v>
      </c>
      <c r="Q2968" t="s">
        <v>88</v>
      </c>
      <c r="R2968" t="s">
        <v>131</v>
      </c>
      <c r="S2968" t="s">
        <v>4534</v>
      </c>
      <c r="T2968" s="1">
        <f t="shared" si="2028"/>
        <v>15152</v>
      </c>
      <c r="U2968" t="s">
        <v>4480</v>
      </c>
      <c r="V2968" t="e">
        <f>VALUE(U2968)*100000</f>
        <v>#VALUE!</v>
      </c>
    </row>
    <row r="2969" spans="1:22" customFormat="1" hidden="1">
      <c r="A2969" t="s">
        <v>2711</v>
      </c>
      <c r="G2969" t="s">
        <v>23</v>
      </c>
      <c r="H2969" t="s">
        <v>201</v>
      </c>
      <c r="I2969">
        <f>VALUE(LEFT(H2969,FIND(" ",H2969)-1))</f>
        <v>1600</v>
      </c>
      <c r="J2969" t="str">
        <f>TRIM(RIGHT(H2969,LEN(H2969)-FIND(" ",H2969)))</f>
        <v>sqft</v>
      </c>
      <c r="K2969" t="s">
        <v>40</v>
      </c>
      <c r="L2969" t="s">
        <v>41</v>
      </c>
      <c r="N2969" t="s">
        <v>108</v>
      </c>
      <c r="Q2969" t="s">
        <v>83</v>
      </c>
      <c r="R2969" t="s">
        <v>44</v>
      </c>
      <c r="S2969" t="s">
        <v>1143</v>
      </c>
      <c r="T2969" s="1">
        <f t="shared" si="2028"/>
        <v>5833</v>
      </c>
      <c r="U2969" t="s">
        <v>4535</v>
      </c>
      <c r="V2969" t="e">
        <f>VALUE(U2969)*100000</f>
        <v>#VALUE!</v>
      </c>
    </row>
    <row r="2970" spans="1:22" customFormat="1" hidden="1">
      <c r="A2970" t="s">
        <v>4536</v>
      </c>
      <c r="G2970" t="s">
        <v>32</v>
      </c>
      <c r="H2970" t="s">
        <v>3457</v>
      </c>
      <c r="I2970">
        <f>VALUE(LEFT(H2970,FIND(" ",H2970)-1))</f>
        <v>2800</v>
      </c>
      <c r="J2970" t="str">
        <f>TRIM(RIGHT(H2970,LEN(H2970)-FIND(" ",H2970)))</f>
        <v>sqft</v>
      </c>
      <c r="K2970" t="s">
        <v>28</v>
      </c>
      <c r="L2970" t="s">
        <v>41</v>
      </c>
      <c r="N2970" t="s">
        <v>40</v>
      </c>
      <c r="Q2970">
        <v>5</v>
      </c>
      <c r="S2970" t="s">
        <v>2295</v>
      </c>
      <c r="T2970" s="1">
        <f t="shared" si="2028"/>
        <v>4286</v>
      </c>
      <c r="U2970" t="s">
        <v>4506</v>
      </c>
      <c r="V2970" t="e">
        <f>VALUE(U2970)*100000</f>
        <v>#VALUE!</v>
      </c>
    </row>
    <row r="2971" spans="1:22" customFormat="1" hidden="1">
      <c r="A2971" t="s">
        <v>2709</v>
      </c>
      <c r="G2971" t="s">
        <v>23</v>
      </c>
      <c r="H2971" t="s">
        <v>1645</v>
      </c>
      <c r="I2971">
        <f>VALUE(LEFT(H2971,FIND(" ",H2971)-1))</f>
        <v>1540</v>
      </c>
      <c r="J2971" t="str">
        <f>TRIM(RIGHT(H2971,LEN(H2971)-FIND(" ",H2971)))</f>
        <v>sqft</v>
      </c>
      <c r="K2971" t="s">
        <v>40</v>
      </c>
      <c r="L2971" t="s">
        <v>41</v>
      </c>
      <c r="N2971" t="s">
        <v>120</v>
      </c>
      <c r="Q2971" t="s">
        <v>28</v>
      </c>
      <c r="R2971" t="s">
        <v>44</v>
      </c>
      <c r="S2971" t="s">
        <v>1030</v>
      </c>
      <c r="T2971" s="1">
        <f t="shared" si="2028"/>
        <v>6818</v>
      </c>
      <c r="U2971" t="s">
        <v>4473</v>
      </c>
      <c r="V2971" t="e">
        <f>VALUE(U2971)*100000</f>
        <v>#VALUE!</v>
      </c>
    </row>
    <row r="2972" spans="1:22" customFormat="1" hidden="1">
      <c r="A2972" t="s">
        <v>4537</v>
      </c>
      <c r="G2972" t="s">
        <v>23</v>
      </c>
      <c r="H2972" t="s">
        <v>525</v>
      </c>
      <c r="I2972">
        <f>VALUE(LEFT(H2972,FIND(" ",H2972)-1))</f>
        <v>1400</v>
      </c>
      <c r="J2972" t="str">
        <f>TRIM(RIGHT(H2972,LEN(H2972)-FIND(" ",H2972)))</f>
        <v>sqft</v>
      </c>
      <c r="K2972" t="s">
        <v>40</v>
      </c>
      <c r="L2972" t="s">
        <v>41</v>
      </c>
      <c r="N2972" t="s">
        <v>120</v>
      </c>
      <c r="Q2972" t="s">
        <v>83</v>
      </c>
      <c r="R2972">
        <v>3</v>
      </c>
      <c r="S2972" t="s">
        <v>4538</v>
      </c>
      <c r="T2972" s="1">
        <f t="shared" si="2028"/>
        <v>8671</v>
      </c>
      <c r="U2972" t="s">
        <v>4480</v>
      </c>
      <c r="V2972" t="e">
        <f>VALUE(U2972)*100000</f>
        <v>#VALUE!</v>
      </c>
    </row>
    <row r="2973" spans="1:22" customFormat="1" hidden="1">
      <c r="A2973" t="s">
        <v>4539</v>
      </c>
      <c r="G2973" t="s">
        <v>32</v>
      </c>
      <c r="H2973" t="s">
        <v>2224</v>
      </c>
      <c r="I2973">
        <f>VALUE(LEFT(H2973,FIND(" ",H2973)-1))</f>
        <v>3150</v>
      </c>
      <c r="J2973" t="str">
        <f>TRIM(RIGHT(H2973,LEN(H2973)-FIND(" ",H2973)))</f>
        <v>sqft</v>
      </c>
      <c r="K2973" t="s">
        <v>40</v>
      </c>
      <c r="L2973" t="s">
        <v>41</v>
      </c>
      <c r="N2973" t="s">
        <v>781</v>
      </c>
      <c r="Q2973" t="s">
        <v>43</v>
      </c>
      <c r="R2973">
        <v>4</v>
      </c>
      <c r="S2973" t="s">
        <v>536</v>
      </c>
      <c r="T2973" s="1">
        <f t="shared" si="2028"/>
        <v>4762</v>
      </c>
      <c r="U2973" t="s">
        <v>4480</v>
      </c>
      <c r="V2973" t="e">
        <f>VALUE(U2973)*100000</f>
        <v>#VALUE!</v>
      </c>
    </row>
    <row r="2974" spans="1:22" customFormat="1" hidden="1">
      <c r="A2974" t="s">
        <v>4540</v>
      </c>
      <c r="G2974" t="s">
        <v>23</v>
      </c>
      <c r="H2974" t="s">
        <v>130</v>
      </c>
      <c r="I2974">
        <f>VALUE(LEFT(H2974,FIND(" ",H2974)-1))</f>
        <v>650</v>
      </c>
      <c r="J2974" t="str">
        <f>TRIM(RIGHT(H2974,LEN(H2974)-FIND(" ",H2974)))</f>
        <v>sqft</v>
      </c>
      <c r="K2974" t="s">
        <v>40</v>
      </c>
      <c r="L2974" t="s">
        <v>41</v>
      </c>
      <c r="N2974" t="s">
        <v>75</v>
      </c>
      <c r="Q2974" t="s">
        <v>721</v>
      </c>
      <c r="S2974" t="s">
        <v>4541</v>
      </c>
      <c r="T2974" s="1">
        <f t="shared" si="2028"/>
        <v>17857</v>
      </c>
      <c r="U2974" t="s">
        <v>4528</v>
      </c>
      <c r="V2974" t="e">
        <f>VALUE(U2974)*100000</f>
        <v>#VALUE!</v>
      </c>
    </row>
    <row r="2975" spans="1:22" customFormat="1" hidden="1">
      <c r="A2975" t="s">
        <v>4542</v>
      </c>
      <c r="G2975" t="s">
        <v>168</v>
      </c>
      <c r="H2975" t="s">
        <v>541</v>
      </c>
      <c r="I2975">
        <f>VALUE(LEFT(H2975,FIND(" ",H2975)-1))</f>
        <v>1413</v>
      </c>
      <c r="J2975" t="str">
        <f>TRIM(RIGHT(H2975,LEN(H2975)-FIND(" ",H2975)))</f>
        <v>sqft</v>
      </c>
      <c r="K2975">
        <v>2</v>
      </c>
      <c r="L2975" t="s">
        <v>139</v>
      </c>
      <c r="N2975" t="s">
        <v>40</v>
      </c>
      <c r="Q2975" t="s">
        <v>1235</v>
      </c>
      <c r="R2975" t="s">
        <v>131</v>
      </c>
      <c r="S2975" t="s">
        <v>4543</v>
      </c>
      <c r="T2975" s="1">
        <f t="shared" si="2028"/>
        <v>10521</v>
      </c>
      <c r="U2975" t="s">
        <v>4469</v>
      </c>
      <c r="V2975" t="e">
        <f>VALUE(U2975)*100000</f>
        <v>#VALUE!</v>
      </c>
    </row>
    <row r="2976" spans="1:22" customFormat="1" hidden="1">
      <c r="A2976" t="s">
        <v>3143</v>
      </c>
      <c r="G2976" t="s">
        <v>23</v>
      </c>
      <c r="H2976" t="s">
        <v>277</v>
      </c>
      <c r="I2976">
        <f>VALUE(LEFT(H2976,FIND(" ",H2976)-1))</f>
        <v>850</v>
      </c>
      <c r="J2976" t="str">
        <f>TRIM(RIGHT(H2976,LEN(H2976)-FIND(" ",H2976)))</f>
        <v>sqft</v>
      </c>
      <c r="K2976" t="s">
        <v>40</v>
      </c>
      <c r="L2976" t="s">
        <v>41</v>
      </c>
      <c r="N2976" t="s">
        <v>348</v>
      </c>
      <c r="S2976" t="s">
        <v>4544</v>
      </c>
      <c r="T2976" s="1">
        <f t="shared" si="2028"/>
        <v>17647</v>
      </c>
      <c r="U2976" t="s">
        <v>4480</v>
      </c>
      <c r="V2976" t="e">
        <f>VALUE(U2976)*100000</f>
        <v>#VALUE!</v>
      </c>
    </row>
    <row r="2977" spans="1:22" customFormat="1" hidden="1">
      <c r="A2977" t="s">
        <v>3535</v>
      </c>
      <c r="G2977" t="s">
        <v>32</v>
      </c>
      <c r="H2977" t="s">
        <v>115</v>
      </c>
      <c r="I2977">
        <f>VALUE(LEFT(H2977,FIND(" ",H2977)-1))</f>
        <v>1150</v>
      </c>
      <c r="J2977" t="str">
        <f>TRIM(RIGHT(H2977,LEN(H2977)-FIND(" ",H2977)))</f>
        <v>sqft</v>
      </c>
      <c r="K2977" t="s">
        <v>40</v>
      </c>
      <c r="L2977" t="s">
        <v>41</v>
      </c>
      <c r="N2977" t="s">
        <v>662</v>
      </c>
      <c r="Q2977" t="s">
        <v>43</v>
      </c>
      <c r="R2977" t="s">
        <v>44</v>
      </c>
      <c r="S2977" t="s">
        <v>4545</v>
      </c>
      <c r="T2977" s="1">
        <f t="shared" si="2028"/>
        <v>9652</v>
      </c>
      <c r="U2977" t="s">
        <v>4488</v>
      </c>
      <c r="V2977" t="e">
        <f>VALUE(U2977)*100000</f>
        <v>#VALUE!</v>
      </c>
    </row>
    <row r="2978" spans="1:22" customFormat="1" hidden="1">
      <c r="A2978" t="s">
        <v>4546</v>
      </c>
      <c r="G2978" t="s">
        <v>168</v>
      </c>
      <c r="H2978" t="s">
        <v>3083</v>
      </c>
      <c r="I2978">
        <f>VALUE(LEFT(H2978,FIND(" ",H2978)-1))</f>
        <v>1674</v>
      </c>
      <c r="J2978" t="str">
        <f>TRIM(RIGHT(H2978,LEN(H2978)-FIND(" ",H2978)))</f>
        <v>sqft</v>
      </c>
      <c r="K2978" t="s">
        <v>566</v>
      </c>
      <c r="L2978" t="s">
        <v>40</v>
      </c>
      <c r="N2978">
        <v>3</v>
      </c>
      <c r="S2978" t="s">
        <v>4547</v>
      </c>
      <c r="T2978" s="1">
        <f t="shared" si="2028"/>
        <v>7885</v>
      </c>
      <c r="U2978" t="s">
        <v>4477</v>
      </c>
      <c r="V2978" t="e">
        <f>VALUE(U2978)*100000</f>
        <v>#VALUE!</v>
      </c>
    </row>
    <row r="2979" spans="1:22" customFormat="1" hidden="1">
      <c r="A2979" t="s">
        <v>4548</v>
      </c>
      <c r="G2979" t="s">
        <v>32</v>
      </c>
      <c r="H2979" t="s">
        <v>4549</v>
      </c>
      <c r="I2979">
        <f>VALUE(LEFT(H2979,FIND(" ",H2979)-1))</f>
        <v>95</v>
      </c>
      <c r="J2979" t="str">
        <f>TRIM(RIGHT(H2979,LEN(H2979)-FIND(" ",H2979)))</f>
        <v>sqyrd</v>
      </c>
      <c r="K2979" t="s">
        <v>40</v>
      </c>
      <c r="L2979" t="s">
        <v>41</v>
      </c>
      <c r="N2979" t="s">
        <v>401</v>
      </c>
      <c r="Q2979" t="s">
        <v>28</v>
      </c>
      <c r="R2979">
        <v>3</v>
      </c>
      <c r="S2979" t="s">
        <v>4550</v>
      </c>
      <c r="T2979" s="1">
        <f t="shared" si="2028"/>
        <v>17544</v>
      </c>
      <c r="U2979" t="s">
        <v>4480</v>
      </c>
      <c r="V2979" t="e">
        <f>VALUE(U2979)*100000</f>
        <v>#VALUE!</v>
      </c>
    </row>
    <row r="2980" spans="1:22" customFormat="1" hidden="1">
      <c r="A2980" t="s">
        <v>4551</v>
      </c>
      <c r="G2980" t="s">
        <v>23</v>
      </c>
      <c r="H2980" t="s">
        <v>2838</v>
      </c>
      <c r="I2980">
        <f>VALUE(LEFT(H2980,FIND(" ",H2980)-1))</f>
        <v>3000</v>
      </c>
      <c r="J2980" t="str">
        <f>TRIM(RIGHT(H2980,LEN(H2980)-FIND(" ",H2980)))</f>
        <v>sqft</v>
      </c>
      <c r="K2980" t="s">
        <v>40</v>
      </c>
      <c r="L2980" t="s">
        <v>41</v>
      </c>
      <c r="N2980" t="s">
        <v>640</v>
      </c>
      <c r="Q2980" t="s">
        <v>43</v>
      </c>
      <c r="R2980">
        <v>4</v>
      </c>
      <c r="T2980" s="1" t="e">
        <f t="shared" si="2028"/>
        <v>#VALUE!</v>
      </c>
      <c r="U2980" t="s">
        <v>4488</v>
      </c>
      <c r="V2980" t="e">
        <f>VALUE(U2980)*100000</f>
        <v>#VALUE!</v>
      </c>
    </row>
    <row r="2981" spans="1:22" customFormat="1" hidden="1">
      <c r="A2981" t="s">
        <v>4552</v>
      </c>
      <c r="G2981" t="s">
        <v>23</v>
      </c>
      <c r="H2981" t="s">
        <v>910</v>
      </c>
      <c r="I2981">
        <f>VALUE(LEFT(H2981,FIND(" ",H2981)-1))</f>
        <v>973</v>
      </c>
      <c r="J2981" t="str">
        <f>TRIM(RIGHT(H2981,LEN(H2981)-FIND(" ",H2981)))</f>
        <v>sqft</v>
      </c>
      <c r="K2981" t="s">
        <v>40</v>
      </c>
      <c r="L2981" t="s">
        <v>41</v>
      </c>
      <c r="N2981" t="s">
        <v>4553</v>
      </c>
      <c r="Q2981" t="s">
        <v>213</v>
      </c>
      <c r="S2981" t="s">
        <v>4554</v>
      </c>
      <c r="T2981" s="1">
        <f t="shared" si="2028"/>
        <v>6423</v>
      </c>
      <c r="U2981" t="s">
        <v>4528</v>
      </c>
      <c r="V2981" t="e">
        <f>VALUE(U2981)*100000</f>
        <v>#VALUE!</v>
      </c>
    </row>
    <row r="2982" spans="1:22" customFormat="1" hidden="1">
      <c r="A2982" t="s">
        <v>4555</v>
      </c>
      <c r="G2982" t="s">
        <v>32</v>
      </c>
      <c r="H2982" t="s">
        <v>277</v>
      </c>
      <c r="I2982">
        <f>VALUE(LEFT(H2982,FIND(" ",H2982)-1))</f>
        <v>850</v>
      </c>
      <c r="J2982" t="str">
        <f>TRIM(RIGHT(H2982,LEN(H2982)-FIND(" ",H2982)))</f>
        <v>sqft</v>
      </c>
      <c r="K2982" t="s">
        <v>43</v>
      </c>
      <c r="L2982" t="s">
        <v>41</v>
      </c>
      <c r="N2982" t="s">
        <v>40</v>
      </c>
      <c r="Q2982">
        <v>3</v>
      </c>
      <c r="R2982">
        <v>1</v>
      </c>
      <c r="S2982" t="s">
        <v>4556</v>
      </c>
      <c r="T2982" s="1">
        <f t="shared" si="2028"/>
        <v>14706</v>
      </c>
      <c r="U2982" t="s">
        <v>4528</v>
      </c>
      <c r="V2982" t="e">
        <f>VALUE(U2982)*100000</f>
        <v>#VALUE!</v>
      </c>
    </row>
    <row r="2983" spans="1:22" customFormat="1" hidden="1">
      <c r="A2983" t="s">
        <v>4557</v>
      </c>
      <c r="G2983" t="s">
        <v>23</v>
      </c>
      <c r="H2983" t="s">
        <v>461</v>
      </c>
      <c r="I2983">
        <f>VALUE(LEFT(H2983,FIND(" ",H2983)-1))</f>
        <v>2000</v>
      </c>
      <c r="J2983" t="str">
        <f>TRIM(RIGHT(H2983,LEN(H2983)-FIND(" ",H2983)))</f>
        <v>sqft</v>
      </c>
      <c r="K2983">
        <v>3</v>
      </c>
      <c r="L2983" t="s">
        <v>41</v>
      </c>
      <c r="N2983" t="s">
        <v>43</v>
      </c>
      <c r="T2983" s="1" t="e">
        <f t="shared" si="2028"/>
        <v>#VALUE!</v>
      </c>
      <c r="U2983" t="s">
        <v>4480</v>
      </c>
      <c r="V2983" t="e">
        <f>VALUE(U2983)*100000</f>
        <v>#VALUE!</v>
      </c>
    </row>
    <row r="2984" spans="1:22" customFormat="1" hidden="1">
      <c r="A2984" t="s">
        <v>3262</v>
      </c>
      <c r="G2984" t="s">
        <v>23</v>
      </c>
      <c r="H2984" t="s">
        <v>2946</v>
      </c>
      <c r="I2984">
        <f>VALUE(LEFT(H2984,FIND(" ",H2984)-1))</f>
        <v>2400</v>
      </c>
      <c r="J2984" t="str">
        <f>TRIM(RIGHT(H2984,LEN(H2984)-FIND(" ",H2984)))</f>
        <v>sqft</v>
      </c>
      <c r="K2984" t="s">
        <v>40</v>
      </c>
      <c r="L2984" t="s">
        <v>41</v>
      </c>
      <c r="N2984" t="s">
        <v>662</v>
      </c>
      <c r="Q2984" t="s">
        <v>83</v>
      </c>
      <c r="R2984">
        <v>3</v>
      </c>
      <c r="S2984" t="s">
        <v>3038</v>
      </c>
      <c r="T2984" s="1">
        <f t="shared" si="2028"/>
        <v>4630</v>
      </c>
      <c r="U2984" t="s">
        <v>4488</v>
      </c>
      <c r="V2984" t="e">
        <f>VALUE(U2984)*100000</f>
        <v>#VALUE!</v>
      </c>
    </row>
    <row r="2985" spans="1:22" customFormat="1" hidden="1">
      <c r="A2985" t="s">
        <v>4558</v>
      </c>
      <c r="G2985" t="s">
        <v>32</v>
      </c>
      <c r="H2985" t="s">
        <v>3244</v>
      </c>
      <c r="I2985">
        <f>VALUE(LEFT(H2985,FIND(" ",H2985)-1))</f>
        <v>2500</v>
      </c>
      <c r="J2985" t="str">
        <f>TRIM(RIGHT(H2985,LEN(H2985)-FIND(" ",H2985)))</f>
        <v>sqft</v>
      </c>
      <c r="K2985" t="s">
        <v>40</v>
      </c>
      <c r="L2985" t="s">
        <v>2318</v>
      </c>
      <c r="N2985" t="s">
        <v>665</v>
      </c>
      <c r="Q2985" t="s">
        <v>28</v>
      </c>
      <c r="R2985" t="s">
        <v>44</v>
      </c>
      <c r="S2985" t="s">
        <v>4559</v>
      </c>
      <c r="T2985" s="1">
        <f t="shared" si="2028"/>
        <v>5140</v>
      </c>
      <c r="U2985" t="s">
        <v>4560</v>
      </c>
      <c r="V2985" t="e">
        <f>VALUE(U2985)*100000</f>
        <v>#VALUE!</v>
      </c>
    </row>
    <row r="2986" spans="1:22" customFormat="1" hidden="1">
      <c r="A2986" t="s">
        <v>4561</v>
      </c>
      <c r="G2986" t="s">
        <v>32</v>
      </c>
      <c r="H2986" t="s">
        <v>4562</v>
      </c>
      <c r="I2986">
        <f>VALUE(LEFT(H2986,FIND(" ",H2986)-1))</f>
        <v>2601</v>
      </c>
      <c r="J2986" t="str">
        <f>TRIM(RIGHT(H2986,LEN(H2986)-FIND(" ",H2986)))</f>
        <v>sqft</v>
      </c>
      <c r="K2986" t="s">
        <v>25</v>
      </c>
      <c r="L2986" t="s">
        <v>2314</v>
      </c>
      <c r="N2986" t="s">
        <v>71</v>
      </c>
      <c r="Q2986" t="s">
        <v>28</v>
      </c>
      <c r="R2986" t="s">
        <v>36</v>
      </c>
      <c r="S2986" t="s">
        <v>3961</v>
      </c>
      <c r="T2986" s="1">
        <f t="shared" si="2028"/>
        <v>4700</v>
      </c>
      <c r="U2986" t="s">
        <v>4563</v>
      </c>
      <c r="V2986" t="e">
        <f>VALUE(U2986)*100000</f>
        <v>#VALUE!</v>
      </c>
    </row>
    <row r="2987" spans="1:22" customFormat="1" hidden="1">
      <c r="A2987" t="s">
        <v>4564</v>
      </c>
      <c r="G2987" t="s">
        <v>32</v>
      </c>
      <c r="H2987" t="s">
        <v>2025</v>
      </c>
      <c r="I2987">
        <f>VALUE(LEFT(H2987,FIND(" ",H2987)-1))</f>
        <v>2250</v>
      </c>
      <c r="J2987" t="str">
        <f>TRIM(RIGHT(H2987,LEN(H2987)-FIND(" ",H2987)))</f>
        <v>sqft</v>
      </c>
      <c r="K2987" t="s">
        <v>40</v>
      </c>
      <c r="L2987" t="s">
        <v>2326</v>
      </c>
      <c r="N2987" t="s">
        <v>71</v>
      </c>
      <c r="Q2987" t="s">
        <v>28</v>
      </c>
      <c r="R2987" t="s">
        <v>44</v>
      </c>
      <c r="S2987" t="s">
        <v>4565</v>
      </c>
      <c r="T2987" s="1">
        <f t="shared" si="2028"/>
        <v>5822</v>
      </c>
      <c r="U2987" t="s">
        <v>4566</v>
      </c>
      <c r="V2987" t="e">
        <f>VALUE(U2987)*100000</f>
        <v>#VALUE!</v>
      </c>
    </row>
    <row r="2988" spans="1:22" customFormat="1" hidden="1">
      <c r="A2988" t="s">
        <v>4567</v>
      </c>
      <c r="G2988" t="s">
        <v>168</v>
      </c>
      <c r="H2988" t="s">
        <v>4046</v>
      </c>
      <c r="I2988">
        <f>VALUE(LEFT(H2988,FIND(" ",H2988)-1))</f>
        <v>1944</v>
      </c>
      <c r="J2988" t="str">
        <f>TRIM(RIGHT(H2988,LEN(H2988)-FIND(" ",H2988)))</f>
        <v>sqft</v>
      </c>
      <c r="L2988" t="s">
        <v>25</v>
      </c>
      <c r="S2988" t="s">
        <v>4568</v>
      </c>
      <c r="T2988" s="1">
        <f t="shared" si="2028"/>
        <v>5916</v>
      </c>
      <c r="U2988" t="s">
        <v>4495</v>
      </c>
      <c r="V2988" t="e">
        <f>VALUE(U2988)*100000</f>
        <v>#VALUE!</v>
      </c>
    </row>
    <row r="2989" spans="1:22" customFormat="1" hidden="1">
      <c r="A2989" t="s">
        <v>4569</v>
      </c>
      <c r="G2989" t="s">
        <v>32</v>
      </c>
      <c r="H2989" t="s">
        <v>4570</v>
      </c>
      <c r="I2989">
        <f>VALUE(LEFT(H2989,FIND(" ",H2989)-1))</f>
        <v>2260</v>
      </c>
      <c r="J2989" t="str">
        <f>TRIM(RIGHT(H2989,LEN(H2989)-FIND(" ",H2989)))</f>
        <v>sqft</v>
      </c>
      <c r="K2989" t="s">
        <v>40</v>
      </c>
      <c r="L2989" t="s">
        <v>41</v>
      </c>
      <c r="N2989" t="s">
        <v>2892</v>
      </c>
      <c r="Q2989" t="s">
        <v>83</v>
      </c>
      <c r="R2989" t="s">
        <v>131</v>
      </c>
      <c r="S2989" t="s">
        <v>3560</v>
      </c>
      <c r="T2989" s="1">
        <f t="shared" si="2028"/>
        <v>5310</v>
      </c>
      <c r="U2989" t="s">
        <v>4506</v>
      </c>
      <c r="V2989" t="e">
        <f>VALUE(U2989)*100000</f>
        <v>#VALUE!</v>
      </c>
    </row>
    <row r="2990" spans="1:22" customFormat="1" hidden="1">
      <c r="A2990" t="s">
        <v>4571</v>
      </c>
      <c r="G2990" t="s">
        <v>32</v>
      </c>
      <c r="H2990" t="s">
        <v>4572</v>
      </c>
      <c r="I2990">
        <f>VALUE(LEFT(H2990,FIND(" ",H2990)-1))</f>
        <v>2441</v>
      </c>
      <c r="J2990" t="str">
        <f>TRIM(RIGHT(H2990,LEN(H2990)-FIND(" ",H2990)))</f>
        <v>sqft</v>
      </c>
      <c r="K2990" t="s">
        <v>28</v>
      </c>
      <c r="L2990" t="s">
        <v>271</v>
      </c>
      <c r="N2990" t="s">
        <v>25</v>
      </c>
      <c r="Q2990" t="s">
        <v>44</v>
      </c>
      <c r="R2990" t="s">
        <v>382</v>
      </c>
      <c r="S2990" t="s">
        <v>428</v>
      </c>
      <c r="T2990" s="1">
        <f t="shared" si="2028"/>
        <v>4500</v>
      </c>
      <c r="U2990" t="s">
        <v>4573</v>
      </c>
      <c r="V2990" t="e">
        <f>VALUE(U2990)*100000</f>
        <v>#VALUE!</v>
      </c>
    </row>
    <row r="2991" spans="1:22" customFormat="1" hidden="1">
      <c r="A2991" t="s">
        <v>2661</v>
      </c>
      <c r="G2991" t="s">
        <v>23</v>
      </c>
      <c r="H2991" t="s">
        <v>4533</v>
      </c>
      <c r="I2991">
        <f>VALUE(LEFT(H2991,FIND(" ",H2991)-1))</f>
        <v>3400</v>
      </c>
      <c r="J2991" t="str">
        <f>TRIM(RIGHT(H2991,LEN(H2991)-FIND(" ",H2991)))</f>
        <v>sqft</v>
      </c>
      <c r="K2991" t="s">
        <v>28</v>
      </c>
      <c r="L2991" t="s">
        <v>41</v>
      </c>
      <c r="N2991" t="s">
        <v>25</v>
      </c>
      <c r="Q2991" t="s">
        <v>88</v>
      </c>
      <c r="R2991" t="s">
        <v>382</v>
      </c>
      <c r="T2991" s="1" t="e">
        <f t="shared" si="2028"/>
        <v>#VALUE!</v>
      </c>
      <c r="U2991" t="s">
        <v>4528</v>
      </c>
      <c r="V2991" t="e">
        <f>VALUE(U2991)*100000</f>
        <v>#VALUE!</v>
      </c>
    </row>
    <row r="2992" spans="1:22" customFormat="1" hidden="1">
      <c r="A2992" t="s">
        <v>1025</v>
      </c>
      <c r="G2992" t="s">
        <v>32</v>
      </c>
      <c r="H2992" t="s">
        <v>4574</v>
      </c>
      <c r="I2992">
        <f>VALUE(LEFT(H2992,FIND(" ",H2992)-1))</f>
        <v>2550</v>
      </c>
      <c r="J2992" t="str">
        <f>TRIM(RIGHT(H2992,LEN(H2992)-FIND(" ",H2992)))</f>
        <v>sqft</v>
      </c>
      <c r="K2992" t="s">
        <v>40</v>
      </c>
      <c r="L2992" t="s">
        <v>41</v>
      </c>
      <c r="N2992" t="s">
        <v>120</v>
      </c>
      <c r="Q2992" t="s">
        <v>43</v>
      </c>
      <c r="R2992">
        <v>1</v>
      </c>
      <c r="S2992" t="s">
        <v>4575</v>
      </c>
      <c r="T2992" s="1">
        <f t="shared" si="2028"/>
        <v>4902</v>
      </c>
      <c r="U2992" t="s">
        <v>4528</v>
      </c>
      <c r="V2992" t="e">
        <f>VALUE(U2992)*100000</f>
        <v>#VALUE!</v>
      </c>
    </row>
    <row r="2993" spans="1:22" customFormat="1" hidden="1">
      <c r="A2993" t="s">
        <v>4576</v>
      </c>
      <c r="G2993" t="s">
        <v>23</v>
      </c>
      <c r="H2993" t="s">
        <v>201</v>
      </c>
      <c r="I2993">
        <f>VALUE(LEFT(H2993,FIND(" ",H2993)-1))</f>
        <v>1600</v>
      </c>
      <c r="J2993" t="str">
        <f>TRIM(RIGHT(H2993,LEN(H2993)-FIND(" ",H2993)))</f>
        <v>sqft</v>
      </c>
      <c r="K2993" t="s">
        <v>40</v>
      </c>
      <c r="L2993" t="s">
        <v>41</v>
      </c>
      <c r="N2993" t="s">
        <v>662</v>
      </c>
      <c r="Q2993" t="s">
        <v>43</v>
      </c>
      <c r="R2993" t="s">
        <v>29</v>
      </c>
      <c r="S2993" t="s">
        <v>4577</v>
      </c>
      <c r="T2993" s="1">
        <f t="shared" si="2028"/>
        <v>10833</v>
      </c>
      <c r="U2993" t="s">
        <v>4500</v>
      </c>
      <c r="V2993" t="e">
        <f>VALUE(U2993)*100000</f>
        <v>#VALUE!</v>
      </c>
    </row>
    <row r="2994" spans="1:22" customFormat="1" hidden="1">
      <c r="A2994" t="s">
        <v>177</v>
      </c>
      <c r="G2994" t="s">
        <v>23</v>
      </c>
      <c r="H2994" t="s">
        <v>525</v>
      </c>
      <c r="I2994">
        <f>VALUE(LEFT(H2994,FIND(" ",H2994)-1))</f>
        <v>1400</v>
      </c>
      <c r="J2994" t="str">
        <f>TRIM(RIGHT(H2994,LEN(H2994)-FIND(" ",H2994)))</f>
        <v>sqft</v>
      </c>
      <c r="K2994" t="s">
        <v>40</v>
      </c>
      <c r="L2994" t="s">
        <v>41</v>
      </c>
      <c r="N2994" t="s">
        <v>288</v>
      </c>
      <c r="S2994" t="s">
        <v>1953</v>
      </c>
      <c r="T2994" s="1">
        <f t="shared" si="2028"/>
        <v>5357</v>
      </c>
      <c r="U2994" t="s">
        <v>4480</v>
      </c>
      <c r="V2994" t="e">
        <f>VALUE(U2994)*100000</f>
        <v>#VALUE!</v>
      </c>
    </row>
    <row r="2995" spans="1:22" customFormat="1" hidden="1">
      <c r="A2995" t="s">
        <v>2890</v>
      </c>
      <c r="G2995" t="s">
        <v>23</v>
      </c>
      <c r="H2995" t="s">
        <v>2891</v>
      </c>
      <c r="I2995">
        <f>VALUE(LEFT(H2995,FIND(" ",H2995)-1))</f>
        <v>1860</v>
      </c>
      <c r="J2995" t="str">
        <f>TRIM(RIGHT(H2995,LEN(H2995)-FIND(" ",H2995)))</f>
        <v>sqft</v>
      </c>
      <c r="K2995" t="s">
        <v>40</v>
      </c>
      <c r="L2995" t="s">
        <v>41</v>
      </c>
      <c r="N2995" t="s">
        <v>2892</v>
      </c>
      <c r="Q2995" t="s">
        <v>83</v>
      </c>
      <c r="R2995" t="s">
        <v>586</v>
      </c>
      <c r="T2995" s="1" t="e">
        <f t="shared" si="2028"/>
        <v>#VALUE!</v>
      </c>
      <c r="U2995" t="s">
        <v>2690</v>
      </c>
      <c r="V2995" t="e">
        <f>VALUE(U2995)*100000</f>
        <v>#VALUE!</v>
      </c>
    </row>
    <row r="2996" spans="1:22" customFormat="1" hidden="1">
      <c r="A2996" t="s">
        <v>4578</v>
      </c>
      <c r="G2996" t="s">
        <v>32</v>
      </c>
      <c r="H2996" t="s">
        <v>3728</v>
      </c>
      <c r="I2996">
        <f>VALUE(LEFT(H2996,FIND(" ",H2996)-1))</f>
        <v>120</v>
      </c>
      <c r="J2996" t="str">
        <f>TRIM(RIGHT(H2996,LEN(H2996)-FIND(" ",H2996)))</f>
        <v>sqyrd</v>
      </c>
      <c r="K2996" t="s">
        <v>43</v>
      </c>
      <c r="L2996" t="s">
        <v>41</v>
      </c>
      <c r="N2996" t="s">
        <v>40</v>
      </c>
      <c r="Q2996">
        <v>3</v>
      </c>
      <c r="S2996" t="s">
        <v>2042</v>
      </c>
      <c r="T2996" s="1">
        <f t="shared" si="2028"/>
        <v>11574</v>
      </c>
      <c r="U2996" t="s">
        <v>4528</v>
      </c>
      <c r="V2996" t="e">
        <f>VALUE(U2996)*100000</f>
        <v>#VALUE!</v>
      </c>
    </row>
    <row r="2997" spans="1:22" customFormat="1" hidden="1">
      <c r="A2997" t="s">
        <v>4579</v>
      </c>
      <c r="G2997" t="s">
        <v>32</v>
      </c>
      <c r="H2997" t="s">
        <v>2799</v>
      </c>
      <c r="I2997">
        <f>VALUE(LEFT(H2997,FIND(" ",H2997)-1))</f>
        <v>2200</v>
      </c>
      <c r="J2997" t="str">
        <f>TRIM(RIGHT(H2997,LEN(H2997)-FIND(" ",H2997)))</f>
        <v>sqft</v>
      </c>
      <c r="K2997" t="s">
        <v>43</v>
      </c>
      <c r="L2997" t="s">
        <v>41</v>
      </c>
      <c r="N2997" t="s">
        <v>40</v>
      </c>
      <c r="Q2997" t="s">
        <v>4580</v>
      </c>
      <c r="R2997">
        <v>5</v>
      </c>
      <c r="S2997" t="s">
        <v>4581</v>
      </c>
      <c r="T2997" s="1">
        <f t="shared" si="2028"/>
        <v>5682</v>
      </c>
      <c r="U2997" t="s">
        <v>4528</v>
      </c>
      <c r="V2997" t="e">
        <f>VALUE(U2997)*100000</f>
        <v>#VALUE!</v>
      </c>
    </row>
    <row r="2998" spans="1:22" customFormat="1" hidden="1">
      <c r="A2998" t="s">
        <v>2669</v>
      </c>
      <c r="G2998" t="s">
        <v>23</v>
      </c>
      <c r="H2998" t="s">
        <v>4582</v>
      </c>
      <c r="I2998">
        <f>VALUE(LEFT(H2998,FIND(" ",H2998)-1))</f>
        <v>1934</v>
      </c>
      <c r="J2998" t="str">
        <f>TRIM(RIGHT(H2998,LEN(H2998)-FIND(" ",H2998)))</f>
        <v>sqft</v>
      </c>
      <c r="K2998" t="s">
        <v>83</v>
      </c>
      <c r="L2998" t="s">
        <v>41</v>
      </c>
      <c r="N2998" t="s">
        <v>1261</v>
      </c>
      <c r="Q2998">
        <v>3</v>
      </c>
      <c r="T2998" s="1" t="e">
        <f t="shared" si="2028"/>
        <v>#VALUE!</v>
      </c>
      <c r="U2998" t="s">
        <v>4528</v>
      </c>
      <c r="V2998" t="e">
        <f>VALUE(U2998)*100000</f>
        <v>#VALUE!</v>
      </c>
    </row>
    <row r="2999" spans="1:22" customFormat="1" hidden="1">
      <c r="A2999" t="s">
        <v>4583</v>
      </c>
      <c r="G2999" t="s">
        <v>23</v>
      </c>
      <c r="H2999" t="s">
        <v>4533</v>
      </c>
      <c r="I2999">
        <f>VALUE(LEFT(H2999,FIND(" ",H2999)-1))</f>
        <v>3400</v>
      </c>
      <c r="J2999" t="str">
        <f>TRIM(RIGHT(H2999,LEN(H2999)-FIND(" ",H2999)))</f>
        <v>sqft</v>
      </c>
      <c r="K2999" t="s">
        <v>40</v>
      </c>
      <c r="L2999" t="s">
        <v>41</v>
      </c>
      <c r="N2999" t="s">
        <v>1656</v>
      </c>
      <c r="Q2999" t="s">
        <v>43</v>
      </c>
      <c r="R2999" t="s">
        <v>88</v>
      </c>
      <c r="S2999" t="s">
        <v>4584</v>
      </c>
      <c r="T2999" s="1">
        <f t="shared" si="2028"/>
        <v>3256</v>
      </c>
      <c r="U2999" t="s">
        <v>4535</v>
      </c>
      <c r="V2999" t="e">
        <f>VALUE(U2999)*100000</f>
        <v>#VALUE!</v>
      </c>
    </row>
    <row r="3000" spans="1:22" customFormat="1" hidden="1">
      <c r="A3000" t="s">
        <v>4585</v>
      </c>
      <c r="G3000" t="s">
        <v>32</v>
      </c>
      <c r="H3000" t="s">
        <v>4570</v>
      </c>
      <c r="I3000">
        <f>VALUE(LEFT(H3000,FIND(" ",H3000)-1))</f>
        <v>2260</v>
      </c>
      <c r="J3000" t="str">
        <f>TRIM(RIGHT(H3000,LEN(H3000)-FIND(" ",H3000)))</f>
        <v>sqft</v>
      </c>
      <c r="K3000" t="s">
        <v>40</v>
      </c>
      <c r="L3000" t="s">
        <v>41</v>
      </c>
      <c r="N3000" t="s">
        <v>4586</v>
      </c>
      <c r="Q3000" t="s">
        <v>43</v>
      </c>
      <c r="R3000" t="s">
        <v>3231</v>
      </c>
      <c r="S3000" t="s">
        <v>4587</v>
      </c>
      <c r="T3000" s="1">
        <f t="shared" si="2028"/>
        <v>6416</v>
      </c>
      <c r="U3000" t="s">
        <v>4588</v>
      </c>
      <c r="V3000" t="e">
        <f>VALUE(U3000)*100000</f>
        <v>#VALUE!</v>
      </c>
    </row>
    <row r="3001" spans="1:22" customFormat="1" hidden="1">
      <c r="A3001" t="s">
        <v>2770</v>
      </c>
      <c r="G3001" t="s">
        <v>32</v>
      </c>
      <c r="H3001" t="s">
        <v>1574</v>
      </c>
      <c r="I3001">
        <f>VALUE(LEFT(H3001,FIND(" ",H3001)-1))</f>
        <v>1800</v>
      </c>
      <c r="J3001" t="str">
        <f>TRIM(RIGHT(H3001,LEN(H3001)-FIND(" ",H3001)))</f>
        <v>sqft</v>
      </c>
      <c r="K3001" t="s">
        <v>40</v>
      </c>
      <c r="L3001" t="s">
        <v>41</v>
      </c>
      <c r="N3001" t="s">
        <v>298</v>
      </c>
      <c r="Q3001" t="s">
        <v>43</v>
      </c>
      <c r="R3001">
        <v>4</v>
      </c>
      <c r="S3001" t="s">
        <v>319</v>
      </c>
      <c r="T3001" s="1">
        <f t="shared" si="2028"/>
        <v>7500</v>
      </c>
      <c r="U3001" t="s">
        <v>4482</v>
      </c>
      <c r="V3001" t="e">
        <f>VALUE(U3001)*100000</f>
        <v>#VALUE!</v>
      </c>
    </row>
    <row r="3002" spans="1:22" customFormat="1" hidden="1">
      <c r="A3002" t="s">
        <v>4589</v>
      </c>
      <c r="G3002" t="s">
        <v>32</v>
      </c>
      <c r="H3002" t="s">
        <v>4590</v>
      </c>
      <c r="I3002">
        <f>VALUE(LEFT(H3002,FIND(" ",H3002)-1))</f>
        <v>2018</v>
      </c>
      <c r="J3002" t="str">
        <f>TRIM(RIGHT(H3002,LEN(H3002)-FIND(" ",H3002)))</f>
        <v>sqft</v>
      </c>
      <c r="K3002" t="s">
        <v>40</v>
      </c>
      <c r="L3002" t="s">
        <v>41</v>
      </c>
      <c r="N3002" t="s">
        <v>734</v>
      </c>
      <c r="Q3002" t="s">
        <v>83</v>
      </c>
      <c r="R3002" t="s">
        <v>3231</v>
      </c>
      <c r="S3002" t="s">
        <v>4591</v>
      </c>
      <c r="T3002" s="1">
        <f t="shared" si="2028"/>
        <v>6938</v>
      </c>
      <c r="U3002" t="s">
        <v>4535</v>
      </c>
      <c r="V3002" t="e">
        <f>VALUE(U3002)*100000</f>
        <v>#VALUE!</v>
      </c>
    </row>
    <row r="3003" spans="1:22" customFormat="1" hidden="1">
      <c r="A3003" t="s">
        <v>4592</v>
      </c>
      <c r="G3003" t="s">
        <v>23</v>
      </c>
      <c r="H3003" t="s">
        <v>4593</v>
      </c>
      <c r="I3003">
        <f>VALUE(LEFT(H3003,FIND(" ",H3003)-1))</f>
        <v>2262</v>
      </c>
      <c r="J3003" t="str">
        <f>TRIM(RIGHT(H3003,LEN(H3003)-FIND(" ",H3003)))</f>
        <v>sqft</v>
      </c>
      <c r="K3003" t="s">
        <v>40</v>
      </c>
      <c r="L3003" t="s">
        <v>41</v>
      </c>
      <c r="N3003" t="s">
        <v>1683</v>
      </c>
      <c r="Q3003">
        <v>1</v>
      </c>
      <c r="S3003" t="s">
        <v>2843</v>
      </c>
      <c r="T3003" s="1">
        <f t="shared" si="2028"/>
        <v>4863</v>
      </c>
      <c r="U3003" t="s">
        <v>4483</v>
      </c>
      <c r="V3003" t="e">
        <f>VALUE(U3003)*100000</f>
        <v>#VALUE!</v>
      </c>
    </row>
    <row r="3004" spans="1:22" customFormat="1" hidden="1">
      <c r="A3004" t="s">
        <v>4594</v>
      </c>
      <c r="G3004" t="s">
        <v>32</v>
      </c>
      <c r="H3004" t="s">
        <v>4595</v>
      </c>
      <c r="I3004">
        <f>VALUE(LEFT(H3004,FIND(" ",H3004)-1))</f>
        <v>2475</v>
      </c>
      <c r="J3004" t="str">
        <f>TRIM(RIGHT(H3004,LEN(H3004)-FIND(" ",H3004)))</f>
        <v>sqft</v>
      </c>
      <c r="K3004" t="s">
        <v>40</v>
      </c>
      <c r="L3004" t="s">
        <v>41</v>
      </c>
      <c r="N3004" t="s">
        <v>401</v>
      </c>
      <c r="Q3004" t="s">
        <v>28</v>
      </c>
      <c r="R3004">
        <v>3</v>
      </c>
      <c r="S3004" t="s">
        <v>3340</v>
      </c>
      <c r="T3004" s="1">
        <f t="shared" si="2028"/>
        <v>4848</v>
      </c>
      <c r="U3004" t="s">
        <v>4506</v>
      </c>
      <c r="V3004" t="e">
        <f>VALUE(U3004)*100000</f>
        <v>#VALUE!</v>
      </c>
    </row>
    <row r="3005" spans="1:22" customFormat="1" hidden="1">
      <c r="A3005" t="s">
        <v>4596</v>
      </c>
      <c r="G3005" t="s">
        <v>32</v>
      </c>
      <c r="H3005" t="s">
        <v>629</v>
      </c>
      <c r="I3005">
        <f>VALUE(LEFT(H3005,FIND(" ",H3005)-1))</f>
        <v>100</v>
      </c>
      <c r="J3005" t="str">
        <f>TRIM(RIGHT(H3005,LEN(H3005)-FIND(" ",H3005)))</f>
        <v>sqyrd</v>
      </c>
      <c r="K3005" t="s">
        <v>25</v>
      </c>
      <c r="L3005" t="s">
        <v>41</v>
      </c>
      <c r="N3005" t="s">
        <v>120</v>
      </c>
      <c r="Q3005" t="s">
        <v>43</v>
      </c>
      <c r="R3005" t="s">
        <v>44</v>
      </c>
      <c r="S3005" t="s">
        <v>4597</v>
      </c>
      <c r="T3005" s="1">
        <f t="shared" ref="T3005:T3068" si="2029">VALUE(SUBSTITUTE(SUBSTITUTE(S3005,"â‚¹",""),"per sqft",""))</f>
        <v>12222</v>
      </c>
      <c r="U3005" t="s">
        <v>4483</v>
      </c>
      <c r="V3005" t="e">
        <f>VALUE(U3005)*100000</f>
        <v>#VALUE!</v>
      </c>
    </row>
    <row r="3006" spans="1:22" customFormat="1" hidden="1">
      <c r="A3006" t="s">
        <v>2945</v>
      </c>
      <c r="G3006" t="s">
        <v>32</v>
      </c>
      <c r="H3006" t="s">
        <v>2946</v>
      </c>
      <c r="I3006">
        <f>VALUE(LEFT(H3006,FIND(" ",H3006)-1))</f>
        <v>2400</v>
      </c>
      <c r="J3006" t="str">
        <f>TRIM(RIGHT(H3006,LEN(H3006)-FIND(" ",H3006)))</f>
        <v>sqft</v>
      </c>
      <c r="K3006" t="s">
        <v>40</v>
      </c>
      <c r="L3006" t="s">
        <v>41</v>
      </c>
      <c r="N3006" t="s">
        <v>776</v>
      </c>
      <c r="Q3006" t="s">
        <v>83</v>
      </c>
      <c r="R3006" t="s">
        <v>44</v>
      </c>
      <c r="S3006" t="s">
        <v>568</v>
      </c>
      <c r="T3006" s="1">
        <f t="shared" si="2029"/>
        <v>4167</v>
      </c>
      <c r="U3006" t="s">
        <v>2690</v>
      </c>
      <c r="V3006" t="e">
        <f>VALUE(U3006)*100000</f>
        <v>#VALUE!</v>
      </c>
    </row>
    <row r="3007" spans="1:22" customFormat="1" hidden="1">
      <c r="A3007" t="s">
        <v>2061</v>
      </c>
      <c r="G3007" t="s">
        <v>23</v>
      </c>
      <c r="H3007" t="s">
        <v>201</v>
      </c>
      <c r="I3007">
        <f>VALUE(LEFT(H3007,FIND(" ",H3007)-1))</f>
        <v>1600</v>
      </c>
      <c r="J3007" t="str">
        <f>TRIM(RIGHT(H3007,LEN(H3007)-FIND(" ",H3007)))</f>
        <v>sqft</v>
      </c>
      <c r="K3007" t="s">
        <v>40</v>
      </c>
      <c r="L3007" t="s">
        <v>41</v>
      </c>
      <c r="N3007" t="s">
        <v>779</v>
      </c>
      <c r="Q3007" t="s">
        <v>83</v>
      </c>
      <c r="R3007" t="s">
        <v>44</v>
      </c>
      <c r="S3007" t="s">
        <v>359</v>
      </c>
      <c r="T3007" s="1">
        <f t="shared" si="2029"/>
        <v>5000</v>
      </c>
      <c r="U3007" t="s">
        <v>4495</v>
      </c>
      <c r="V3007" t="e">
        <f>VALUE(U3007)*100000</f>
        <v>#VALUE!</v>
      </c>
    </row>
    <row r="3008" spans="1:22" customFormat="1" hidden="1">
      <c r="A3008" t="s">
        <v>4598</v>
      </c>
      <c r="G3008" t="s">
        <v>168</v>
      </c>
      <c r="H3008" t="s">
        <v>4599</v>
      </c>
      <c r="I3008">
        <f>VALUE(LEFT(H3008,FIND(" ",H3008)-1))</f>
        <v>1422</v>
      </c>
      <c r="J3008" t="str">
        <f>TRIM(RIGHT(H3008,LEN(H3008)-FIND(" ",H3008)))</f>
        <v>sqft</v>
      </c>
      <c r="K3008" t="s">
        <v>566</v>
      </c>
      <c r="L3008" t="s">
        <v>40</v>
      </c>
      <c r="N3008">
        <v>1</v>
      </c>
      <c r="S3008" t="s">
        <v>4600</v>
      </c>
      <c r="T3008" s="1">
        <f t="shared" si="2029"/>
        <v>9142</v>
      </c>
      <c r="U3008" t="s">
        <v>4500</v>
      </c>
      <c r="V3008" t="e">
        <f>VALUE(U3008)*100000</f>
        <v>#VALUE!</v>
      </c>
    </row>
    <row r="3009" spans="1:22" customFormat="1" hidden="1">
      <c r="A3009" t="s">
        <v>4601</v>
      </c>
      <c r="G3009" t="s">
        <v>32</v>
      </c>
      <c r="H3009" t="s">
        <v>4602</v>
      </c>
      <c r="I3009">
        <f>VALUE(LEFT(H3009,FIND(" ",H3009)-1))</f>
        <v>185</v>
      </c>
      <c r="J3009" t="str">
        <f>TRIM(RIGHT(H3009,LEN(H3009)-FIND(" ",H3009)))</f>
        <v>sqyrd</v>
      </c>
      <c r="K3009" t="s">
        <v>40</v>
      </c>
      <c r="L3009" t="s">
        <v>41</v>
      </c>
      <c r="N3009" t="s">
        <v>298</v>
      </c>
      <c r="Q3009" t="s">
        <v>28</v>
      </c>
      <c r="R3009">
        <v>3</v>
      </c>
      <c r="S3009" t="s">
        <v>1046</v>
      </c>
      <c r="T3009" s="1">
        <f t="shared" si="2029"/>
        <v>9009</v>
      </c>
      <c r="U3009" t="s">
        <v>4480</v>
      </c>
      <c r="V3009" t="e">
        <f>VALUE(U3009)*100000</f>
        <v>#VALUE!</v>
      </c>
    </row>
    <row r="3010" spans="1:22" customFormat="1" hidden="1">
      <c r="A3010" t="s">
        <v>4234</v>
      </c>
      <c r="G3010" t="s">
        <v>23</v>
      </c>
      <c r="H3010" t="s">
        <v>3800</v>
      </c>
      <c r="I3010">
        <f>VALUE(LEFT(H3010,FIND(" ",H3010)-1))</f>
        <v>1840</v>
      </c>
      <c r="J3010" t="str">
        <f>TRIM(RIGHT(H3010,LEN(H3010)-FIND(" ",H3010)))</f>
        <v>sqft</v>
      </c>
      <c r="K3010" t="s">
        <v>83</v>
      </c>
      <c r="L3010" t="s">
        <v>694</v>
      </c>
      <c r="N3010" t="s">
        <v>40</v>
      </c>
      <c r="Q3010" t="s">
        <v>274</v>
      </c>
      <c r="R3010" t="s">
        <v>3187</v>
      </c>
      <c r="S3010" t="s">
        <v>4603</v>
      </c>
      <c r="T3010" s="1">
        <f t="shared" si="2029"/>
        <v>5707</v>
      </c>
      <c r="U3010" t="s">
        <v>4498</v>
      </c>
      <c r="V3010" t="e">
        <f>VALUE(U3010)*100000</f>
        <v>#VALUE!</v>
      </c>
    </row>
    <row r="3011" spans="1:22" customFormat="1" hidden="1">
      <c r="A3011" t="s">
        <v>4604</v>
      </c>
      <c r="G3011" t="s">
        <v>32</v>
      </c>
      <c r="H3011" t="s">
        <v>1574</v>
      </c>
      <c r="I3011">
        <f>VALUE(LEFT(H3011,FIND(" ",H3011)-1))</f>
        <v>1800</v>
      </c>
      <c r="J3011" t="str">
        <f>TRIM(RIGHT(H3011,LEN(H3011)-FIND(" ",H3011)))</f>
        <v>sqft</v>
      </c>
      <c r="K3011" t="s">
        <v>40</v>
      </c>
      <c r="L3011" t="s">
        <v>41</v>
      </c>
      <c r="N3011" t="s">
        <v>401</v>
      </c>
      <c r="Q3011">
        <v>6</v>
      </c>
      <c r="S3011" t="s">
        <v>459</v>
      </c>
      <c r="T3011" s="1">
        <f t="shared" si="2029"/>
        <v>6667</v>
      </c>
      <c r="U3011" t="s">
        <v>4506</v>
      </c>
      <c r="V3011" t="e">
        <f>VALUE(U3011)*100000</f>
        <v>#VALUE!</v>
      </c>
    </row>
    <row r="3012" spans="1:22" customFormat="1" hidden="1">
      <c r="A3012" t="s">
        <v>4605</v>
      </c>
      <c r="G3012" t="s">
        <v>23</v>
      </c>
      <c r="H3012" t="s">
        <v>4606</v>
      </c>
      <c r="I3012">
        <f>VALUE(LEFT(H3012,FIND(" ",H3012)-1))</f>
        <v>1423</v>
      </c>
      <c r="J3012" t="str">
        <f>TRIM(RIGHT(H3012,LEN(H3012)-FIND(" ",H3012)))</f>
        <v>sqft</v>
      </c>
      <c r="K3012" t="s">
        <v>40</v>
      </c>
      <c r="L3012" t="s">
        <v>41</v>
      </c>
      <c r="N3012" t="s">
        <v>205</v>
      </c>
      <c r="S3012" t="s">
        <v>4607</v>
      </c>
      <c r="T3012" s="1">
        <f t="shared" si="2029"/>
        <v>9136</v>
      </c>
      <c r="U3012" t="s">
        <v>4500</v>
      </c>
      <c r="V3012" t="e">
        <f>VALUE(U3012)*100000</f>
        <v>#VALUE!</v>
      </c>
    </row>
    <row r="3013" spans="1:22" customFormat="1" hidden="1">
      <c r="A3013" t="s">
        <v>4537</v>
      </c>
      <c r="G3013" t="s">
        <v>32</v>
      </c>
      <c r="H3013" t="s">
        <v>2946</v>
      </c>
      <c r="I3013">
        <f>VALUE(LEFT(H3013,FIND(" ",H3013)-1))</f>
        <v>2400</v>
      </c>
      <c r="J3013" t="str">
        <f>TRIM(RIGHT(H3013,LEN(H3013)-FIND(" ",H3013)))</f>
        <v>sqft</v>
      </c>
      <c r="K3013" t="s">
        <v>28</v>
      </c>
      <c r="L3013" t="s">
        <v>41</v>
      </c>
      <c r="N3013" t="s">
        <v>40</v>
      </c>
      <c r="Q3013">
        <v>2</v>
      </c>
      <c r="S3013" t="s">
        <v>4608</v>
      </c>
      <c r="T3013" s="1">
        <f t="shared" si="2029"/>
        <v>4625</v>
      </c>
      <c r="U3013" t="s">
        <v>4488</v>
      </c>
      <c r="V3013" t="e">
        <f>VALUE(U3013)*100000</f>
        <v>#VALUE!</v>
      </c>
    </row>
    <row r="3014" spans="1:22" customFormat="1" hidden="1">
      <c r="A3014" t="s">
        <v>4609</v>
      </c>
      <c r="G3014" t="s">
        <v>32</v>
      </c>
      <c r="H3014" t="s">
        <v>4610</v>
      </c>
      <c r="I3014">
        <f>VALUE(LEFT(H3014,FIND(" ",H3014)-1))</f>
        <v>2204</v>
      </c>
      <c r="J3014" t="str">
        <f>TRIM(RIGHT(H3014,LEN(H3014)-FIND(" ",H3014)))</f>
        <v>sqft</v>
      </c>
      <c r="L3014" t="s">
        <v>40</v>
      </c>
      <c r="N3014" t="s">
        <v>4611</v>
      </c>
      <c r="S3014" t="s">
        <v>4612</v>
      </c>
      <c r="T3014" s="1">
        <f t="shared" si="2029"/>
        <v>5445</v>
      </c>
      <c r="U3014" t="s">
        <v>4506</v>
      </c>
      <c r="V3014" t="e">
        <f>VALUE(U3014)*100000</f>
        <v>#VALUE!</v>
      </c>
    </row>
    <row r="3015" spans="1:22" customFormat="1" hidden="1">
      <c r="A3015" t="s">
        <v>3926</v>
      </c>
      <c r="G3015" t="s">
        <v>32</v>
      </c>
      <c r="H3015" t="s">
        <v>461</v>
      </c>
      <c r="I3015">
        <f>VALUE(LEFT(H3015,FIND(" ",H3015)-1))</f>
        <v>2000</v>
      </c>
      <c r="J3015" t="str">
        <f>TRIM(RIGHT(H3015,LEN(H3015)-FIND(" ",H3015)))</f>
        <v>sqft</v>
      </c>
      <c r="K3015" t="s">
        <v>43</v>
      </c>
      <c r="L3015" t="s">
        <v>41</v>
      </c>
      <c r="N3015" t="s">
        <v>40</v>
      </c>
      <c r="Q3015">
        <v>3</v>
      </c>
      <c r="S3015" t="s">
        <v>571</v>
      </c>
      <c r="T3015" s="1">
        <f t="shared" si="2029"/>
        <v>6000</v>
      </c>
      <c r="U3015" t="s">
        <v>4506</v>
      </c>
      <c r="V3015" t="e">
        <f>VALUE(U3015)*100000</f>
        <v>#VALUE!</v>
      </c>
    </row>
    <row r="3016" spans="1:22" customFormat="1" hidden="1">
      <c r="A3016" t="s">
        <v>4613</v>
      </c>
      <c r="G3016" t="s">
        <v>32</v>
      </c>
      <c r="H3016" t="s">
        <v>4614</v>
      </c>
      <c r="I3016">
        <f>VALUE(LEFT(H3016,FIND(" ",H3016)-1))</f>
        <v>1990</v>
      </c>
      <c r="J3016" t="str">
        <f>TRIM(RIGHT(H3016,LEN(H3016)-FIND(" ",H3016)))</f>
        <v>sqft</v>
      </c>
      <c r="K3016" t="s">
        <v>40</v>
      </c>
      <c r="L3016" t="s">
        <v>41</v>
      </c>
      <c r="N3016" t="s">
        <v>42</v>
      </c>
      <c r="Q3016" t="s">
        <v>43</v>
      </c>
      <c r="R3016" t="s">
        <v>36</v>
      </c>
      <c r="S3016" t="s">
        <v>214</v>
      </c>
      <c r="T3016" s="1">
        <f t="shared" si="2029"/>
        <v>5578</v>
      </c>
      <c r="U3016" t="s">
        <v>4488</v>
      </c>
      <c r="V3016" t="e">
        <f>VALUE(U3016)*100000</f>
        <v>#VALUE!</v>
      </c>
    </row>
    <row r="3017" spans="1:22" customFormat="1" hidden="1">
      <c r="A3017" t="s">
        <v>4615</v>
      </c>
      <c r="G3017" t="s">
        <v>32</v>
      </c>
      <c r="H3017" t="s">
        <v>4616</v>
      </c>
      <c r="I3017">
        <f>VALUE(LEFT(H3017,FIND(" ",H3017)-1))</f>
        <v>1927</v>
      </c>
      <c r="J3017" t="str">
        <f>TRIM(RIGHT(H3017,LEN(H3017)-FIND(" ",H3017)))</f>
        <v>sqft</v>
      </c>
      <c r="K3017" t="s">
        <v>40</v>
      </c>
      <c r="L3017" t="s">
        <v>41</v>
      </c>
      <c r="N3017" t="s">
        <v>2721</v>
      </c>
      <c r="Q3017" t="s">
        <v>83</v>
      </c>
      <c r="R3017" t="s">
        <v>4617</v>
      </c>
      <c r="S3017" t="s">
        <v>4618</v>
      </c>
      <c r="T3017" s="1">
        <f t="shared" si="2029"/>
        <v>5708</v>
      </c>
      <c r="U3017" t="s">
        <v>4483</v>
      </c>
      <c r="V3017" t="e">
        <f>VALUE(U3017)*100000</f>
        <v>#VALUE!</v>
      </c>
    </row>
    <row r="3018" spans="1:22" customFormat="1" hidden="1">
      <c r="A3018" t="s">
        <v>4619</v>
      </c>
      <c r="G3018" t="s">
        <v>32</v>
      </c>
      <c r="H3018" t="s">
        <v>2946</v>
      </c>
      <c r="I3018">
        <f>VALUE(LEFT(H3018,FIND(" ",H3018)-1))</f>
        <v>2400</v>
      </c>
      <c r="J3018" t="str">
        <f>TRIM(RIGHT(H3018,LEN(H3018)-FIND(" ",H3018)))</f>
        <v>sqft</v>
      </c>
      <c r="K3018" t="s">
        <v>25</v>
      </c>
      <c r="L3018" t="s">
        <v>41</v>
      </c>
      <c r="N3018" t="s">
        <v>665</v>
      </c>
      <c r="Q3018" t="s">
        <v>28</v>
      </c>
      <c r="R3018" t="s">
        <v>44</v>
      </c>
      <c r="S3018" t="s">
        <v>4620</v>
      </c>
      <c r="T3018" s="1">
        <f t="shared" si="2029"/>
        <v>5700</v>
      </c>
      <c r="U3018" t="s">
        <v>4621</v>
      </c>
      <c r="V3018" t="e">
        <f>VALUE(U3018)*100000</f>
        <v>#VALUE!</v>
      </c>
    </row>
    <row r="3019" spans="1:22" customFormat="1" hidden="1">
      <c r="A3019" t="s">
        <v>3109</v>
      </c>
      <c r="G3019" t="s">
        <v>23</v>
      </c>
      <c r="H3019" t="s">
        <v>1248</v>
      </c>
      <c r="I3019">
        <f>VALUE(LEFT(H3019,FIND(" ",H3019)-1))</f>
        <v>833</v>
      </c>
      <c r="J3019" t="str">
        <f>TRIM(RIGHT(H3019,LEN(H3019)-FIND(" ",H3019)))</f>
        <v>sqft</v>
      </c>
      <c r="K3019" t="s">
        <v>40</v>
      </c>
      <c r="L3019" t="s">
        <v>41</v>
      </c>
      <c r="N3019" t="s">
        <v>308</v>
      </c>
      <c r="S3019" t="s">
        <v>4622</v>
      </c>
      <c r="T3019" s="1">
        <f t="shared" si="2029"/>
        <v>15606</v>
      </c>
      <c r="U3019" t="s">
        <v>4500</v>
      </c>
      <c r="V3019" t="e">
        <f>VALUE(U3019)*100000</f>
        <v>#VALUE!</v>
      </c>
    </row>
    <row r="3020" spans="1:22" customFormat="1" hidden="1">
      <c r="A3020" t="s">
        <v>4623</v>
      </c>
      <c r="G3020" t="s">
        <v>23</v>
      </c>
      <c r="H3020" t="s">
        <v>525</v>
      </c>
      <c r="I3020">
        <f>VALUE(LEFT(H3020,FIND(" ",H3020)-1))</f>
        <v>1400</v>
      </c>
      <c r="J3020" t="str">
        <f>TRIM(RIGHT(H3020,LEN(H3020)-FIND(" ",H3020)))</f>
        <v>sqft</v>
      </c>
      <c r="K3020" t="s">
        <v>40</v>
      </c>
      <c r="L3020" t="s">
        <v>41</v>
      </c>
      <c r="N3020" t="s">
        <v>298</v>
      </c>
      <c r="Q3020" t="s">
        <v>28</v>
      </c>
      <c r="R3020" t="s">
        <v>4624</v>
      </c>
      <c r="S3020" t="s">
        <v>4625</v>
      </c>
      <c r="T3020" s="1">
        <f t="shared" si="2029"/>
        <v>8214</v>
      </c>
      <c r="U3020" t="s">
        <v>4495</v>
      </c>
      <c r="V3020" t="e">
        <f>VALUE(U3020)*100000</f>
        <v>#VALUE!</v>
      </c>
    </row>
    <row r="3021" spans="1:22" customFormat="1" hidden="1">
      <c r="A3021" t="s">
        <v>4626</v>
      </c>
      <c r="G3021" t="s">
        <v>23</v>
      </c>
      <c r="H3021" t="s">
        <v>3627</v>
      </c>
      <c r="I3021">
        <f>VALUE(LEFT(H3021,FIND(" ",H3021)-1))</f>
        <v>1980</v>
      </c>
      <c r="J3021" t="str">
        <f>TRIM(RIGHT(H3021,LEN(H3021)-FIND(" ",H3021)))</f>
        <v>sqft</v>
      </c>
      <c r="K3021" t="s">
        <v>40</v>
      </c>
      <c r="L3021" t="s">
        <v>41</v>
      </c>
      <c r="N3021" t="s">
        <v>835</v>
      </c>
      <c r="Q3021" t="s">
        <v>28</v>
      </c>
      <c r="R3021" t="s">
        <v>88</v>
      </c>
      <c r="T3021" s="1" t="e">
        <f t="shared" si="2029"/>
        <v>#VALUE!</v>
      </c>
      <c r="U3021" t="s">
        <v>4528</v>
      </c>
      <c r="V3021" t="e">
        <f>VALUE(U3021)*100000</f>
        <v>#VALUE!</v>
      </c>
    </row>
    <row r="3022" spans="1:22" customFormat="1" hidden="1">
      <c r="A3022" t="s">
        <v>2834</v>
      </c>
      <c r="G3022" t="s">
        <v>32</v>
      </c>
      <c r="H3022" t="s">
        <v>3429</v>
      </c>
      <c r="I3022">
        <f>VALUE(LEFT(H3022,FIND(" ",H3022)-1))</f>
        <v>125</v>
      </c>
      <c r="J3022" t="str">
        <f>TRIM(RIGHT(H3022,LEN(H3022)-FIND(" ",H3022)))</f>
        <v>sqyrd</v>
      </c>
      <c r="K3022" t="s">
        <v>40</v>
      </c>
      <c r="L3022" t="s">
        <v>41</v>
      </c>
      <c r="N3022" t="s">
        <v>401</v>
      </c>
      <c r="Q3022" t="s">
        <v>83</v>
      </c>
      <c r="R3022">
        <v>3</v>
      </c>
      <c r="S3022" t="s">
        <v>4627</v>
      </c>
      <c r="T3022" s="1">
        <f t="shared" si="2029"/>
        <v>11556</v>
      </c>
      <c r="U3022" t="s">
        <v>4500</v>
      </c>
      <c r="V3022" t="e">
        <f>VALUE(U3022)*100000</f>
        <v>#VALUE!</v>
      </c>
    </row>
    <row r="3023" spans="1:22" customFormat="1" hidden="1">
      <c r="A3023" t="s">
        <v>4628</v>
      </c>
      <c r="G3023" t="s">
        <v>23</v>
      </c>
      <c r="H3023" t="s">
        <v>3146</v>
      </c>
      <c r="I3023">
        <f>VALUE(LEFT(H3023,FIND(" ",H3023)-1))</f>
        <v>1430</v>
      </c>
      <c r="J3023" t="str">
        <f>TRIM(RIGHT(H3023,LEN(H3023)-FIND(" ",H3023)))</f>
        <v>sqft</v>
      </c>
      <c r="K3023" t="s">
        <v>40</v>
      </c>
      <c r="L3023" t="s">
        <v>41</v>
      </c>
      <c r="N3023" t="s">
        <v>147</v>
      </c>
      <c r="Q3023" t="s">
        <v>28</v>
      </c>
      <c r="R3023" t="s">
        <v>274</v>
      </c>
      <c r="S3023" t="s">
        <v>3418</v>
      </c>
      <c r="T3023" s="1">
        <f t="shared" si="2029"/>
        <v>4577</v>
      </c>
      <c r="U3023" t="s">
        <v>4629</v>
      </c>
      <c r="V3023" t="e">
        <f>VALUE(U3023)*100000</f>
        <v>#VALUE!</v>
      </c>
    </row>
    <row r="3024" spans="1:22" customFormat="1" hidden="1">
      <c r="A3024" t="s">
        <v>4630</v>
      </c>
      <c r="G3024" t="s">
        <v>406</v>
      </c>
      <c r="H3024" t="s">
        <v>3457</v>
      </c>
      <c r="I3024">
        <f>VALUE(LEFT(H3024,FIND(" ",H3024)-1))</f>
        <v>2800</v>
      </c>
      <c r="J3024" t="str">
        <f>TRIM(RIGHT(H3024,LEN(H3024)-FIND(" ",H3024)))</f>
        <v>sqft</v>
      </c>
      <c r="L3024" t="s">
        <v>40</v>
      </c>
      <c r="S3024" t="s">
        <v>2848</v>
      </c>
      <c r="T3024" s="1">
        <f t="shared" si="2029"/>
        <v>4321</v>
      </c>
      <c r="U3024" t="s">
        <v>4631</v>
      </c>
      <c r="V3024" t="e">
        <f>VALUE(U3024)*100000</f>
        <v>#VALUE!</v>
      </c>
    </row>
    <row r="3025" spans="1:22" customFormat="1" hidden="1">
      <c r="A3025" t="s">
        <v>2061</v>
      </c>
      <c r="G3025" t="s">
        <v>32</v>
      </c>
      <c r="H3025" t="s">
        <v>3457</v>
      </c>
      <c r="I3025">
        <f>VALUE(LEFT(H3025,FIND(" ",H3025)-1))</f>
        <v>2800</v>
      </c>
      <c r="J3025" t="str">
        <f>TRIM(RIGHT(H3025,LEN(H3025)-FIND(" ",H3025)))</f>
        <v>sqft</v>
      </c>
      <c r="K3025" t="s">
        <v>40</v>
      </c>
      <c r="L3025" t="s">
        <v>41</v>
      </c>
      <c r="N3025" t="s">
        <v>234</v>
      </c>
      <c r="Q3025" t="s">
        <v>43</v>
      </c>
      <c r="R3025">
        <v>3</v>
      </c>
      <c r="S3025" t="s">
        <v>4632</v>
      </c>
      <c r="T3025" s="1">
        <f t="shared" si="2029"/>
        <v>4643</v>
      </c>
      <c r="U3025" t="s">
        <v>4500</v>
      </c>
      <c r="V3025" t="e">
        <f>VALUE(U3025)*100000</f>
        <v>#VALUE!</v>
      </c>
    </row>
    <row r="3026" spans="1:22" customFormat="1" hidden="1">
      <c r="A3026" t="s">
        <v>4633</v>
      </c>
      <c r="G3026" t="s">
        <v>32</v>
      </c>
      <c r="H3026" t="s">
        <v>789</v>
      </c>
      <c r="I3026">
        <f>VALUE(LEFT(H3026,FIND(" ",H3026)-1))</f>
        <v>140</v>
      </c>
      <c r="J3026" t="str">
        <f>TRIM(RIGHT(H3026,LEN(H3026)-FIND(" ",H3026)))</f>
        <v>sqyrd</v>
      </c>
      <c r="K3026" t="s">
        <v>40</v>
      </c>
      <c r="L3026" t="s">
        <v>41</v>
      </c>
      <c r="N3026" t="s">
        <v>401</v>
      </c>
      <c r="Q3026" t="s">
        <v>83</v>
      </c>
      <c r="R3026">
        <v>2</v>
      </c>
      <c r="S3026" t="s">
        <v>4634</v>
      </c>
      <c r="T3026" s="1">
        <f t="shared" si="2029"/>
        <v>10317</v>
      </c>
      <c r="U3026" t="s">
        <v>4500</v>
      </c>
      <c r="V3026" t="e">
        <f>VALUE(U3026)*100000</f>
        <v>#VALUE!</v>
      </c>
    </row>
    <row r="3027" spans="1:22" customFormat="1" hidden="1">
      <c r="A3027" t="s">
        <v>1158</v>
      </c>
      <c r="G3027" t="s">
        <v>168</v>
      </c>
      <c r="H3027" t="s">
        <v>4635</v>
      </c>
      <c r="I3027">
        <f>VALUE(LEFT(H3027,FIND(" ",H3027)-1))</f>
        <v>1367</v>
      </c>
      <c r="J3027" t="str">
        <f>TRIM(RIGHT(H3027,LEN(H3027)-FIND(" ",H3027)))</f>
        <v>sqft</v>
      </c>
      <c r="K3027">
        <v>5</v>
      </c>
      <c r="L3027" t="s">
        <v>4636</v>
      </c>
      <c r="N3027" t="s">
        <v>40</v>
      </c>
      <c r="Q3027">
        <v>1</v>
      </c>
      <c r="R3027" t="s">
        <v>4637</v>
      </c>
      <c r="S3027" t="s">
        <v>4638</v>
      </c>
      <c r="T3027" s="1">
        <f t="shared" si="2029"/>
        <v>10972</v>
      </c>
      <c r="U3027" t="s">
        <v>4480</v>
      </c>
      <c r="V3027" t="e">
        <f>VALUE(U3027)*100000</f>
        <v>#VALUE!</v>
      </c>
    </row>
    <row r="3028" spans="1:22" customFormat="1" hidden="1">
      <c r="A3028" t="s">
        <v>310</v>
      </c>
      <c r="G3028" t="s">
        <v>32</v>
      </c>
      <c r="H3028" t="s">
        <v>3140</v>
      </c>
      <c r="I3028">
        <f>VALUE(LEFT(H3028,FIND(" ",H3028)-1))</f>
        <v>3500</v>
      </c>
      <c r="J3028" t="str">
        <f>TRIM(RIGHT(H3028,LEN(H3028)-FIND(" ",H3028)))</f>
        <v>sqft</v>
      </c>
      <c r="K3028" t="s">
        <v>40</v>
      </c>
      <c r="L3028" t="s">
        <v>41</v>
      </c>
      <c r="N3028" t="s">
        <v>1683</v>
      </c>
      <c r="Q3028" t="s">
        <v>83</v>
      </c>
      <c r="R3028">
        <v>4</v>
      </c>
      <c r="S3028" t="s">
        <v>2236</v>
      </c>
      <c r="T3028" s="1">
        <f t="shared" si="2029"/>
        <v>3371</v>
      </c>
      <c r="U3028" t="s">
        <v>4519</v>
      </c>
      <c r="V3028" t="e">
        <f>VALUE(U3028)*100000</f>
        <v>#VALUE!</v>
      </c>
    </row>
    <row r="3029" spans="1:22" customFormat="1" hidden="1">
      <c r="A3029" t="s">
        <v>4639</v>
      </c>
      <c r="G3029" t="s">
        <v>32</v>
      </c>
      <c r="H3029" t="s">
        <v>4640</v>
      </c>
      <c r="I3029">
        <f>VALUE(LEFT(H3029,FIND(" ",H3029)-1))</f>
        <v>105</v>
      </c>
      <c r="J3029" t="str">
        <f>TRIM(RIGHT(H3029,LEN(H3029)-FIND(" ",H3029)))</f>
        <v>sqyrd</v>
      </c>
      <c r="K3029" t="s">
        <v>40</v>
      </c>
      <c r="L3029" t="s">
        <v>41</v>
      </c>
      <c r="N3029" t="s">
        <v>298</v>
      </c>
      <c r="Q3029" t="s">
        <v>83</v>
      </c>
      <c r="R3029">
        <v>3</v>
      </c>
      <c r="S3029" t="s">
        <v>4641</v>
      </c>
      <c r="T3029" s="1">
        <f t="shared" si="2029"/>
        <v>11640</v>
      </c>
      <c r="U3029" t="s">
        <v>4483</v>
      </c>
      <c r="V3029" t="e">
        <f>VALUE(U3029)*100000</f>
        <v>#VALUE!</v>
      </c>
    </row>
    <row r="3030" spans="1:22" customFormat="1" hidden="1">
      <c r="A3030" t="s">
        <v>2805</v>
      </c>
      <c r="G3030" t="s">
        <v>32</v>
      </c>
      <c r="H3030" t="s">
        <v>2946</v>
      </c>
      <c r="I3030">
        <f>VALUE(LEFT(H3030,FIND(" ",H3030)-1))</f>
        <v>2400</v>
      </c>
      <c r="J3030" t="str">
        <f>TRIM(RIGHT(H3030,LEN(H3030)-FIND(" ",H3030)))</f>
        <v>sqft</v>
      </c>
      <c r="K3030" t="s">
        <v>28</v>
      </c>
      <c r="L3030" t="s">
        <v>42</v>
      </c>
      <c r="N3030" t="s">
        <v>40</v>
      </c>
      <c r="Q3030">
        <v>2</v>
      </c>
      <c r="S3030" t="s">
        <v>4642</v>
      </c>
      <c r="T3030" s="1">
        <f t="shared" si="2029"/>
        <v>5125</v>
      </c>
      <c r="U3030" t="s">
        <v>4523</v>
      </c>
      <c r="V3030" t="e">
        <f>VALUE(U3030)*100000</f>
        <v>#VALUE!</v>
      </c>
    </row>
    <row r="3031" spans="1:22" customFormat="1" hidden="1">
      <c r="A3031" t="s">
        <v>4643</v>
      </c>
      <c r="G3031" t="s">
        <v>32</v>
      </c>
      <c r="H3031" t="s">
        <v>1537</v>
      </c>
      <c r="I3031">
        <f>VALUE(LEFT(H3031,FIND(" ",H3031)-1))</f>
        <v>873</v>
      </c>
      <c r="J3031" t="str">
        <f>TRIM(RIGHT(H3031,LEN(H3031)-FIND(" ",H3031)))</f>
        <v>sqft</v>
      </c>
      <c r="K3031" t="s">
        <v>40</v>
      </c>
      <c r="L3031" t="s">
        <v>41</v>
      </c>
      <c r="N3031" t="s">
        <v>298</v>
      </c>
      <c r="S3031" t="s">
        <v>4508</v>
      </c>
      <c r="T3031" s="1">
        <f t="shared" si="2029"/>
        <v>11500</v>
      </c>
      <c r="U3031" t="s">
        <v>2690</v>
      </c>
      <c r="V3031" t="e">
        <f>VALUE(U3031)*100000</f>
        <v>#VALUE!</v>
      </c>
    </row>
    <row r="3032" spans="1:22" customFormat="1" hidden="1">
      <c r="A3032" t="s">
        <v>4644</v>
      </c>
      <c r="G3032" t="s">
        <v>32</v>
      </c>
      <c r="H3032" t="s">
        <v>4645</v>
      </c>
      <c r="I3032">
        <f>VALUE(LEFT(H3032,FIND(" ",H3032)-1))</f>
        <v>2117</v>
      </c>
      <c r="J3032" t="str">
        <f>TRIM(RIGHT(H3032,LEN(H3032)-FIND(" ",H3032)))</f>
        <v>sqft</v>
      </c>
      <c r="K3032" t="s">
        <v>40</v>
      </c>
      <c r="L3032" t="s">
        <v>41</v>
      </c>
      <c r="N3032" t="s">
        <v>165</v>
      </c>
      <c r="Q3032" t="s">
        <v>28</v>
      </c>
      <c r="R3032" t="s">
        <v>4646</v>
      </c>
      <c r="S3032" t="s">
        <v>4647</v>
      </c>
      <c r="T3032" s="1">
        <f t="shared" si="2029"/>
        <v>5751</v>
      </c>
      <c r="U3032" t="s">
        <v>4631</v>
      </c>
      <c r="V3032" t="e">
        <f>VALUE(U3032)*100000</f>
        <v>#VALUE!</v>
      </c>
    </row>
    <row r="3033" spans="1:22" customFormat="1" hidden="1">
      <c r="A3033" t="s">
        <v>4648</v>
      </c>
      <c r="G3033" t="s">
        <v>23</v>
      </c>
      <c r="H3033" t="s">
        <v>4138</v>
      </c>
      <c r="I3033">
        <f>VALUE(LEFT(H3033,FIND(" ",H3033)-1))</f>
        <v>1955</v>
      </c>
      <c r="J3033" t="str">
        <f>TRIM(RIGHT(H3033,LEN(H3033)-FIND(" ",H3033)))</f>
        <v>sqft</v>
      </c>
      <c r="K3033" t="s">
        <v>40</v>
      </c>
      <c r="L3033" t="s">
        <v>41</v>
      </c>
      <c r="N3033" t="s">
        <v>195</v>
      </c>
      <c r="Q3033" t="s">
        <v>83</v>
      </c>
      <c r="R3033" t="s">
        <v>4649</v>
      </c>
      <c r="T3033" s="1" t="e">
        <f t="shared" si="2029"/>
        <v>#VALUE!</v>
      </c>
      <c r="U3033" t="s">
        <v>4483</v>
      </c>
      <c r="V3033" t="e">
        <f>VALUE(U3033)*100000</f>
        <v>#VALUE!</v>
      </c>
    </row>
    <row r="3034" spans="1:22" customFormat="1" hidden="1">
      <c r="A3034" t="s">
        <v>983</v>
      </c>
      <c r="G3034" t="s">
        <v>23</v>
      </c>
      <c r="H3034" t="s">
        <v>4650</v>
      </c>
      <c r="I3034">
        <f>VALUE(LEFT(H3034,FIND(" ",H3034)-1))</f>
        <v>1412</v>
      </c>
      <c r="J3034" t="str">
        <f>TRIM(RIGHT(H3034,LEN(H3034)-FIND(" ",H3034)))</f>
        <v>sqft</v>
      </c>
      <c r="K3034" t="s">
        <v>43</v>
      </c>
      <c r="L3034" t="s">
        <v>41</v>
      </c>
      <c r="N3034" t="s">
        <v>40</v>
      </c>
      <c r="Q3034">
        <v>3</v>
      </c>
      <c r="S3034" t="s">
        <v>1434</v>
      </c>
      <c r="T3034" s="1">
        <f t="shared" si="2029"/>
        <v>9921</v>
      </c>
      <c r="U3034" t="s">
        <v>4480</v>
      </c>
      <c r="V3034" t="e">
        <f>VALUE(U3034)*100000</f>
        <v>#VALUE!</v>
      </c>
    </row>
    <row r="3035" spans="1:22" customFormat="1" hidden="1">
      <c r="A3035" t="s">
        <v>4651</v>
      </c>
      <c r="G3035" t="s">
        <v>23</v>
      </c>
      <c r="H3035" t="s">
        <v>4138</v>
      </c>
      <c r="I3035">
        <f>VALUE(LEFT(H3035,FIND(" ",H3035)-1))</f>
        <v>1955</v>
      </c>
      <c r="J3035" t="str">
        <f>TRIM(RIGHT(H3035,LEN(H3035)-FIND(" ",H3035)))</f>
        <v>sqft</v>
      </c>
      <c r="K3035" t="s">
        <v>83</v>
      </c>
      <c r="L3035" t="s">
        <v>41</v>
      </c>
      <c r="N3035" t="s">
        <v>195</v>
      </c>
      <c r="Q3035">
        <v>3</v>
      </c>
      <c r="T3035" s="1" t="e">
        <f t="shared" si="2029"/>
        <v>#VALUE!</v>
      </c>
      <c r="U3035" t="s">
        <v>4483</v>
      </c>
      <c r="V3035" t="e">
        <f>VALUE(U3035)*100000</f>
        <v>#VALUE!</v>
      </c>
    </row>
    <row r="3036" spans="1:22" customFormat="1" hidden="1">
      <c r="A3036" t="s">
        <v>3861</v>
      </c>
      <c r="G3036" t="s">
        <v>23</v>
      </c>
      <c r="H3036" t="s">
        <v>399</v>
      </c>
      <c r="I3036">
        <f>VALUE(LEFT(H3036,FIND(" ",H3036)-1))</f>
        <v>1080</v>
      </c>
      <c r="J3036" t="str">
        <f>TRIM(RIGHT(H3036,LEN(H3036)-FIND(" ",H3036)))</f>
        <v>sqft</v>
      </c>
      <c r="K3036" t="s">
        <v>25</v>
      </c>
      <c r="L3036" t="s">
        <v>41</v>
      </c>
      <c r="N3036" t="s">
        <v>108</v>
      </c>
      <c r="Q3036" t="s">
        <v>83</v>
      </c>
      <c r="R3036" t="s">
        <v>44</v>
      </c>
      <c r="S3036" t="s">
        <v>4652</v>
      </c>
      <c r="T3036" s="1">
        <f t="shared" si="2029"/>
        <v>7645</v>
      </c>
      <c r="U3036" t="s">
        <v>4480</v>
      </c>
      <c r="V3036" t="e">
        <f>VALUE(U3036)*100000</f>
        <v>#VALUE!</v>
      </c>
    </row>
    <row r="3037" spans="1:22" customFormat="1" hidden="1">
      <c r="A3037" t="s">
        <v>4653</v>
      </c>
      <c r="G3037" t="s">
        <v>168</v>
      </c>
      <c r="H3037" t="s">
        <v>4654</v>
      </c>
      <c r="I3037">
        <f>VALUE(LEFT(H3037,FIND(" ",H3037)-1))</f>
        <v>5373</v>
      </c>
      <c r="J3037" t="str">
        <f>TRIM(RIGHT(H3037,LEN(H3037)-FIND(" ",H3037)))</f>
        <v>sqft</v>
      </c>
      <c r="K3037" t="s">
        <v>131</v>
      </c>
      <c r="L3037" t="s">
        <v>2293</v>
      </c>
      <c r="N3037" t="s">
        <v>40</v>
      </c>
      <c r="S3037" t="s">
        <v>4655</v>
      </c>
      <c r="T3037" s="1">
        <f t="shared" si="2029"/>
        <v>2792</v>
      </c>
      <c r="U3037" t="s">
        <v>4480</v>
      </c>
      <c r="V3037" t="e">
        <f>VALUE(U3037)*100000</f>
        <v>#VALUE!</v>
      </c>
    </row>
    <row r="3038" spans="1:22" customFormat="1" hidden="1">
      <c r="A3038" t="s">
        <v>4656</v>
      </c>
      <c r="G3038" t="s">
        <v>32</v>
      </c>
      <c r="H3038" t="s">
        <v>629</v>
      </c>
      <c r="I3038">
        <f>VALUE(LEFT(H3038,FIND(" ",H3038)-1))</f>
        <v>100</v>
      </c>
      <c r="J3038" t="str">
        <f>TRIM(RIGHT(H3038,LEN(H3038)-FIND(" ",H3038)))</f>
        <v>sqyrd</v>
      </c>
      <c r="K3038" t="s">
        <v>40</v>
      </c>
      <c r="L3038" t="s">
        <v>41</v>
      </c>
      <c r="N3038" t="s">
        <v>298</v>
      </c>
      <c r="Q3038" t="s">
        <v>28</v>
      </c>
      <c r="R3038">
        <v>2</v>
      </c>
      <c r="S3038" t="s">
        <v>1231</v>
      </c>
      <c r="T3038" s="1">
        <f t="shared" si="2029"/>
        <v>15000</v>
      </c>
      <c r="U3038" t="s">
        <v>4482</v>
      </c>
      <c r="V3038" t="e">
        <f>VALUE(U3038)*100000</f>
        <v>#VALUE!</v>
      </c>
    </row>
    <row r="3039" spans="1:22" customFormat="1" hidden="1">
      <c r="A3039" t="s">
        <v>4657</v>
      </c>
      <c r="G3039" t="s">
        <v>23</v>
      </c>
      <c r="H3039" t="s">
        <v>4658</v>
      </c>
      <c r="I3039">
        <f>VALUE(LEFT(H3039,FIND(" ",H3039)-1))</f>
        <v>3100</v>
      </c>
      <c r="J3039" t="str">
        <f>TRIM(RIGHT(H3039,LEN(H3039)-FIND(" ",H3039)))</f>
        <v>sqft</v>
      </c>
      <c r="K3039" t="s">
        <v>40</v>
      </c>
      <c r="L3039" t="s">
        <v>41</v>
      </c>
      <c r="N3039" t="s">
        <v>298</v>
      </c>
      <c r="Q3039" t="s">
        <v>83</v>
      </c>
      <c r="R3039" t="s">
        <v>44</v>
      </c>
      <c r="S3039" t="s">
        <v>4659</v>
      </c>
      <c r="T3039" s="1">
        <f t="shared" si="2029"/>
        <v>3857</v>
      </c>
      <c r="U3039" t="s">
        <v>4482</v>
      </c>
      <c r="V3039" t="e">
        <f>VALUE(U3039)*100000</f>
        <v>#VALUE!</v>
      </c>
    </row>
    <row r="3040" spans="1:22" customFormat="1" hidden="1">
      <c r="A3040" t="s">
        <v>4626</v>
      </c>
      <c r="G3040" t="s">
        <v>23</v>
      </c>
      <c r="H3040" t="s">
        <v>1574</v>
      </c>
      <c r="I3040">
        <f>VALUE(LEFT(H3040,FIND(" ",H3040)-1))</f>
        <v>1800</v>
      </c>
      <c r="J3040" t="str">
        <f>TRIM(RIGHT(H3040,LEN(H3040)-FIND(" ",H3040)))</f>
        <v>sqft</v>
      </c>
      <c r="K3040" t="s">
        <v>40</v>
      </c>
      <c r="L3040" t="s">
        <v>41</v>
      </c>
      <c r="N3040" t="s">
        <v>734</v>
      </c>
      <c r="Q3040" t="s">
        <v>28</v>
      </c>
      <c r="R3040" t="s">
        <v>44</v>
      </c>
      <c r="S3040" t="s">
        <v>4660</v>
      </c>
      <c r="T3040" s="1">
        <f t="shared" si="2029"/>
        <v>6905</v>
      </c>
      <c r="U3040" t="s">
        <v>4588</v>
      </c>
      <c r="V3040" t="e">
        <f>VALUE(U3040)*100000</f>
        <v>#VALUE!</v>
      </c>
    </row>
    <row r="3041" spans="1:22" customFormat="1" hidden="1">
      <c r="A3041" t="s">
        <v>4661</v>
      </c>
      <c r="G3041" t="s">
        <v>32</v>
      </c>
      <c r="H3041" t="s">
        <v>2866</v>
      </c>
      <c r="I3041">
        <f>VALUE(LEFT(H3041,FIND(" ",H3041)-1))</f>
        <v>1210</v>
      </c>
      <c r="J3041" t="str">
        <f>TRIM(RIGHT(H3041,LEN(H3041)-FIND(" ",H3041)))</f>
        <v>sqft</v>
      </c>
      <c r="K3041" t="s">
        <v>28</v>
      </c>
      <c r="L3041" t="s">
        <v>41</v>
      </c>
      <c r="N3041" t="s">
        <v>40</v>
      </c>
      <c r="Q3041">
        <v>3</v>
      </c>
      <c r="S3041" t="s">
        <v>4662</v>
      </c>
      <c r="T3041" s="1">
        <f t="shared" si="2029"/>
        <v>9917</v>
      </c>
      <c r="U3041" t="s">
        <v>4506</v>
      </c>
      <c r="V3041" t="e">
        <f>VALUE(U3041)*100000</f>
        <v>#VALUE!</v>
      </c>
    </row>
    <row r="3042" spans="1:22" customFormat="1" hidden="1">
      <c r="A3042" t="s">
        <v>4663</v>
      </c>
      <c r="G3042" t="s">
        <v>23</v>
      </c>
      <c r="H3042" t="s">
        <v>4664</v>
      </c>
      <c r="I3042">
        <f>VALUE(LEFT(H3042,FIND(" ",H3042)-1))</f>
        <v>1343</v>
      </c>
      <c r="J3042" t="str">
        <f>TRIM(RIGHT(H3042,LEN(H3042)-FIND(" ",H3042)))</f>
        <v>sqft</v>
      </c>
      <c r="K3042" t="s">
        <v>40</v>
      </c>
      <c r="L3042" t="s">
        <v>2385</v>
      </c>
      <c r="N3042" t="s">
        <v>1837</v>
      </c>
      <c r="Q3042" t="s">
        <v>28</v>
      </c>
      <c r="R3042" t="s">
        <v>44</v>
      </c>
      <c r="S3042" t="s">
        <v>4665</v>
      </c>
      <c r="T3042" s="1">
        <f t="shared" si="2029"/>
        <v>5897</v>
      </c>
      <c r="U3042" t="s">
        <v>4666</v>
      </c>
      <c r="V3042" t="e">
        <f>VALUE(U3042)*100000</f>
        <v>#VALUE!</v>
      </c>
    </row>
    <row r="3043" spans="1:22" customFormat="1" hidden="1">
      <c r="A3043" t="s">
        <v>4667</v>
      </c>
      <c r="G3043" t="s">
        <v>32</v>
      </c>
      <c r="H3043" t="s">
        <v>111</v>
      </c>
      <c r="I3043">
        <f>VALUE(LEFT(H3043,FIND(" ",H3043)-1))</f>
        <v>950</v>
      </c>
      <c r="J3043" t="str">
        <f>TRIM(RIGHT(H3043,LEN(H3043)-FIND(" ",H3043)))</f>
        <v>sqft</v>
      </c>
      <c r="K3043" t="s">
        <v>40</v>
      </c>
      <c r="L3043" t="s">
        <v>41</v>
      </c>
      <c r="N3043" t="s">
        <v>75</v>
      </c>
      <c r="Q3043" t="s">
        <v>28</v>
      </c>
      <c r="R3043">
        <v>3</v>
      </c>
      <c r="S3043" t="s">
        <v>4668</v>
      </c>
      <c r="T3043" s="1">
        <f t="shared" si="2029"/>
        <v>15789</v>
      </c>
      <c r="U3043" t="s">
        <v>4480</v>
      </c>
      <c r="V3043" t="e">
        <f>VALUE(U3043)*100000</f>
        <v>#VALUE!</v>
      </c>
    </row>
    <row r="3044" spans="1:22" customFormat="1" hidden="1">
      <c r="A3044" t="s">
        <v>2119</v>
      </c>
      <c r="G3044" t="s">
        <v>32</v>
      </c>
      <c r="H3044" t="s">
        <v>2799</v>
      </c>
      <c r="I3044">
        <f>VALUE(LEFT(H3044,FIND(" ",H3044)-1))</f>
        <v>2200</v>
      </c>
      <c r="J3044" t="str">
        <f>TRIM(RIGHT(H3044,LEN(H3044)-FIND(" ",H3044)))</f>
        <v>sqft</v>
      </c>
      <c r="K3044" t="s">
        <v>40</v>
      </c>
      <c r="L3044" t="s">
        <v>41</v>
      </c>
      <c r="N3044" t="s">
        <v>1656</v>
      </c>
      <c r="Q3044" t="s">
        <v>43</v>
      </c>
      <c r="R3044">
        <v>3</v>
      </c>
      <c r="S3044" t="s">
        <v>359</v>
      </c>
      <c r="T3044" s="1">
        <f t="shared" si="2029"/>
        <v>5000</v>
      </c>
      <c r="U3044" t="s">
        <v>4483</v>
      </c>
      <c r="V3044" t="e">
        <f>VALUE(U3044)*100000</f>
        <v>#VALUE!</v>
      </c>
    </row>
    <row r="3045" spans="1:22" customFormat="1" hidden="1">
      <c r="A3045" t="s">
        <v>3473</v>
      </c>
      <c r="G3045" t="s">
        <v>32</v>
      </c>
      <c r="H3045" t="s">
        <v>3728</v>
      </c>
      <c r="I3045">
        <f>VALUE(LEFT(H3045,FIND(" ",H3045)-1))</f>
        <v>120</v>
      </c>
      <c r="J3045" t="str">
        <f>TRIM(RIGHT(H3045,LEN(H3045)-FIND(" ",H3045)))</f>
        <v>sqyrd</v>
      </c>
      <c r="K3045" t="s">
        <v>40</v>
      </c>
      <c r="L3045" t="s">
        <v>41</v>
      </c>
      <c r="N3045" t="s">
        <v>401</v>
      </c>
      <c r="Q3045" t="s">
        <v>43</v>
      </c>
      <c r="R3045">
        <v>3</v>
      </c>
      <c r="S3045" t="s">
        <v>4669</v>
      </c>
      <c r="T3045" s="1">
        <f t="shared" si="2029"/>
        <v>13426</v>
      </c>
      <c r="U3045" t="s">
        <v>4588</v>
      </c>
      <c r="V3045" t="e">
        <f>VALUE(U3045)*100000</f>
        <v>#VALUE!</v>
      </c>
    </row>
    <row r="3046" spans="1:22" customFormat="1" hidden="1">
      <c r="A3046" t="s">
        <v>4670</v>
      </c>
      <c r="G3046" t="s">
        <v>23</v>
      </c>
      <c r="H3046" t="s">
        <v>50</v>
      </c>
      <c r="I3046">
        <f>VALUE(LEFT(H3046,FIND(" ",H3046)-1))</f>
        <v>1250</v>
      </c>
      <c r="J3046" t="str">
        <f>TRIM(RIGHT(H3046,LEN(H3046)-FIND(" ",H3046)))</f>
        <v>sqft</v>
      </c>
      <c r="K3046" t="s">
        <v>40</v>
      </c>
      <c r="L3046" t="s">
        <v>41</v>
      </c>
      <c r="N3046" t="s">
        <v>223</v>
      </c>
      <c r="Q3046" t="s">
        <v>28</v>
      </c>
      <c r="R3046" t="s">
        <v>4671</v>
      </c>
      <c r="S3046" t="s">
        <v>97</v>
      </c>
      <c r="T3046" s="1">
        <f t="shared" si="2029"/>
        <v>5250</v>
      </c>
      <c r="U3046" t="s">
        <v>4498</v>
      </c>
      <c r="V3046" t="e">
        <f>VALUE(U3046)*100000</f>
        <v>#VALUE!</v>
      </c>
    </row>
    <row r="3047" spans="1:22" customFormat="1" hidden="1">
      <c r="A3047" t="s">
        <v>3342</v>
      </c>
      <c r="G3047" t="s">
        <v>32</v>
      </c>
      <c r="H3047" t="s">
        <v>2859</v>
      </c>
      <c r="I3047">
        <f>VALUE(LEFT(H3047,FIND(" ",H3047)-1))</f>
        <v>1960</v>
      </c>
      <c r="J3047" t="str">
        <f>TRIM(RIGHT(H3047,LEN(H3047)-FIND(" ",H3047)))</f>
        <v>sqft</v>
      </c>
      <c r="K3047" t="s">
        <v>40</v>
      </c>
      <c r="L3047" t="s">
        <v>41</v>
      </c>
      <c r="N3047" t="s">
        <v>128</v>
      </c>
      <c r="Q3047" t="s">
        <v>43</v>
      </c>
      <c r="R3047">
        <v>3</v>
      </c>
      <c r="S3047" t="s">
        <v>4672</v>
      </c>
      <c r="T3047" s="1">
        <f t="shared" si="2029"/>
        <v>5612</v>
      </c>
      <c r="U3047" t="s">
        <v>4483</v>
      </c>
      <c r="V3047" t="e">
        <f>VALUE(U3047)*100000</f>
        <v>#VALUE!</v>
      </c>
    </row>
    <row r="3048" spans="1:22" customFormat="1" hidden="1">
      <c r="A3048" t="s">
        <v>4673</v>
      </c>
      <c r="G3048" t="s">
        <v>23</v>
      </c>
      <c r="H3048" t="s">
        <v>261</v>
      </c>
      <c r="I3048">
        <f>VALUE(LEFT(H3048,FIND(" ",H3048)-1))</f>
        <v>1200</v>
      </c>
      <c r="J3048" t="str">
        <f>TRIM(RIGHT(H3048,LEN(H3048)-FIND(" ",H3048)))</f>
        <v>sqft</v>
      </c>
      <c r="K3048" t="s">
        <v>40</v>
      </c>
      <c r="L3048" t="s">
        <v>41</v>
      </c>
      <c r="N3048" t="s">
        <v>2892</v>
      </c>
      <c r="Q3048" t="s">
        <v>83</v>
      </c>
      <c r="R3048" t="s">
        <v>29</v>
      </c>
      <c r="S3048" t="s">
        <v>4674</v>
      </c>
      <c r="T3048" s="1">
        <f t="shared" si="2029"/>
        <v>6027</v>
      </c>
      <c r="U3048" t="s">
        <v>4506</v>
      </c>
      <c r="V3048" t="e">
        <f>VALUE(U3048)*100000</f>
        <v>#VALUE!</v>
      </c>
    </row>
    <row r="3049" spans="1:22" customFormat="1" hidden="1">
      <c r="A3049" t="s">
        <v>3473</v>
      </c>
      <c r="G3049" t="s">
        <v>23</v>
      </c>
      <c r="H3049" t="s">
        <v>4675</v>
      </c>
      <c r="I3049">
        <f>VALUE(LEFT(H3049,FIND(" ",H3049)-1))</f>
        <v>85</v>
      </c>
      <c r="J3049" t="str">
        <f>TRIM(RIGHT(H3049,LEN(H3049)-FIND(" ",H3049)))</f>
        <v>sqyrd</v>
      </c>
      <c r="K3049" t="s">
        <v>40</v>
      </c>
      <c r="L3049" t="s">
        <v>41</v>
      </c>
      <c r="N3049" t="s">
        <v>75</v>
      </c>
      <c r="Q3049" t="s">
        <v>43</v>
      </c>
      <c r="R3049" t="s">
        <v>88</v>
      </c>
      <c r="S3049" t="s">
        <v>2065</v>
      </c>
      <c r="T3049" s="1">
        <f t="shared" si="2029"/>
        <v>11111</v>
      </c>
      <c r="U3049" t="s">
        <v>4512</v>
      </c>
      <c r="V3049" t="e">
        <f>VALUE(U3049)*100000</f>
        <v>#VALUE!</v>
      </c>
    </row>
    <row r="3050" spans="1:22" customFormat="1" hidden="1">
      <c r="A3050" t="s">
        <v>4676</v>
      </c>
      <c r="G3050" t="s">
        <v>23</v>
      </c>
      <c r="H3050" t="s">
        <v>1574</v>
      </c>
      <c r="I3050">
        <f>VALUE(LEFT(H3050,FIND(" ",H3050)-1))</f>
        <v>1800</v>
      </c>
      <c r="J3050" t="str">
        <f>TRIM(RIGHT(H3050,LEN(H3050)-FIND(" ",H3050)))</f>
        <v>sqft</v>
      </c>
      <c r="K3050" t="s">
        <v>40</v>
      </c>
      <c r="L3050" t="s">
        <v>41</v>
      </c>
      <c r="N3050" t="s">
        <v>175</v>
      </c>
      <c r="Q3050" t="s">
        <v>28</v>
      </c>
      <c r="R3050" t="s">
        <v>44</v>
      </c>
      <c r="S3050" t="s">
        <v>4677</v>
      </c>
      <c r="T3050" s="1">
        <f t="shared" si="2029"/>
        <v>10476</v>
      </c>
      <c r="U3050" t="s">
        <v>4483</v>
      </c>
      <c r="V3050" t="e">
        <f>VALUE(U3050)*100000</f>
        <v>#VALUE!</v>
      </c>
    </row>
    <row r="3051" spans="1:22" customFormat="1" hidden="1">
      <c r="A3051" t="s">
        <v>4678</v>
      </c>
      <c r="G3051" t="s">
        <v>168</v>
      </c>
      <c r="H3051" t="s">
        <v>4679</v>
      </c>
      <c r="I3051">
        <f>VALUE(LEFT(H3051,FIND(" ",H3051)-1))</f>
        <v>3528</v>
      </c>
      <c r="J3051" t="str">
        <f>TRIM(RIGHT(H3051,LEN(H3051)-FIND(" ",H3051)))</f>
        <v>sqft</v>
      </c>
      <c r="K3051">
        <v>2</v>
      </c>
      <c r="L3051" t="s">
        <v>40</v>
      </c>
      <c r="N3051">
        <v>2</v>
      </c>
      <c r="Q3051" t="s">
        <v>1235</v>
      </c>
      <c r="R3051" t="s">
        <v>566</v>
      </c>
      <c r="S3051" t="s">
        <v>2382</v>
      </c>
      <c r="T3051" s="1">
        <f t="shared" si="2029"/>
        <v>2889</v>
      </c>
      <c r="U3051" t="s">
        <v>4489</v>
      </c>
      <c r="V3051" t="e">
        <f>VALUE(U3051)*100000</f>
        <v>#VALUE!</v>
      </c>
    </row>
    <row r="3052" spans="1:22" customFormat="1" hidden="1">
      <c r="A3052" t="s">
        <v>2834</v>
      </c>
      <c r="G3052" t="s">
        <v>32</v>
      </c>
      <c r="H3052" t="s">
        <v>4675</v>
      </c>
      <c r="I3052">
        <f>VALUE(LEFT(H3052,FIND(" ",H3052)-1))</f>
        <v>85</v>
      </c>
      <c r="J3052" t="str">
        <f>TRIM(RIGHT(H3052,LEN(H3052)-FIND(" ",H3052)))</f>
        <v>sqyrd</v>
      </c>
      <c r="K3052" t="s">
        <v>28</v>
      </c>
      <c r="L3052" t="s">
        <v>41</v>
      </c>
      <c r="N3052" t="s">
        <v>40</v>
      </c>
      <c r="Q3052" t="s">
        <v>721</v>
      </c>
      <c r="R3052">
        <v>3</v>
      </c>
      <c r="S3052" t="s">
        <v>4680</v>
      </c>
      <c r="T3052" s="1">
        <f t="shared" si="2029"/>
        <v>15033</v>
      </c>
      <c r="U3052" t="s">
        <v>4495</v>
      </c>
      <c r="V3052" t="e">
        <f>VALUE(U3052)*100000</f>
        <v>#VALUE!</v>
      </c>
    </row>
    <row r="3053" spans="1:22" customFormat="1" hidden="1">
      <c r="A3053" t="s">
        <v>4681</v>
      </c>
      <c r="G3053" t="s">
        <v>32</v>
      </c>
      <c r="H3053" t="s">
        <v>2808</v>
      </c>
      <c r="I3053">
        <f>VALUE(LEFT(H3053,FIND(" ",H3053)-1))</f>
        <v>1890</v>
      </c>
      <c r="J3053" t="str">
        <f>TRIM(RIGHT(H3053,LEN(H3053)-FIND(" ",H3053)))</f>
        <v>sqft</v>
      </c>
      <c r="K3053" t="s">
        <v>40</v>
      </c>
      <c r="L3053" t="s">
        <v>41</v>
      </c>
      <c r="N3053" t="s">
        <v>401</v>
      </c>
      <c r="Q3053" t="s">
        <v>28</v>
      </c>
      <c r="R3053">
        <v>2</v>
      </c>
      <c r="S3053" t="s">
        <v>4682</v>
      </c>
      <c r="T3053" s="1">
        <f t="shared" si="2029"/>
        <v>7937</v>
      </c>
      <c r="U3053" t="s">
        <v>4480</v>
      </c>
      <c r="V3053" t="e">
        <f>VALUE(U3053)*100000</f>
        <v>#VALUE!</v>
      </c>
    </row>
    <row r="3054" spans="1:22" customFormat="1" hidden="1">
      <c r="A3054" t="s">
        <v>4683</v>
      </c>
      <c r="G3054" t="s">
        <v>23</v>
      </c>
      <c r="H3054" t="s">
        <v>4208</v>
      </c>
      <c r="I3054">
        <f>VALUE(LEFT(H3054,FIND(" ",H3054)-1))</f>
        <v>144</v>
      </c>
      <c r="J3054" t="str">
        <f>TRIM(RIGHT(H3054,LEN(H3054)-FIND(" ",H3054)))</f>
        <v>sqyrd</v>
      </c>
      <c r="K3054" t="s">
        <v>43</v>
      </c>
      <c r="L3054" t="s">
        <v>41</v>
      </c>
      <c r="N3054" t="s">
        <v>40</v>
      </c>
      <c r="Q3054">
        <v>2</v>
      </c>
      <c r="R3054">
        <v>2</v>
      </c>
      <c r="S3054" t="s">
        <v>4684</v>
      </c>
      <c r="T3054" s="1">
        <f t="shared" si="2029"/>
        <v>9645</v>
      </c>
      <c r="U3054" t="s">
        <v>4528</v>
      </c>
      <c r="V3054" t="e">
        <f>VALUE(U3054)*100000</f>
        <v>#VALUE!</v>
      </c>
    </row>
    <row r="3055" spans="1:22" customFormat="1" hidden="1">
      <c r="A3055" t="s">
        <v>4685</v>
      </c>
      <c r="G3055" t="s">
        <v>32</v>
      </c>
      <c r="H3055" t="s">
        <v>4686</v>
      </c>
      <c r="I3055">
        <f>VALUE(LEFT(H3055,FIND(" ",H3055)-1))</f>
        <v>3200</v>
      </c>
      <c r="J3055" t="str">
        <f>TRIM(RIGHT(H3055,LEN(H3055)-FIND(" ",H3055)))</f>
        <v>sqft</v>
      </c>
      <c r="K3055" t="s">
        <v>40</v>
      </c>
      <c r="L3055" t="s">
        <v>41</v>
      </c>
      <c r="N3055" t="s">
        <v>1006</v>
      </c>
      <c r="Q3055" t="s">
        <v>83</v>
      </c>
      <c r="R3055" t="s">
        <v>790</v>
      </c>
      <c r="S3055" t="s">
        <v>467</v>
      </c>
      <c r="T3055" s="1">
        <f t="shared" si="2029"/>
        <v>3906</v>
      </c>
      <c r="U3055" t="s">
        <v>4528</v>
      </c>
      <c r="V3055" t="e">
        <f>VALUE(U3055)*100000</f>
        <v>#VALUE!</v>
      </c>
    </row>
    <row r="3056" spans="1:22" customFormat="1" hidden="1">
      <c r="A3056" t="s">
        <v>3535</v>
      </c>
      <c r="G3056" t="s">
        <v>32</v>
      </c>
      <c r="H3056" t="s">
        <v>333</v>
      </c>
      <c r="I3056">
        <f>VALUE(LEFT(H3056,FIND(" ",H3056)-1))</f>
        <v>1100</v>
      </c>
      <c r="J3056" t="str">
        <f>TRIM(RIGHT(H3056,LEN(H3056)-FIND(" ",H3056)))</f>
        <v>sqft</v>
      </c>
      <c r="K3056" t="s">
        <v>40</v>
      </c>
      <c r="L3056" t="s">
        <v>41</v>
      </c>
      <c r="N3056" t="s">
        <v>175</v>
      </c>
      <c r="Q3056" t="s">
        <v>28</v>
      </c>
      <c r="R3056">
        <v>2</v>
      </c>
      <c r="S3056" t="s">
        <v>558</v>
      </c>
      <c r="T3056" s="1">
        <f t="shared" si="2029"/>
        <v>10000</v>
      </c>
      <c r="U3056" t="s">
        <v>4483</v>
      </c>
      <c r="V3056" t="e">
        <f>VALUE(U3056)*100000</f>
        <v>#VALUE!</v>
      </c>
    </row>
    <row r="3057" spans="1:22" customFormat="1" hidden="1">
      <c r="A3057" t="s">
        <v>2061</v>
      </c>
      <c r="G3057" t="s">
        <v>32</v>
      </c>
      <c r="H3057" t="s">
        <v>3244</v>
      </c>
      <c r="I3057">
        <f>VALUE(LEFT(H3057,FIND(" ",H3057)-1))</f>
        <v>2500</v>
      </c>
      <c r="J3057" t="str">
        <f>TRIM(RIGHT(H3057,LEN(H3057)-FIND(" ",H3057)))</f>
        <v>sqft</v>
      </c>
      <c r="K3057" t="s">
        <v>40</v>
      </c>
      <c r="L3057" t="s">
        <v>41</v>
      </c>
      <c r="N3057" t="s">
        <v>1755</v>
      </c>
      <c r="Q3057" t="s">
        <v>43</v>
      </c>
      <c r="R3057" t="s">
        <v>213</v>
      </c>
      <c r="S3057" t="s">
        <v>571</v>
      </c>
      <c r="T3057" s="1">
        <f t="shared" si="2029"/>
        <v>6000</v>
      </c>
      <c r="U3057" t="s">
        <v>4480</v>
      </c>
      <c r="V3057" t="e">
        <f>VALUE(U3057)*100000</f>
        <v>#VALUE!</v>
      </c>
    </row>
    <row r="3058" spans="1:22" customFormat="1" hidden="1">
      <c r="A3058" t="s">
        <v>2829</v>
      </c>
      <c r="G3058" t="s">
        <v>32</v>
      </c>
      <c r="H3058" t="s">
        <v>3201</v>
      </c>
      <c r="I3058">
        <f>VALUE(LEFT(H3058,FIND(" ",H3058)-1))</f>
        <v>1965</v>
      </c>
      <c r="J3058" t="str">
        <f>TRIM(RIGHT(H3058,LEN(H3058)-FIND(" ",H3058)))</f>
        <v>sqft</v>
      </c>
      <c r="K3058" t="s">
        <v>40</v>
      </c>
      <c r="L3058" t="s">
        <v>41</v>
      </c>
      <c r="N3058" t="s">
        <v>367</v>
      </c>
      <c r="Q3058" t="s">
        <v>83</v>
      </c>
      <c r="R3058">
        <v>3</v>
      </c>
      <c r="S3058" t="s">
        <v>289</v>
      </c>
      <c r="T3058" s="1">
        <f t="shared" si="2029"/>
        <v>5089</v>
      </c>
      <c r="U3058" t="s">
        <v>2690</v>
      </c>
      <c r="V3058" t="e">
        <f>VALUE(U3058)*100000</f>
        <v>#VALUE!</v>
      </c>
    </row>
    <row r="3059" spans="1:22" customFormat="1" hidden="1">
      <c r="A3059" t="s">
        <v>2830</v>
      </c>
      <c r="G3059" t="s">
        <v>32</v>
      </c>
      <c r="H3059" t="s">
        <v>4687</v>
      </c>
      <c r="I3059">
        <f>VALUE(LEFT(H3059,FIND(" ",H3059)-1))</f>
        <v>170</v>
      </c>
      <c r="J3059" t="str">
        <f>TRIM(RIGHT(H3059,LEN(H3059)-FIND(" ",H3059)))</f>
        <v>sqft</v>
      </c>
      <c r="K3059" t="s">
        <v>40</v>
      </c>
      <c r="L3059" t="s">
        <v>41</v>
      </c>
      <c r="N3059" t="s">
        <v>2057</v>
      </c>
      <c r="S3059" t="s">
        <v>4688</v>
      </c>
      <c r="T3059" s="1">
        <f t="shared" si="2029"/>
        <v>88235</v>
      </c>
      <c r="U3059" t="s">
        <v>4480</v>
      </c>
      <c r="V3059" t="e">
        <f>VALUE(U3059)*100000</f>
        <v>#VALUE!</v>
      </c>
    </row>
    <row r="3060" spans="1:22" customFormat="1" hidden="1">
      <c r="A3060" t="s">
        <v>3209</v>
      </c>
      <c r="G3060" t="s">
        <v>32</v>
      </c>
      <c r="H3060" t="s">
        <v>525</v>
      </c>
      <c r="I3060">
        <f>VALUE(LEFT(H3060,FIND(" ",H3060)-1))</f>
        <v>1400</v>
      </c>
      <c r="J3060" t="str">
        <f>TRIM(RIGHT(H3060,LEN(H3060)-FIND(" ",H3060)))</f>
        <v>sqft</v>
      </c>
      <c r="K3060" t="s">
        <v>40</v>
      </c>
      <c r="L3060" t="s">
        <v>41</v>
      </c>
      <c r="N3060" t="s">
        <v>187</v>
      </c>
      <c r="Q3060" t="s">
        <v>83</v>
      </c>
      <c r="R3060">
        <v>3</v>
      </c>
      <c r="S3060" t="s">
        <v>1033</v>
      </c>
      <c r="T3060" s="1">
        <f t="shared" si="2029"/>
        <v>7143</v>
      </c>
      <c r="U3060" t="s">
        <v>2690</v>
      </c>
      <c r="V3060" t="e">
        <f>VALUE(U3060)*100000</f>
        <v>#VALUE!</v>
      </c>
    </row>
    <row r="3061" spans="1:22" customFormat="1" hidden="1">
      <c r="A3061" t="s">
        <v>4689</v>
      </c>
      <c r="G3061" t="s">
        <v>23</v>
      </c>
      <c r="H3061" t="s">
        <v>2025</v>
      </c>
      <c r="I3061">
        <f>VALUE(LEFT(H3061,FIND(" ",H3061)-1))</f>
        <v>2250</v>
      </c>
      <c r="J3061" t="str">
        <f>TRIM(RIGHT(H3061,LEN(H3061)-FIND(" ",H3061)))</f>
        <v>sqft</v>
      </c>
      <c r="K3061" t="s">
        <v>43</v>
      </c>
      <c r="L3061" t="s">
        <v>41</v>
      </c>
      <c r="N3061" t="s">
        <v>40</v>
      </c>
      <c r="Q3061" t="s">
        <v>586</v>
      </c>
      <c r="R3061" t="s">
        <v>139</v>
      </c>
      <c r="S3061" t="s">
        <v>4690</v>
      </c>
      <c r="T3061" s="1">
        <f t="shared" si="2029"/>
        <v>4889</v>
      </c>
      <c r="U3061" t="s">
        <v>4483</v>
      </c>
      <c r="V3061" t="e">
        <f>VALUE(U3061)*100000</f>
        <v>#VALUE!</v>
      </c>
    </row>
    <row r="3062" spans="1:22" customFormat="1" hidden="1">
      <c r="A3062" t="s">
        <v>4691</v>
      </c>
      <c r="G3062" t="s">
        <v>32</v>
      </c>
      <c r="H3062" t="s">
        <v>4692</v>
      </c>
      <c r="I3062">
        <f>VALUE(LEFT(H3062,FIND(" ",H3062)-1))</f>
        <v>2321</v>
      </c>
      <c r="J3062" t="str">
        <f>TRIM(RIGHT(H3062,LEN(H3062)-FIND(" ",H3062)))</f>
        <v>sqft</v>
      </c>
      <c r="K3062" t="s">
        <v>40</v>
      </c>
      <c r="L3062" t="s">
        <v>41</v>
      </c>
      <c r="N3062" t="s">
        <v>2892</v>
      </c>
      <c r="Q3062" t="s">
        <v>43</v>
      </c>
      <c r="R3062" t="s">
        <v>4693</v>
      </c>
      <c r="S3062" t="s">
        <v>4694</v>
      </c>
      <c r="T3062" s="1">
        <f t="shared" si="2029"/>
        <v>5386</v>
      </c>
      <c r="U3062" t="s">
        <v>4528</v>
      </c>
      <c r="V3062" t="e">
        <f>VALUE(U3062)*100000</f>
        <v>#VALUE!</v>
      </c>
    </row>
    <row r="3063" spans="1:22" customFormat="1" hidden="1">
      <c r="A3063" t="s">
        <v>3571</v>
      </c>
      <c r="G3063" t="s">
        <v>23</v>
      </c>
      <c r="H3063" t="s">
        <v>4695</v>
      </c>
      <c r="I3063">
        <f>VALUE(LEFT(H3063,FIND(" ",H3063)-1))</f>
        <v>2522</v>
      </c>
      <c r="J3063" t="str">
        <f>TRIM(RIGHT(H3063,LEN(H3063)-FIND(" ",H3063)))</f>
        <v>sqft</v>
      </c>
      <c r="K3063" t="s">
        <v>40</v>
      </c>
      <c r="L3063" t="s">
        <v>41</v>
      </c>
      <c r="N3063" t="s">
        <v>2398</v>
      </c>
      <c r="Q3063" t="s">
        <v>28</v>
      </c>
      <c r="R3063" t="s">
        <v>586</v>
      </c>
      <c r="S3063" t="s">
        <v>4696</v>
      </c>
      <c r="T3063" s="1">
        <f t="shared" si="2029"/>
        <v>7620</v>
      </c>
      <c r="U3063" t="s">
        <v>4697</v>
      </c>
      <c r="V3063" t="e">
        <f>VALUE(U3063)*100000</f>
        <v>#VALUE!</v>
      </c>
    </row>
    <row r="3064" spans="1:22" customFormat="1" hidden="1">
      <c r="A3064" t="s">
        <v>4366</v>
      </c>
      <c r="G3064" t="s">
        <v>32</v>
      </c>
      <c r="H3064" t="s">
        <v>4367</v>
      </c>
      <c r="I3064">
        <f>VALUE(LEFT(H3064,FIND(" ",H3064)-1))</f>
        <v>2113</v>
      </c>
      <c r="J3064" t="str">
        <f>TRIM(RIGHT(H3064,LEN(H3064)-FIND(" ",H3064)))</f>
        <v>sqft</v>
      </c>
      <c r="K3064" t="s">
        <v>40</v>
      </c>
      <c r="L3064" t="s">
        <v>41</v>
      </c>
      <c r="N3064" t="s">
        <v>195</v>
      </c>
      <c r="Q3064" t="s">
        <v>28</v>
      </c>
      <c r="R3064" t="s">
        <v>382</v>
      </c>
      <c r="S3064" t="s">
        <v>4698</v>
      </c>
      <c r="T3064" s="1">
        <f t="shared" si="2029"/>
        <v>5206</v>
      </c>
      <c r="U3064" t="s">
        <v>4483</v>
      </c>
      <c r="V3064" t="e">
        <f>VALUE(U3064)*100000</f>
        <v>#VALUE!</v>
      </c>
    </row>
    <row r="3065" spans="1:22" customFormat="1" hidden="1">
      <c r="A3065" t="s">
        <v>4699</v>
      </c>
      <c r="G3065" t="s">
        <v>32</v>
      </c>
      <c r="H3065" t="s">
        <v>4524</v>
      </c>
      <c r="I3065">
        <f>VALUE(LEFT(H3065,FIND(" ",H3065)-1))</f>
        <v>2160</v>
      </c>
      <c r="J3065" t="str">
        <f>TRIM(RIGHT(H3065,LEN(H3065)-FIND(" ",H3065)))</f>
        <v>sqft</v>
      </c>
      <c r="K3065" t="s">
        <v>40</v>
      </c>
      <c r="L3065" t="s">
        <v>41</v>
      </c>
      <c r="N3065" t="s">
        <v>1314</v>
      </c>
      <c r="Q3065" t="s">
        <v>28</v>
      </c>
      <c r="R3065" t="s">
        <v>44</v>
      </c>
      <c r="S3065" t="s">
        <v>4700</v>
      </c>
      <c r="T3065" s="1">
        <f t="shared" si="2029"/>
        <v>5602</v>
      </c>
      <c r="U3065" t="s">
        <v>4631</v>
      </c>
      <c r="V3065" t="e">
        <f>VALUE(U3065)*100000</f>
        <v>#VALUE!</v>
      </c>
    </row>
    <row r="3066" spans="1:22" customFormat="1" hidden="1">
      <c r="A3066" t="s">
        <v>4701</v>
      </c>
      <c r="G3066" t="s">
        <v>23</v>
      </c>
      <c r="H3066" t="s">
        <v>525</v>
      </c>
      <c r="I3066">
        <f>VALUE(LEFT(H3066,FIND(" ",H3066)-1))</f>
        <v>1400</v>
      </c>
      <c r="J3066" t="str">
        <f>TRIM(RIGHT(H3066,LEN(H3066)-FIND(" ",H3066)))</f>
        <v>sqft</v>
      </c>
      <c r="K3066" t="s">
        <v>25</v>
      </c>
      <c r="L3066" t="s">
        <v>41</v>
      </c>
      <c r="N3066" t="s">
        <v>175</v>
      </c>
      <c r="Q3066">
        <v>1</v>
      </c>
      <c r="S3066" t="s">
        <v>4702</v>
      </c>
      <c r="T3066" s="1">
        <f t="shared" si="2029"/>
        <v>8929</v>
      </c>
      <c r="U3066" t="s">
        <v>4528</v>
      </c>
      <c r="V3066" t="e">
        <f>VALUE(U3066)*100000</f>
        <v>#VALUE!</v>
      </c>
    </row>
    <row r="3067" spans="1:22" customFormat="1" hidden="1">
      <c r="A3067" t="s">
        <v>3257</v>
      </c>
      <c r="G3067" t="s">
        <v>32</v>
      </c>
      <c r="H3067" t="s">
        <v>3258</v>
      </c>
      <c r="I3067">
        <f>VALUE(LEFT(H3067,FIND(" ",H3067)-1))</f>
        <v>4800</v>
      </c>
      <c r="J3067" t="str">
        <f>TRIM(RIGHT(H3067,LEN(H3067)-FIND(" ",H3067)))</f>
        <v>sqft</v>
      </c>
      <c r="L3067" t="s">
        <v>41</v>
      </c>
      <c r="N3067" t="s">
        <v>40</v>
      </c>
      <c r="S3067" t="s">
        <v>3259</v>
      </c>
      <c r="T3067" s="1">
        <f t="shared" si="2029"/>
        <v>2083</v>
      </c>
      <c r="U3067" t="s">
        <v>2690</v>
      </c>
      <c r="V3067" t="e">
        <f>VALUE(U3067)*100000</f>
        <v>#VALUE!</v>
      </c>
    </row>
    <row r="3068" spans="1:22" customFormat="1" hidden="1">
      <c r="A3068" t="s">
        <v>4703</v>
      </c>
      <c r="G3068" t="s">
        <v>23</v>
      </c>
      <c r="H3068" t="s">
        <v>4704</v>
      </c>
      <c r="I3068">
        <f>VALUE(LEFT(H3068,FIND(" ",H3068)-1))</f>
        <v>1867</v>
      </c>
      <c r="J3068" t="str">
        <f>TRIM(RIGHT(H3068,LEN(H3068)-FIND(" ",H3068)))</f>
        <v>sqft</v>
      </c>
      <c r="K3068" t="s">
        <v>40</v>
      </c>
      <c r="L3068" t="s">
        <v>41</v>
      </c>
      <c r="N3068" t="s">
        <v>2172</v>
      </c>
      <c r="Q3068" t="s">
        <v>83</v>
      </c>
      <c r="R3068">
        <v>3</v>
      </c>
      <c r="S3068" t="s">
        <v>4705</v>
      </c>
      <c r="T3068" s="1">
        <f t="shared" si="2029"/>
        <v>4563</v>
      </c>
      <c r="U3068" t="s">
        <v>4495</v>
      </c>
      <c r="V3068" t="e">
        <f>VALUE(U3068)*100000</f>
        <v>#VALUE!</v>
      </c>
    </row>
    <row r="3069" spans="1:22" customFormat="1" hidden="1">
      <c r="A3069" t="s">
        <v>4706</v>
      </c>
      <c r="G3069" t="s">
        <v>23</v>
      </c>
      <c r="H3069" t="s">
        <v>1254</v>
      </c>
      <c r="I3069">
        <f>VALUE(LEFT(H3069,FIND(" ",H3069)-1))</f>
        <v>1700</v>
      </c>
      <c r="J3069" t="str">
        <f>TRIM(RIGHT(H3069,LEN(H3069)-FIND(" ",H3069)))</f>
        <v>sqft</v>
      </c>
      <c r="K3069" t="s">
        <v>40</v>
      </c>
      <c r="L3069" t="s">
        <v>41</v>
      </c>
      <c r="N3069" t="s">
        <v>108</v>
      </c>
      <c r="Q3069" t="s">
        <v>83</v>
      </c>
      <c r="R3069" t="s">
        <v>4707</v>
      </c>
      <c r="S3069" t="s">
        <v>4708</v>
      </c>
      <c r="T3069" s="1">
        <f t="shared" ref="T3069:T3132" si="2030">VALUE(SUBSTITUTE(SUBSTITUTE(S3069,"â‚¹",""),"per sqft",""))</f>
        <v>3970</v>
      </c>
      <c r="U3069" t="s">
        <v>4495</v>
      </c>
      <c r="V3069" t="e">
        <f>VALUE(U3069)*100000</f>
        <v>#VALUE!</v>
      </c>
    </row>
    <row r="3070" spans="1:22" customFormat="1" hidden="1">
      <c r="A3070" t="s">
        <v>4709</v>
      </c>
      <c r="G3070" t="s">
        <v>23</v>
      </c>
      <c r="H3070" t="s">
        <v>815</v>
      </c>
      <c r="I3070">
        <f>VALUE(LEFT(H3070,FIND(" ",H3070)-1))</f>
        <v>1500</v>
      </c>
      <c r="J3070" t="str">
        <f>TRIM(RIGHT(H3070,LEN(H3070)-FIND(" ",H3070)))</f>
        <v>sqft</v>
      </c>
      <c r="K3070" t="s">
        <v>83</v>
      </c>
      <c r="L3070" t="s">
        <v>1580</v>
      </c>
      <c r="N3070" t="s">
        <v>40</v>
      </c>
      <c r="Q3070" t="s">
        <v>4710</v>
      </c>
      <c r="R3070">
        <v>3</v>
      </c>
      <c r="S3070" t="s">
        <v>4711</v>
      </c>
      <c r="T3070" s="1">
        <f t="shared" si="2030"/>
        <v>5870</v>
      </c>
      <c r="U3070" t="s">
        <v>4482</v>
      </c>
      <c r="V3070" t="e">
        <f>VALUE(U3070)*100000</f>
        <v>#VALUE!</v>
      </c>
    </row>
    <row r="3071" spans="1:22" customFormat="1" hidden="1">
      <c r="A3071" t="s">
        <v>2061</v>
      </c>
      <c r="G3071" t="s">
        <v>23</v>
      </c>
      <c r="H3071" t="s">
        <v>99</v>
      </c>
      <c r="I3071">
        <f>VALUE(LEFT(H3071,FIND(" ",H3071)-1))</f>
        <v>1000</v>
      </c>
      <c r="J3071" t="str">
        <f>TRIM(RIGHT(H3071,LEN(H3071)-FIND(" ",H3071)))</f>
        <v>sqft</v>
      </c>
      <c r="K3071" t="s">
        <v>40</v>
      </c>
      <c r="L3071" t="s">
        <v>41</v>
      </c>
      <c r="N3071" t="s">
        <v>295</v>
      </c>
      <c r="Q3071" t="s">
        <v>83</v>
      </c>
      <c r="R3071">
        <v>2</v>
      </c>
      <c r="S3071" t="s">
        <v>1280</v>
      </c>
      <c r="T3071" s="1">
        <f t="shared" si="2030"/>
        <v>7812</v>
      </c>
      <c r="U3071" t="s">
        <v>4528</v>
      </c>
      <c r="V3071" t="e">
        <f>VALUE(U3071)*100000</f>
        <v>#VALUE!</v>
      </c>
    </row>
    <row r="3072" spans="1:22" customFormat="1" hidden="1">
      <c r="A3072" t="s">
        <v>4712</v>
      </c>
      <c r="G3072" t="s">
        <v>23</v>
      </c>
      <c r="H3072" t="s">
        <v>4713</v>
      </c>
      <c r="I3072">
        <f>VALUE(LEFT(H3072,FIND(" ",H3072)-1))</f>
        <v>2790</v>
      </c>
      <c r="J3072" t="str">
        <f>TRIM(RIGHT(H3072,LEN(H3072)-FIND(" ",H3072)))</f>
        <v>sqft</v>
      </c>
      <c r="K3072" t="s">
        <v>40</v>
      </c>
      <c r="L3072" t="s">
        <v>2314</v>
      </c>
      <c r="N3072" t="s">
        <v>271</v>
      </c>
      <c r="Q3072" t="s">
        <v>28</v>
      </c>
      <c r="R3072" t="s">
        <v>44</v>
      </c>
      <c r="S3072" t="s">
        <v>4714</v>
      </c>
      <c r="T3072" s="1">
        <f t="shared" si="2030"/>
        <v>11155</v>
      </c>
      <c r="U3072" t="s">
        <v>4535</v>
      </c>
      <c r="V3072" t="e">
        <f>VALUE(U3072)*100000</f>
        <v>#VALUE!</v>
      </c>
    </row>
    <row r="3073" spans="1:22" customFormat="1" hidden="1">
      <c r="A3073" t="s">
        <v>4715</v>
      </c>
      <c r="G3073" t="s">
        <v>32</v>
      </c>
      <c r="H3073" t="s">
        <v>554</v>
      </c>
      <c r="I3073">
        <f>VALUE(LEFT(H3073,FIND(" ",H3073)-1))</f>
        <v>900</v>
      </c>
      <c r="J3073" t="str">
        <f>TRIM(RIGHT(H3073,LEN(H3073)-FIND(" ",H3073)))</f>
        <v>sqft</v>
      </c>
      <c r="K3073" t="s">
        <v>28</v>
      </c>
      <c r="L3073" t="s">
        <v>41</v>
      </c>
      <c r="N3073" t="s">
        <v>40</v>
      </c>
      <c r="Q3073">
        <v>3</v>
      </c>
      <c r="S3073" t="s">
        <v>4716</v>
      </c>
      <c r="T3073" s="1">
        <f t="shared" si="2030"/>
        <v>12778</v>
      </c>
      <c r="U3073" t="s">
        <v>4495</v>
      </c>
      <c r="V3073" t="e">
        <f>VALUE(U3073)*100000</f>
        <v>#VALUE!</v>
      </c>
    </row>
    <row r="3074" spans="1:22" customFormat="1" hidden="1">
      <c r="A3074" t="s">
        <v>4717</v>
      </c>
      <c r="G3074" t="s">
        <v>32</v>
      </c>
      <c r="H3074" t="s">
        <v>4718</v>
      </c>
      <c r="I3074">
        <f>VALUE(LEFT(H3074,FIND(" ",H3074)-1))</f>
        <v>733</v>
      </c>
      <c r="J3074" t="str">
        <f>TRIM(RIGHT(H3074,LEN(H3074)-FIND(" ",H3074)))</f>
        <v>sqft</v>
      </c>
      <c r="K3074" t="s">
        <v>40</v>
      </c>
      <c r="L3074" t="s">
        <v>41</v>
      </c>
      <c r="N3074" t="s">
        <v>308</v>
      </c>
      <c r="S3074" t="s">
        <v>4719</v>
      </c>
      <c r="T3074" s="1">
        <f t="shared" si="2030"/>
        <v>16371</v>
      </c>
      <c r="U3074" t="s">
        <v>4506</v>
      </c>
      <c r="V3074" t="e">
        <f>VALUE(U3074)*100000</f>
        <v>#VALUE!</v>
      </c>
    </row>
    <row r="3075" spans="1:22" customFormat="1" hidden="1">
      <c r="A3075" t="s">
        <v>4720</v>
      </c>
      <c r="G3075" t="s">
        <v>23</v>
      </c>
      <c r="H3075" t="s">
        <v>525</v>
      </c>
      <c r="I3075">
        <f>VALUE(LEFT(H3075,FIND(" ",H3075)-1))</f>
        <v>1400</v>
      </c>
      <c r="J3075" t="str">
        <f>TRIM(RIGHT(H3075,LEN(H3075)-FIND(" ",H3075)))</f>
        <v>sqft</v>
      </c>
      <c r="K3075" t="s">
        <v>43</v>
      </c>
      <c r="L3075" t="s">
        <v>41</v>
      </c>
      <c r="N3075" t="s">
        <v>40</v>
      </c>
      <c r="Q3075">
        <v>3</v>
      </c>
      <c r="R3075">
        <v>1</v>
      </c>
      <c r="S3075" t="s">
        <v>3170</v>
      </c>
      <c r="T3075" s="1">
        <f t="shared" si="2030"/>
        <v>9375</v>
      </c>
      <c r="U3075" t="s">
        <v>4480</v>
      </c>
      <c r="V3075" t="e">
        <f>VALUE(U3075)*100000</f>
        <v>#VALUE!</v>
      </c>
    </row>
    <row r="3076" spans="1:22" customFormat="1" hidden="1">
      <c r="A3076" t="s">
        <v>4721</v>
      </c>
      <c r="G3076" t="s">
        <v>32</v>
      </c>
      <c r="H3076" t="s">
        <v>4722</v>
      </c>
      <c r="I3076">
        <f>VALUE(LEFT(H3076,FIND(" ",H3076)-1))</f>
        <v>5000</v>
      </c>
      <c r="J3076" t="str">
        <f>TRIM(RIGHT(H3076,LEN(H3076)-FIND(" ",H3076)))</f>
        <v>sqft</v>
      </c>
      <c r="K3076" t="s">
        <v>40</v>
      </c>
      <c r="L3076" t="s">
        <v>41</v>
      </c>
      <c r="N3076" t="s">
        <v>120</v>
      </c>
      <c r="Q3076" t="s">
        <v>43</v>
      </c>
      <c r="R3076">
        <v>3</v>
      </c>
      <c r="S3076" t="s">
        <v>266</v>
      </c>
      <c r="T3076" s="1">
        <f t="shared" si="2030"/>
        <v>3000</v>
      </c>
      <c r="U3076" t="s">
        <v>4480</v>
      </c>
      <c r="V3076" t="e">
        <f>VALUE(U3076)*100000</f>
        <v>#VALUE!</v>
      </c>
    </row>
    <row r="3077" spans="1:22" customFormat="1" hidden="1">
      <c r="A3077" t="s">
        <v>4723</v>
      </c>
      <c r="G3077" t="s">
        <v>32</v>
      </c>
      <c r="H3077" t="s">
        <v>4724</v>
      </c>
      <c r="I3077">
        <f>VALUE(LEFT(H3077,FIND(" ",H3077)-1))</f>
        <v>2085</v>
      </c>
      <c r="J3077" t="str">
        <f>TRIM(RIGHT(H3077,LEN(H3077)-FIND(" ",H3077)))</f>
        <v>sqft</v>
      </c>
      <c r="K3077" t="s">
        <v>40</v>
      </c>
      <c r="L3077" t="s">
        <v>41</v>
      </c>
      <c r="N3077" t="s">
        <v>195</v>
      </c>
      <c r="Q3077" t="s">
        <v>83</v>
      </c>
      <c r="R3077" t="s">
        <v>4725</v>
      </c>
      <c r="S3077" t="s">
        <v>4726</v>
      </c>
      <c r="T3077" s="1">
        <f t="shared" si="2030"/>
        <v>5372</v>
      </c>
      <c r="U3077" t="s">
        <v>4471</v>
      </c>
      <c r="V3077" t="e">
        <f>VALUE(U3077)*100000</f>
        <v>#VALUE!</v>
      </c>
    </row>
    <row r="3078" spans="1:22" customFormat="1" hidden="1">
      <c r="A3078" t="s">
        <v>4727</v>
      </c>
      <c r="G3078" t="s">
        <v>32</v>
      </c>
      <c r="H3078" t="s">
        <v>4728</v>
      </c>
      <c r="I3078">
        <f>VALUE(LEFT(H3078,FIND(" ",H3078)-1))</f>
        <v>2427</v>
      </c>
      <c r="J3078" t="str">
        <f>TRIM(RIGHT(H3078,LEN(H3078)-FIND(" ",H3078)))</f>
        <v>sqft</v>
      </c>
      <c r="K3078" t="s">
        <v>40</v>
      </c>
      <c r="L3078" t="s">
        <v>41</v>
      </c>
      <c r="N3078" t="s">
        <v>2200</v>
      </c>
      <c r="Q3078" t="s">
        <v>28</v>
      </c>
      <c r="R3078" t="s">
        <v>4729</v>
      </c>
      <c r="S3078" t="s">
        <v>571</v>
      </c>
      <c r="T3078" s="1">
        <f t="shared" si="2030"/>
        <v>6000</v>
      </c>
      <c r="U3078" t="s">
        <v>4588</v>
      </c>
      <c r="V3078" t="e">
        <f>VALUE(U3078)*100000</f>
        <v>#VALUE!</v>
      </c>
    </row>
    <row r="3079" spans="1:22" customFormat="1" hidden="1">
      <c r="A3079" t="s">
        <v>3861</v>
      </c>
      <c r="G3079" t="s">
        <v>23</v>
      </c>
      <c r="H3079" t="s">
        <v>3272</v>
      </c>
      <c r="I3079">
        <f>VALUE(LEFT(H3079,FIND(" ",H3079)-1))</f>
        <v>1184</v>
      </c>
      <c r="J3079" t="str">
        <f>TRIM(RIGHT(H3079,LEN(H3079)-FIND(" ",H3079)))</f>
        <v>sqft</v>
      </c>
      <c r="K3079" t="s">
        <v>40</v>
      </c>
      <c r="L3079" t="s">
        <v>41</v>
      </c>
      <c r="N3079" t="s">
        <v>935</v>
      </c>
      <c r="Q3079" t="s">
        <v>28</v>
      </c>
      <c r="R3079" t="s">
        <v>586</v>
      </c>
      <c r="S3079" t="s">
        <v>4730</v>
      </c>
      <c r="T3079" s="1">
        <f t="shared" si="2030"/>
        <v>5623</v>
      </c>
      <c r="U3079" t="s">
        <v>4631</v>
      </c>
      <c r="V3079" t="e">
        <f>VALUE(U3079)*100000</f>
        <v>#VALUE!</v>
      </c>
    </row>
    <row r="3080" spans="1:22" customFormat="1" hidden="1">
      <c r="A3080" t="s">
        <v>4731</v>
      </c>
      <c r="G3080" t="s">
        <v>32</v>
      </c>
      <c r="H3080" t="s">
        <v>2224</v>
      </c>
      <c r="I3080">
        <f>VALUE(LEFT(H3080,FIND(" ",H3080)-1))</f>
        <v>3150</v>
      </c>
      <c r="J3080" t="str">
        <f>TRIM(RIGHT(H3080,LEN(H3080)-FIND(" ",H3080)))</f>
        <v>sqft</v>
      </c>
      <c r="K3080" t="s">
        <v>40</v>
      </c>
      <c r="L3080" t="s">
        <v>41</v>
      </c>
      <c r="N3080" t="s">
        <v>502</v>
      </c>
      <c r="Q3080" t="s">
        <v>83</v>
      </c>
      <c r="R3080">
        <v>3</v>
      </c>
      <c r="S3080" t="s">
        <v>536</v>
      </c>
      <c r="T3080" s="1">
        <f t="shared" si="2030"/>
        <v>4762</v>
      </c>
      <c r="U3080" t="s">
        <v>4480</v>
      </c>
      <c r="V3080" t="e">
        <f>VALUE(U3080)*100000</f>
        <v>#VALUE!</v>
      </c>
    </row>
    <row r="3081" spans="1:22" customFormat="1" hidden="1">
      <c r="A3081" t="s">
        <v>3944</v>
      </c>
      <c r="G3081" t="s">
        <v>168</v>
      </c>
      <c r="H3081" t="s">
        <v>4486</v>
      </c>
      <c r="I3081">
        <f>VALUE(LEFT(H3081,FIND(" ",H3081)-1))</f>
        <v>1503</v>
      </c>
      <c r="J3081" t="str">
        <f>TRIM(RIGHT(H3081,LEN(H3081)-FIND(" ",H3081)))</f>
        <v>sqft</v>
      </c>
      <c r="K3081" t="s">
        <v>523</v>
      </c>
      <c r="L3081" t="s">
        <v>40</v>
      </c>
      <c r="N3081">
        <v>3</v>
      </c>
      <c r="S3081" t="s">
        <v>975</v>
      </c>
      <c r="T3081" s="1">
        <f t="shared" si="2030"/>
        <v>8889</v>
      </c>
      <c r="U3081" t="s">
        <v>4512</v>
      </c>
      <c r="V3081" t="e">
        <f>VALUE(U3081)*100000</f>
        <v>#VALUE!</v>
      </c>
    </row>
    <row r="3082" spans="1:22" customFormat="1" hidden="1">
      <c r="A3082" t="s">
        <v>899</v>
      </c>
      <c r="G3082" t="s">
        <v>23</v>
      </c>
      <c r="H3082" t="s">
        <v>2178</v>
      </c>
      <c r="I3082">
        <f>VALUE(LEFT(H3082,FIND(" ",H3082)-1))</f>
        <v>1160</v>
      </c>
      <c r="J3082" t="str">
        <f>TRIM(RIGHT(H3082,LEN(H3082)-FIND(" ",H3082)))</f>
        <v>sqft</v>
      </c>
      <c r="K3082" t="s">
        <v>40</v>
      </c>
      <c r="L3082" t="s">
        <v>41</v>
      </c>
      <c r="N3082" t="s">
        <v>179</v>
      </c>
      <c r="Q3082" t="s">
        <v>213</v>
      </c>
      <c r="R3082">
        <v>1</v>
      </c>
      <c r="S3082" t="s">
        <v>4732</v>
      </c>
      <c r="T3082" s="1">
        <f t="shared" si="2030"/>
        <v>6101</v>
      </c>
      <c r="U3082" t="s">
        <v>4495</v>
      </c>
      <c r="V3082" t="e">
        <f>VALUE(U3082)*100000</f>
        <v>#VALUE!</v>
      </c>
    </row>
    <row r="3083" spans="1:22" customFormat="1" hidden="1">
      <c r="A3083" t="s">
        <v>4733</v>
      </c>
      <c r="G3083" t="s">
        <v>32</v>
      </c>
      <c r="H3083" t="s">
        <v>4734</v>
      </c>
      <c r="I3083">
        <f>VALUE(LEFT(H3083,FIND(" ",H3083)-1))</f>
        <v>108</v>
      </c>
      <c r="J3083" t="str">
        <f>TRIM(RIGHT(H3083,LEN(H3083)-FIND(" ",H3083)))</f>
        <v>sqyrd</v>
      </c>
      <c r="K3083" t="s">
        <v>83</v>
      </c>
      <c r="L3083" t="s">
        <v>41</v>
      </c>
      <c r="N3083" t="s">
        <v>25</v>
      </c>
      <c r="Q3083" t="s">
        <v>44</v>
      </c>
      <c r="R3083" t="s">
        <v>382</v>
      </c>
      <c r="S3083" t="s">
        <v>4735</v>
      </c>
      <c r="T3083" s="1">
        <f t="shared" si="2030"/>
        <v>12449</v>
      </c>
      <c r="U3083" t="s">
        <v>4631</v>
      </c>
      <c r="V3083" t="e">
        <f>VALUE(U3083)*100000</f>
        <v>#VALUE!</v>
      </c>
    </row>
    <row r="3084" spans="1:22" customFormat="1" hidden="1">
      <c r="A3084" t="s">
        <v>4576</v>
      </c>
      <c r="G3084" t="s">
        <v>23</v>
      </c>
      <c r="H3084" t="s">
        <v>738</v>
      </c>
      <c r="I3084">
        <f>VALUE(LEFT(H3084,FIND(" ",H3084)-1))</f>
        <v>1450</v>
      </c>
      <c r="J3084" t="str">
        <f>TRIM(RIGHT(H3084,LEN(H3084)-FIND(" ",H3084)))</f>
        <v>sqft</v>
      </c>
      <c r="K3084" t="s">
        <v>25</v>
      </c>
      <c r="L3084" t="s">
        <v>41</v>
      </c>
      <c r="N3084" t="s">
        <v>175</v>
      </c>
      <c r="Q3084" t="s">
        <v>43</v>
      </c>
      <c r="R3084" t="s">
        <v>29</v>
      </c>
      <c r="S3084" t="s">
        <v>4736</v>
      </c>
      <c r="T3084" s="1">
        <f t="shared" si="2030"/>
        <v>6173</v>
      </c>
      <c r="U3084" t="s">
        <v>4488</v>
      </c>
      <c r="V3084" t="e">
        <f>VALUE(U3084)*100000</f>
        <v>#VALUE!</v>
      </c>
    </row>
    <row r="3085" spans="1:22" customFormat="1" hidden="1">
      <c r="A3085" t="s">
        <v>530</v>
      </c>
      <c r="G3085" t="s">
        <v>23</v>
      </c>
      <c r="H3085" t="s">
        <v>2199</v>
      </c>
      <c r="I3085">
        <f>VALUE(LEFT(H3085,FIND(" ",H3085)-1))</f>
        <v>357</v>
      </c>
      <c r="J3085" t="str">
        <f>TRIM(RIGHT(H3085,LEN(H3085)-FIND(" ",H3085)))</f>
        <v>sqft</v>
      </c>
      <c r="K3085" t="s">
        <v>40</v>
      </c>
      <c r="L3085" t="s">
        <v>41</v>
      </c>
      <c r="N3085" t="s">
        <v>308</v>
      </c>
      <c r="S3085" t="s">
        <v>4737</v>
      </c>
      <c r="T3085" s="1">
        <f t="shared" si="2030"/>
        <v>16106</v>
      </c>
      <c r="U3085" t="s">
        <v>4495</v>
      </c>
      <c r="V3085" t="e">
        <f>VALUE(U3085)*100000</f>
        <v>#VALUE!</v>
      </c>
    </row>
    <row r="3086" spans="1:22" customFormat="1" hidden="1">
      <c r="A3086" t="s">
        <v>4738</v>
      </c>
      <c r="G3086" t="s">
        <v>32</v>
      </c>
      <c r="H3086" t="s">
        <v>3735</v>
      </c>
      <c r="I3086">
        <f>VALUE(LEFT(H3086,FIND(" ",H3086)-1))</f>
        <v>2050</v>
      </c>
      <c r="J3086" t="str">
        <f>TRIM(RIGHT(H3086,LEN(H3086)-FIND(" ",H3086)))</f>
        <v>sqft</v>
      </c>
      <c r="K3086" t="s">
        <v>40</v>
      </c>
      <c r="L3086" t="s">
        <v>41</v>
      </c>
      <c r="N3086" t="s">
        <v>694</v>
      </c>
      <c r="Q3086" t="s">
        <v>83</v>
      </c>
      <c r="R3086" t="s">
        <v>4739</v>
      </c>
      <c r="S3086" t="s">
        <v>4740</v>
      </c>
      <c r="T3086" s="1">
        <f t="shared" si="2030"/>
        <v>5902</v>
      </c>
      <c r="U3086" t="s">
        <v>4631</v>
      </c>
      <c r="V3086" t="e">
        <f>VALUE(U3086)*100000</f>
        <v>#VALUE!</v>
      </c>
    </row>
    <row r="3087" spans="1:22" customFormat="1" hidden="1">
      <c r="A3087" t="s">
        <v>3473</v>
      </c>
      <c r="G3087" t="s">
        <v>23</v>
      </c>
      <c r="H3087" t="s">
        <v>4741</v>
      </c>
      <c r="I3087">
        <f>VALUE(LEFT(H3087,FIND(" ",H3087)-1))</f>
        <v>138</v>
      </c>
      <c r="J3087" t="str">
        <f>TRIM(RIGHT(H3087,LEN(H3087)-FIND(" ",H3087)))</f>
        <v>sqyrd</v>
      </c>
      <c r="K3087" t="s">
        <v>43</v>
      </c>
      <c r="L3087" t="s">
        <v>41</v>
      </c>
      <c r="N3087" t="s">
        <v>40</v>
      </c>
      <c r="Q3087">
        <v>5</v>
      </c>
      <c r="R3087">
        <v>1</v>
      </c>
      <c r="S3087" t="s">
        <v>4742</v>
      </c>
      <c r="T3087" s="1">
        <f t="shared" si="2030"/>
        <v>10870</v>
      </c>
      <c r="U3087" t="s">
        <v>4482</v>
      </c>
      <c r="V3087" t="e">
        <f>VALUE(U3087)*100000</f>
        <v>#VALUE!</v>
      </c>
    </row>
    <row r="3088" spans="1:22" customFormat="1" hidden="1">
      <c r="A3088" t="s">
        <v>4743</v>
      </c>
      <c r="G3088" t="s">
        <v>23</v>
      </c>
      <c r="H3088" t="s">
        <v>815</v>
      </c>
      <c r="I3088">
        <f>VALUE(LEFT(H3088,FIND(" ",H3088)-1))</f>
        <v>1500</v>
      </c>
      <c r="J3088" t="str">
        <f>TRIM(RIGHT(H3088,LEN(H3088)-FIND(" ",H3088)))</f>
        <v>sqft</v>
      </c>
      <c r="K3088" t="s">
        <v>83</v>
      </c>
      <c r="L3088" t="s">
        <v>41</v>
      </c>
      <c r="N3088" t="s">
        <v>40</v>
      </c>
      <c r="Q3088" t="s">
        <v>44</v>
      </c>
      <c r="R3088" t="s">
        <v>139</v>
      </c>
      <c r="S3088" t="s">
        <v>4744</v>
      </c>
      <c r="T3088" s="1">
        <f t="shared" si="2030"/>
        <v>6222</v>
      </c>
      <c r="U3088" t="s">
        <v>4535</v>
      </c>
      <c r="V3088" t="e">
        <f>VALUE(U3088)*100000</f>
        <v>#VALUE!</v>
      </c>
    </row>
    <row r="3089" spans="1:22" customFormat="1" hidden="1">
      <c r="A3089" t="s">
        <v>4745</v>
      </c>
      <c r="G3089" t="s">
        <v>32</v>
      </c>
      <c r="H3089" t="s">
        <v>4746</v>
      </c>
      <c r="I3089">
        <f>VALUE(LEFT(H3089,FIND(" ",H3089)-1))</f>
        <v>396</v>
      </c>
      <c r="J3089" t="str">
        <f>TRIM(RIGHT(H3089,LEN(H3089)-FIND(" ",H3089)))</f>
        <v>sqyrd</v>
      </c>
      <c r="K3089" t="s">
        <v>40</v>
      </c>
      <c r="L3089" t="s">
        <v>41</v>
      </c>
      <c r="N3089" t="s">
        <v>308</v>
      </c>
      <c r="Q3089" t="s">
        <v>43</v>
      </c>
      <c r="R3089">
        <v>4</v>
      </c>
      <c r="S3089" t="s">
        <v>4747</v>
      </c>
      <c r="T3089" s="1">
        <f t="shared" si="2030"/>
        <v>4209</v>
      </c>
      <c r="U3089" t="s">
        <v>4480</v>
      </c>
      <c r="V3089" t="e">
        <f>VALUE(U3089)*100000</f>
        <v>#VALUE!</v>
      </c>
    </row>
    <row r="3090" spans="1:22" customFormat="1" hidden="1">
      <c r="A3090" t="s">
        <v>4551</v>
      </c>
      <c r="G3090" t="s">
        <v>32</v>
      </c>
      <c r="H3090" t="s">
        <v>2025</v>
      </c>
      <c r="I3090">
        <f>VALUE(LEFT(H3090,FIND(" ",H3090)-1))</f>
        <v>2250</v>
      </c>
      <c r="J3090" t="str">
        <f>TRIM(RIGHT(H3090,LEN(H3090)-FIND(" ",H3090)))</f>
        <v>sqft</v>
      </c>
      <c r="K3090" t="s">
        <v>40</v>
      </c>
      <c r="L3090" t="s">
        <v>41</v>
      </c>
      <c r="N3090" t="s">
        <v>325</v>
      </c>
      <c r="Q3090" t="s">
        <v>83</v>
      </c>
      <c r="R3090" t="s">
        <v>382</v>
      </c>
      <c r="S3090" t="s">
        <v>359</v>
      </c>
      <c r="T3090" s="1">
        <f t="shared" si="2030"/>
        <v>5000</v>
      </c>
      <c r="U3090" t="s">
        <v>4471</v>
      </c>
      <c r="V3090" t="e">
        <f>VALUE(U3090)*100000</f>
        <v>#VALUE!</v>
      </c>
    </row>
    <row r="3091" spans="1:22" customFormat="1" hidden="1">
      <c r="A3091" t="s">
        <v>4748</v>
      </c>
      <c r="G3091" t="s">
        <v>32</v>
      </c>
      <c r="H3091" t="s">
        <v>261</v>
      </c>
      <c r="I3091">
        <f>VALUE(LEFT(H3091,FIND(" ",H3091)-1))</f>
        <v>1200</v>
      </c>
      <c r="J3091" t="str">
        <f>TRIM(RIGHT(H3091,LEN(H3091)-FIND(" ",H3091)))</f>
        <v>sqft</v>
      </c>
      <c r="K3091" t="s">
        <v>28</v>
      </c>
      <c r="L3091" t="s">
        <v>41</v>
      </c>
      <c r="N3091" t="s">
        <v>40</v>
      </c>
      <c r="Q3091">
        <v>3</v>
      </c>
      <c r="R3091">
        <v>2</v>
      </c>
      <c r="S3091" t="s">
        <v>350</v>
      </c>
      <c r="T3091" s="1">
        <f t="shared" si="2030"/>
        <v>12500</v>
      </c>
      <c r="U3091" t="s">
        <v>4480</v>
      </c>
      <c r="V3091" t="e">
        <f>VALUE(U3091)*100000</f>
        <v>#VALUE!</v>
      </c>
    </row>
    <row r="3092" spans="1:22" customFormat="1" hidden="1">
      <c r="A3092" t="s">
        <v>2709</v>
      </c>
      <c r="G3092" t="s">
        <v>23</v>
      </c>
      <c r="H3092" t="s">
        <v>461</v>
      </c>
      <c r="I3092">
        <f>VALUE(LEFT(H3092,FIND(" ",H3092)-1))</f>
        <v>2000</v>
      </c>
      <c r="J3092" t="str">
        <f>TRIM(RIGHT(H3092,LEN(H3092)-FIND(" ",H3092)))</f>
        <v>sqft</v>
      </c>
      <c r="K3092" t="s">
        <v>43</v>
      </c>
      <c r="L3092" t="s">
        <v>41</v>
      </c>
      <c r="N3092" t="s">
        <v>40</v>
      </c>
      <c r="Q3092" t="s">
        <v>44</v>
      </c>
      <c r="R3092" t="s">
        <v>139</v>
      </c>
      <c r="S3092" t="s">
        <v>571</v>
      </c>
      <c r="T3092" s="1">
        <f t="shared" si="2030"/>
        <v>6000</v>
      </c>
      <c r="U3092" t="s">
        <v>4480</v>
      </c>
      <c r="V3092" t="e">
        <f>VALUE(U3092)*100000</f>
        <v>#VALUE!</v>
      </c>
    </row>
    <row r="3093" spans="1:22" customFormat="1" hidden="1">
      <c r="A3093" t="s">
        <v>2834</v>
      </c>
      <c r="G3093" t="s">
        <v>32</v>
      </c>
      <c r="H3093" t="s">
        <v>4749</v>
      </c>
      <c r="I3093">
        <f>VALUE(LEFT(H3093,FIND(" ",H3093)-1))</f>
        <v>115</v>
      </c>
      <c r="J3093" t="str">
        <f>TRIM(RIGHT(H3093,LEN(H3093)-FIND(" ",H3093)))</f>
        <v>sqyrd</v>
      </c>
      <c r="K3093" t="s">
        <v>40</v>
      </c>
      <c r="L3093" t="s">
        <v>41</v>
      </c>
      <c r="N3093" t="s">
        <v>120</v>
      </c>
      <c r="Q3093" t="s">
        <v>28</v>
      </c>
      <c r="R3093">
        <v>3</v>
      </c>
      <c r="S3093" t="s">
        <v>4750</v>
      </c>
      <c r="T3093" s="1">
        <f t="shared" si="2030"/>
        <v>14493</v>
      </c>
      <c r="U3093" t="s">
        <v>4480</v>
      </c>
      <c r="V3093" t="e">
        <f>VALUE(U3093)*100000</f>
        <v>#VALUE!</v>
      </c>
    </row>
    <row r="3094" spans="1:22" customFormat="1" hidden="1">
      <c r="A3094" t="s">
        <v>4751</v>
      </c>
      <c r="G3094" t="s">
        <v>23</v>
      </c>
      <c r="H3094" t="s">
        <v>461</v>
      </c>
      <c r="I3094">
        <f>VALUE(LEFT(H3094,FIND(" ",H3094)-1))</f>
        <v>2000</v>
      </c>
      <c r="J3094" t="str">
        <f>TRIM(RIGHT(H3094,LEN(H3094)-FIND(" ",H3094)))</f>
        <v>sqft</v>
      </c>
      <c r="K3094" t="s">
        <v>40</v>
      </c>
      <c r="L3094" t="s">
        <v>41</v>
      </c>
      <c r="N3094" t="s">
        <v>42</v>
      </c>
      <c r="Q3094" t="s">
        <v>28</v>
      </c>
      <c r="R3094" t="s">
        <v>36</v>
      </c>
      <c r="S3094" t="s">
        <v>4752</v>
      </c>
      <c r="T3094" s="1">
        <f t="shared" si="2030"/>
        <v>4445</v>
      </c>
      <c r="U3094" t="s">
        <v>4753</v>
      </c>
      <c r="V3094" t="e">
        <f>VALUE(U3094)*100000</f>
        <v>#VALUE!</v>
      </c>
    </row>
    <row r="3095" spans="1:22" customFormat="1" hidden="1">
      <c r="A3095" t="s">
        <v>4754</v>
      </c>
      <c r="G3095" t="s">
        <v>32</v>
      </c>
      <c r="H3095" t="s">
        <v>3140</v>
      </c>
      <c r="I3095">
        <f>VALUE(LEFT(H3095,FIND(" ",H3095)-1))</f>
        <v>3500</v>
      </c>
      <c r="J3095" t="str">
        <f>TRIM(RIGHT(H3095,LEN(H3095)-FIND(" ",H3095)))</f>
        <v>sqft</v>
      </c>
      <c r="K3095" t="s">
        <v>40</v>
      </c>
      <c r="L3095" t="s">
        <v>41</v>
      </c>
      <c r="N3095" t="s">
        <v>308</v>
      </c>
      <c r="Q3095" t="s">
        <v>43</v>
      </c>
      <c r="R3095" t="s">
        <v>139</v>
      </c>
      <c r="S3095" t="s">
        <v>2295</v>
      </c>
      <c r="T3095" s="1">
        <f t="shared" si="2030"/>
        <v>4286</v>
      </c>
      <c r="U3095" t="s">
        <v>4480</v>
      </c>
      <c r="V3095" t="e">
        <f>VALUE(U3095)*100000</f>
        <v>#VALUE!</v>
      </c>
    </row>
    <row r="3096" spans="1:22" customFormat="1" hidden="1">
      <c r="A3096" t="s">
        <v>2834</v>
      </c>
      <c r="G3096" t="s">
        <v>23</v>
      </c>
      <c r="H3096" t="s">
        <v>245</v>
      </c>
      <c r="I3096">
        <f>VALUE(LEFT(H3096,FIND(" ",H3096)-1))</f>
        <v>550</v>
      </c>
      <c r="J3096" t="str">
        <f>TRIM(RIGHT(H3096,LEN(H3096)-FIND(" ",H3096)))</f>
        <v>sqft</v>
      </c>
      <c r="K3096" t="s">
        <v>83</v>
      </c>
      <c r="L3096" t="s">
        <v>41</v>
      </c>
      <c r="N3096" t="s">
        <v>40</v>
      </c>
      <c r="Q3096" t="s">
        <v>44</v>
      </c>
      <c r="R3096" t="s">
        <v>139</v>
      </c>
      <c r="S3096" t="s">
        <v>4755</v>
      </c>
      <c r="T3096" s="1">
        <f t="shared" si="2030"/>
        <v>10182</v>
      </c>
      <c r="U3096" t="s">
        <v>4535</v>
      </c>
      <c r="V3096" t="e">
        <f>VALUE(U3096)*100000</f>
        <v>#VALUE!</v>
      </c>
    </row>
    <row r="3097" spans="1:22" customFormat="1" hidden="1">
      <c r="A3097" t="s">
        <v>4756</v>
      </c>
      <c r="G3097" t="s">
        <v>32</v>
      </c>
      <c r="H3097" t="s">
        <v>4757</v>
      </c>
      <c r="I3097">
        <f>VALUE(LEFT(H3097,FIND(" ",H3097)-1))</f>
        <v>237</v>
      </c>
      <c r="J3097" t="str">
        <f>TRIM(RIGHT(H3097,LEN(H3097)-FIND(" ",H3097)))</f>
        <v>sqm</v>
      </c>
      <c r="K3097" t="s">
        <v>28</v>
      </c>
      <c r="L3097" t="s">
        <v>41</v>
      </c>
      <c r="N3097" t="s">
        <v>40</v>
      </c>
      <c r="Q3097" t="s">
        <v>139</v>
      </c>
      <c r="R3097" t="s">
        <v>4758</v>
      </c>
      <c r="S3097" t="s">
        <v>4759</v>
      </c>
      <c r="T3097" s="1">
        <f t="shared" si="2030"/>
        <v>4704</v>
      </c>
      <c r="U3097" t="s">
        <v>4506</v>
      </c>
      <c r="V3097" t="e">
        <f>VALUE(U3097)*100000</f>
        <v>#VALUE!</v>
      </c>
    </row>
    <row r="3098" spans="1:22" customFormat="1" hidden="1">
      <c r="A3098" t="s">
        <v>3210</v>
      </c>
      <c r="G3098" t="s">
        <v>32</v>
      </c>
      <c r="H3098" t="s">
        <v>1574</v>
      </c>
      <c r="I3098">
        <f>VALUE(LEFT(H3098,FIND(" ",H3098)-1))</f>
        <v>1800</v>
      </c>
      <c r="J3098" t="str">
        <f>TRIM(RIGHT(H3098,LEN(H3098)-FIND(" ",H3098)))</f>
        <v>sqft</v>
      </c>
      <c r="K3098" t="s">
        <v>40</v>
      </c>
      <c r="L3098" t="s">
        <v>41</v>
      </c>
      <c r="N3098" t="s">
        <v>2221</v>
      </c>
      <c r="Q3098" t="s">
        <v>83</v>
      </c>
      <c r="R3098">
        <v>3</v>
      </c>
      <c r="S3098" t="s">
        <v>1143</v>
      </c>
      <c r="T3098" s="1">
        <f t="shared" si="2030"/>
        <v>5833</v>
      </c>
      <c r="U3098" t="s">
        <v>4498</v>
      </c>
      <c r="V3098" t="e">
        <f>VALUE(U3098)*100000</f>
        <v>#VALUE!</v>
      </c>
    </row>
    <row r="3099" spans="1:22" customFormat="1" hidden="1">
      <c r="A3099" t="s">
        <v>4760</v>
      </c>
      <c r="G3099" t="s">
        <v>23</v>
      </c>
      <c r="H3099" t="s">
        <v>2691</v>
      </c>
      <c r="I3099">
        <f>VALUE(LEFT(H3099,FIND(" ",H3099)-1))</f>
        <v>1445</v>
      </c>
      <c r="J3099" t="str">
        <f>TRIM(RIGHT(H3099,LEN(H3099)-FIND(" ",H3099)))</f>
        <v>sqft</v>
      </c>
      <c r="K3099" t="s">
        <v>40</v>
      </c>
      <c r="L3099" t="s">
        <v>41</v>
      </c>
      <c r="N3099" t="s">
        <v>75</v>
      </c>
      <c r="Q3099" t="s">
        <v>28</v>
      </c>
      <c r="R3099" t="s">
        <v>4761</v>
      </c>
      <c r="S3099" t="s">
        <v>4762</v>
      </c>
      <c r="T3099" s="1">
        <f t="shared" si="2030"/>
        <v>7128</v>
      </c>
      <c r="U3099" t="s">
        <v>4511</v>
      </c>
      <c r="V3099" t="e">
        <f>VALUE(U3099)*100000</f>
        <v>#VALUE!</v>
      </c>
    </row>
    <row r="3100" spans="1:22" customFormat="1" hidden="1">
      <c r="A3100" t="s">
        <v>4763</v>
      </c>
      <c r="G3100" t="s">
        <v>32</v>
      </c>
      <c r="H3100" t="s">
        <v>3550</v>
      </c>
      <c r="I3100">
        <f>VALUE(LEFT(H3100,FIND(" ",H3100)-1))</f>
        <v>1374</v>
      </c>
      <c r="J3100" t="str">
        <f>TRIM(RIGHT(H3100,LEN(H3100)-FIND(" ",H3100)))</f>
        <v>sqft</v>
      </c>
      <c r="K3100" t="s">
        <v>40</v>
      </c>
      <c r="L3100" t="s">
        <v>41</v>
      </c>
      <c r="N3100" t="s">
        <v>104</v>
      </c>
      <c r="S3100" t="s">
        <v>4764</v>
      </c>
      <c r="T3100" s="1">
        <f t="shared" si="2030"/>
        <v>10917</v>
      </c>
      <c r="U3100" t="s">
        <v>4480</v>
      </c>
      <c r="V3100" t="e">
        <f>VALUE(U3100)*100000</f>
        <v>#VALUE!</v>
      </c>
    </row>
    <row r="3101" spans="1:22" customFormat="1" hidden="1">
      <c r="A3101" t="s">
        <v>4765</v>
      </c>
      <c r="G3101" t="s">
        <v>23</v>
      </c>
      <c r="H3101" t="s">
        <v>2340</v>
      </c>
      <c r="I3101">
        <f>VALUE(LEFT(H3101,FIND(" ",H3101)-1))</f>
        <v>1485</v>
      </c>
      <c r="J3101" t="str">
        <f>TRIM(RIGHT(H3101,LEN(H3101)-FIND(" ",H3101)))</f>
        <v>sqft</v>
      </c>
      <c r="K3101" t="s">
        <v>83</v>
      </c>
      <c r="L3101" t="s">
        <v>41</v>
      </c>
      <c r="N3101" t="s">
        <v>40</v>
      </c>
      <c r="Q3101" t="s">
        <v>586</v>
      </c>
      <c r="R3101" t="s">
        <v>131</v>
      </c>
      <c r="S3101" t="s">
        <v>3170</v>
      </c>
      <c r="T3101" s="1">
        <f t="shared" si="2030"/>
        <v>9375</v>
      </c>
      <c r="U3101" t="s">
        <v>4480</v>
      </c>
      <c r="V3101" t="e">
        <f>VALUE(U3101)*100000</f>
        <v>#VALUE!</v>
      </c>
    </row>
    <row r="3102" spans="1:22" customFormat="1" hidden="1">
      <c r="A3102" t="s">
        <v>2805</v>
      </c>
      <c r="G3102" t="s">
        <v>32</v>
      </c>
      <c r="H3102" t="s">
        <v>4524</v>
      </c>
      <c r="I3102">
        <f>VALUE(LEFT(H3102,FIND(" ",H3102)-1))</f>
        <v>2160</v>
      </c>
      <c r="J3102" t="str">
        <f>TRIM(RIGHT(H3102,LEN(H3102)-FIND(" ",H3102)))</f>
        <v>sqft</v>
      </c>
      <c r="K3102" t="s">
        <v>28</v>
      </c>
      <c r="L3102" t="s">
        <v>1580</v>
      </c>
      <c r="N3102" t="s">
        <v>40</v>
      </c>
      <c r="Q3102">
        <v>3</v>
      </c>
      <c r="S3102" t="s">
        <v>4766</v>
      </c>
      <c r="T3102" s="1">
        <f t="shared" si="2030"/>
        <v>5350</v>
      </c>
      <c r="U3102" t="s">
        <v>4495</v>
      </c>
      <c r="V3102" t="e">
        <f>VALUE(U3102)*100000</f>
        <v>#VALUE!</v>
      </c>
    </row>
    <row r="3103" spans="1:22" customFormat="1" hidden="1">
      <c r="A3103" t="s">
        <v>4507</v>
      </c>
      <c r="G3103" t="s">
        <v>32</v>
      </c>
      <c r="H3103" t="s">
        <v>477</v>
      </c>
      <c r="I3103">
        <f>VALUE(LEFT(H3103,FIND(" ",H3103)-1))</f>
        <v>90</v>
      </c>
      <c r="J3103" t="str">
        <f>TRIM(RIGHT(H3103,LEN(H3103)-FIND(" ",H3103)))</f>
        <v>sqyrd</v>
      </c>
      <c r="K3103" t="s">
        <v>40</v>
      </c>
      <c r="L3103" t="s">
        <v>41</v>
      </c>
      <c r="N3103" t="s">
        <v>298</v>
      </c>
      <c r="Q3103" t="s">
        <v>28</v>
      </c>
      <c r="R3103">
        <v>3</v>
      </c>
      <c r="S3103" t="s">
        <v>4767</v>
      </c>
      <c r="T3103" s="1">
        <f t="shared" si="2030"/>
        <v>16049</v>
      </c>
      <c r="U3103" t="s">
        <v>4500</v>
      </c>
      <c r="V3103" t="e">
        <f>VALUE(U3103)*100000</f>
        <v>#VALUE!</v>
      </c>
    </row>
    <row r="3104" spans="1:22" customFormat="1" hidden="1">
      <c r="A3104" t="s">
        <v>3576</v>
      </c>
      <c r="G3104" t="s">
        <v>168</v>
      </c>
      <c r="H3104" t="s">
        <v>4768</v>
      </c>
      <c r="I3104">
        <f>VALUE(LEFT(H3104,FIND(" ",H3104)-1))</f>
        <v>3006</v>
      </c>
      <c r="J3104" t="str">
        <f>TRIM(RIGHT(H3104,LEN(H3104)-FIND(" ",H3104)))</f>
        <v>sqft</v>
      </c>
      <c r="K3104">
        <v>3</v>
      </c>
      <c r="L3104" t="s">
        <v>139</v>
      </c>
      <c r="N3104" t="s">
        <v>40</v>
      </c>
      <c r="Q3104" t="s">
        <v>543</v>
      </c>
      <c r="R3104" t="s">
        <v>523</v>
      </c>
      <c r="S3104" t="s">
        <v>4769</v>
      </c>
      <c r="T3104" s="1">
        <f t="shared" si="2030"/>
        <v>4458</v>
      </c>
      <c r="U3104" t="s">
        <v>4770</v>
      </c>
      <c r="V3104" t="e">
        <f>VALUE(U3104)*100000</f>
        <v>#VALUE!</v>
      </c>
    </row>
    <row r="3105" spans="1:22" customFormat="1" hidden="1">
      <c r="A3105" t="s">
        <v>4771</v>
      </c>
      <c r="G3105" t="s">
        <v>32</v>
      </c>
      <c r="H3105" t="s">
        <v>4658</v>
      </c>
      <c r="I3105">
        <f>VALUE(LEFT(H3105,FIND(" ",H3105)-1))</f>
        <v>3100</v>
      </c>
      <c r="J3105" t="str">
        <f>TRIM(RIGHT(H3105,LEN(H3105)-FIND(" ",H3105)))</f>
        <v>sqft</v>
      </c>
      <c r="K3105" t="s">
        <v>40</v>
      </c>
      <c r="L3105" t="s">
        <v>41</v>
      </c>
      <c r="N3105" t="s">
        <v>401</v>
      </c>
      <c r="Q3105" t="s">
        <v>43</v>
      </c>
      <c r="R3105">
        <v>6</v>
      </c>
      <c r="S3105" t="s">
        <v>4772</v>
      </c>
      <c r="T3105" s="1">
        <f t="shared" si="2030"/>
        <v>4032</v>
      </c>
      <c r="U3105" t="s">
        <v>4528</v>
      </c>
      <c r="V3105" t="e">
        <f>VALUE(U3105)*100000</f>
        <v>#VALUE!</v>
      </c>
    </row>
    <row r="3106" spans="1:22" customFormat="1" hidden="1">
      <c r="A3106" t="s">
        <v>3535</v>
      </c>
      <c r="G3106" t="s">
        <v>32</v>
      </c>
      <c r="H3106" t="s">
        <v>4773</v>
      </c>
      <c r="I3106">
        <f>VALUE(LEFT(H3106,FIND(" ",H3106)-1))</f>
        <v>2889</v>
      </c>
      <c r="J3106" t="str">
        <f>TRIM(RIGHT(H3106,LEN(H3106)-FIND(" ",H3106)))</f>
        <v>sqft</v>
      </c>
      <c r="K3106" t="s">
        <v>40</v>
      </c>
      <c r="L3106" t="s">
        <v>41</v>
      </c>
      <c r="N3106" t="s">
        <v>401</v>
      </c>
      <c r="Q3106" t="s">
        <v>28</v>
      </c>
      <c r="R3106" t="s">
        <v>44</v>
      </c>
      <c r="S3106" t="s">
        <v>2473</v>
      </c>
      <c r="T3106" s="1">
        <f t="shared" si="2030"/>
        <v>3531</v>
      </c>
      <c r="U3106" t="s">
        <v>4774</v>
      </c>
      <c r="V3106" t="e">
        <f>VALUE(U3106)*100000</f>
        <v>#VALUE!</v>
      </c>
    </row>
    <row r="3107" spans="1:22" customFormat="1" hidden="1">
      <c r="A3107" t="s">
        <v>3473</v>
      </c>
      <c r="G3107" t="s">
        <v>32</v>
      </c>
      <c r="H3107" t="s">
        <v>3468</v>
      </c>
      <c r="I3107">
        <f>VALUE(LEFT(H3107,FIND(" ",H3107)-1))</f>
        <v>104</v>
      </c>
      <c r="J3107" t="str">
        <f>TRIM(RIGHT(H3107,LEN(H3107)-FIND(" ",H3107)))</f>
        <v>sqyrd</v>
      </c>
      <c r="K3107" t="s">
        <v>40</v>
      </c>
      <c r="L3107" t="s">
        <v>41</v>
      </c>
      <c r="N3107" t="s">
        <v>298</v>
      </c>
      <c r="Q3107" t="s">
        <v>43</v>
      </c>
      <c r="R3107">
        <v>3</v>
      </c>
      <c r="S3107" t="s">
        <v>4775</v>
      </c>
      <c r="T3107" s="1">
        <f t="shared" si="2030"/>
        <v>12821</v>
      </c>
      <c r="U3107" t="s">
        <v>4506</v>
      </c>
      <c r="V3107" t="e">
        <f>VALUE(U3107)*100000</f>
        <v>#VALUE!</v>
      </c>
    </row>
    <row r="3108" spans="1:22" customFormat="1" hidden="1">
      <c r="A3108" t="s">
        <v>3926</v>
      </c>
      <c r="G3108" t="s">
        <v>23</v>
      </c>
      <c r="H3108" t="s">
        <v>554</v>
      </c>
      <c r="I3108">
        <f>VALUE(LEFT(H3108,FIND(" ",H3108)-1))</f>
        <v>900</v>
      </c>
      <c r="J3108" t="str">
        <f>TRIM(RIGHT(H3108,LEN(H3108)-FIND(" ",H3108)))</f>
        <v>sqft</v>
      </c>
      <c r="K3108" t="s">
        <v>28</v>
      </c>
      <c r="L3108" t="s">
        <v>41</v>
      </c>
      <c r="N3108" t="s">
        <v>40</v>
      </c>
      <c r="Q3108" t="s">
        <v>88</v>
      </c>
      <c r="R3108" t="s">
        <v>131</v>
      </c>
      <c r="S3108" t="s">
        <v>3162</v>
      </c>
      <c r="T3108" s="1">
        <f t="shared" si="2030"/>
        <v>7778</v>
      </c>
      <c r="U3108" t="s">
        <v>4535</v>
      </c>
      <c r="V3108" t="e">
        <f>VALUE(U3108)*100000</f>
        <v>#VALUE!</v>
      </c>
    </row>
    <row r="3109" spans="1:22" customFormat="1" hidden="1">
      <c r="A3109" t="s">
        <v>267</v>
      </c>
      <c r="G3109" t="s">
        <v>23</v>
      </c>
      <c r="H3109" t="s">
        <v>433</v>
      </c>
      <c r="I3109">
        <f>VALUE(LEFT(H3109,FIND(" ",H3109)-1))</f>
        <v>1050</v>
      </c>
      <c r="J3109" t="str">
        <f>TRIM(RIGHT(H3109,LEN(H3109)-FIND(" ",H3109)))</f>
        <v>sqft</v>
      </c>
      <c r="K3109" t="s">
        <v>40</v>
      </c>
      <c r="L3109" t="s">
        <v>41</v>
      </c>
      <c r="N3109" t="s">
        <v>574</v>
      </c>
      <c r="Q3109" t="s">
        <v>83</v>
      </c>
      <c r="R3109" t="s">
        <v>44</v>
      </c>
      <c r="S3109" t="s">
        <v>4776</v>
      </c>
      <c r="T3109" s="1">
        <f t="shared" si="2030"/>
        <v>7714</v>
      </c>
      <c r="U3109" t="s">
        <v>4483</v>
      </c>
      <c r="V3109" t="e">
        <f>VALUE(U3109)*100000</f>
        <v>#VALUE!</v>
      </c>
    </row>
    <row r="3110" spans="1:22" customFormat="1" hidden="1">
      <c r="A3110" t="s">
        <v>4777</v>
      </c>
      <c r="G3110" t="s">
        <v>23</v>
      </c>
      <c r="H3110" t="s">
        <v>3800</v>
      </c>
      <c r="I3110">
        <f>VALUE(LEFT(H3110,FIND(" ",H3110)-1))</f>
        <v>1840</v>
      </c>
      <c r="J3110" t="str">
        <f>TRIM(RIGHT(H3110,LEN(H3110)-FIND(" ",H3110)))</f>
        <v>sqft</v>
      </c>
      <c r="K3110" t="s">
        <v>83</v>
      </c>
      <c r="L3110" t="s">
        <v>41</v>
      </c>
      <c r="N3110" t="s">
        <v>40</v>
      </c>
      <c r="Q3110">
        <v>5</v>
      </c>
      <c r="R3110">
        <v>1</v>
      </c>
      <c r="S3110" t="s">
        <v>4221</v>
      </c>
      <c r="T3110" s="1">
        <f t="shared" si="2030"/>
        <v>4464</v>
      </c>
      <c r="U3110" t="s">
        <v>4528</v>
      </c>
      <c r="V3110" t="e">
        <f>VALUE(U3110)*100000</f>
        <v>#VALUE!</v>
      </c>
    </row>
    <row r="3111" spans="1:22" customFormat="1" hidden="1">
      <c r="A3111" t="s">
        <v>4546</v>
      </c>
      <c r="G3111" t="s">
        <v>168</v>
      </c>
      <c r="H3111" t="s">
        <v>99</v>
      </c>
      <c r="I3111">
        <f>VALUE(LEFT(H3111,FIND(" ",H3111)-1))</f>
        <v>1000</v>
      </c>
      <c r="J3111" t="str">
        <f>TRIM(RIGHT(H3111,LEN(H3111)-FIND(" ",H3111)))</f>
        <v>sqft</v>
      </c>
      <c r="K3111" t="s">
        <v>25</v>
      </c>
      <c r="L3111" t="s">
        <v>4778</v>
      </c>
      <c r="N3111" t="s">
        <v>139</v>
      </c>
      <c r="Q3111">
        <v>3</v>
      </c>
      <c r="R3111">
        <v>2</v>
      </c>
      <c r="S3111" t="s">
        <v>4779</v>
      </c>
      <c r="T3111" s="1">
        <f t="shared" si="2030"/>
        <v>11000</v>
      </c>
      <c r="U3111" t="s">
        <v>4483</v>
      </c>
      <c r="V3111" t="e">
        <f>VALUE(U3111)*100000</f>
        <v>#VALUE!</v>
      </c>
    </row>
    <row r="3112" spans="1:22" customFormat="1" hidden="1">
      <c r="A3112" t="s">
        <v>4501</v>
      </c>
      <c r="G3112" t="s">
        <v>32</v>
      </c>
      <c r="H3112" t="s">
        <v>2799</v>
      </c>
      <c r="I3112">
        <f>VALUE(LEFT(H3112,FIND(" ",H3112)-1))</f>
        <v>2200</v>
      </c>
      <c r="J3112" t="str">
        <f>TRIM(RIGHT(H3112,LEN(H3112)-FIND(" ",H3112)))</f>
        <v>sqft</v>
      </c>
      <c r="K3112" t="s">
        <v>40</v>
      </c>
      <c r="L3112" t="s">
        <v>41</v>
      </c>
      <c r="N3112" t="s">
        <v>3208</v>
      </c>
      <c r="Q3112" t="s">
        <v>43</v>
      </c>
      <c r="R3112" t="s">
        <v>36</v>
      </c>
      <c r="S3112" t="s">
        <v>4780</v>
      </c>
      <c r="T3112" s="1">
        <f t="shared" si="2030"/>
        <v>5045</v>
      </c>
      <c r="U3112" t="s">
        <v>4488</v>
      </c>
      <c r="V3112" t="e">
        <f>VALUE(U3112)*100000</f>
        <v>#VALUE!</v>
      </c>
    </row>
    <row r="3113" spans="1:22" customFormat="1" hidden="1">
      <c r="A3113" t="s">
        <v>4781</v>
      </c>
      <c r="G3113" t="s">
        <v>32</v>
      </c>
      <c r="H3113" t="s">
        <v>2838</v>
      </c>
      <c r="I3113">
        <f>VALUE(LEFT(H3113,FIND(" ",H3113)-1))</f>
        <v>3000</v>
      </c>
      <c r="J3113" t="str">
        <f>TRIM(RIGHT(H3113,LEN(H3113)-FIND(" ",H3113)))</f>
        <v>sqft</v>
      </c>
      <c r="K3113" t="s">
        <v>40</v>
      </c>
      <c r="L3113" t="s">
        <v>41</v>
      </c>
      <c r="N3113" t="s">
        <v>92</v>
      </c>
      <c r="Q3113" t="s">
        <v>83</v>
      </c>
      <c r="R3113">
        <v>4</v>
      </c>
      <c r="S3113" t="s">
        <v>952</v>
      </c>
      <c r="T3113" s="1">
        <f t="shared" si="2030"/>
        <v>4000</v>
      </c>
      <c r="U3113" t="s">
        <v>4506</v>
      </c>
      <c r="V3113" t="e">
        <f>VALUE(U3113)*100000</f>
        <v>#VALUE!</v>
      </c>
    </row>
    <row r="3114" spans="1:22" customFormat="1" hidden="1">
      <c r="A3114" t="s">
        <v>4782</v>
      </c>
      <c r="G3114" t="s">
        <v>32</v>
      </c>
      <c r="H3114" t="s">
        <v>4783</v>
      </c>
      <c r="I3114">
        <f>VALUE(LEFT(H3114,FIND(" ",H3114)-1))</f>
        <v>2359</v>
      </c>
      <c r="J3114" t="str">
        <f>TRIM(RIGHT(H3114,LEN(H3114)-FIND(" ",H3114)))</f>
        <v>sqft</v>
      </c>
      <c r="K3114" t="s">
        <v>28</v>
      </c>
      <c r="L3114" t="s">
        <v>2636</v>
      </c>
      <c r="N3114" t="s">
        <v>25</v>
      </c>
      <c r="Q3114" t="s">
        <v>4784</v>
      </c>
      <c r="R3114" t="s">
        <v>192</v>
      </c>
      <c r="T3114" s="1" t="e">
        <f t="shared" si="2030"/>
        <v>#VALUE!</v>
      </c>
      <c r="U3114" t="s">
        <v>2101</v>
      </c>
      <c r="V3114" t="e">
        <f>VALUE(U3114)*100000</f>
        <v>#VALUE!</v>
      </c>
    </row>
    <row r="3115" spans="1:22" customFormat="1" hidden="1">
      <c r="A3115" t="s">
        <v>2061</v>
      </c>
      <c r="G3115" t="s">
        <v>32</v>
      </c>
      <c r="H3115" t="s">
        <v>3735</v>
      </c>
      <c r="I3115">
        <f>VALUE(LEFT(H3115,FIND(" ",H3115)-1))</f>
        <v>2050</v>
      </c>
      <c r="J3115" t="str">
        <f>TRIM(RIGHT(H3115,LEN(H3115)-FIND(" ",H3115)))</f>
        <v>sqft</v>
      </c>
      <c r="K3115" t="s">
        <v>25</v>
      </c>
      <c r="L3115" t="s">
        <v>41</v>
      </c>
      <c r="N3115" t="s">
        <v>3084</v>
      </c>
      <c r="Q3115" t="s">
        <v>83</v>
      </c>
      <c r="R3115" t="s">
        <v>131</v>
      </c>
      <c r="T3115" s="1" t="e">
        <f t="shared" si="2030"/>
        <v>#VALUE!</v>
      </c>
      <c r="U3115" t="s">
        <v>2101</v>
      </c>
      <c r="V3115" t="e">
        <f>VALUE(U3115)*100000</f>
        <v>#VALUE!</v>
      </c>
    </row>
    <row r="3116" spans="1:22" customFormat="1" hidden="1">
      <c r="A3116" t="s">
        <v>4785</v>
      </c>
      <c r="G3116" t="s">
        <v>23</v>
      </c>
      <c r="H3116" t="s">
        <v>3457</v>
      </c>
      <c r="I3116">
        <f>VALUE(LEFT(H3116,FIND(" ",H3116)-1))</f>
        <v>2800</v>
      </c>
      <c r="J3116" t="str">
        <f>TRIM(RIGHT(H3116,LEN(H3116)-FIND(" ",H3116)))</f>
        <v>sqft</v>
      </c>
      <c r="K3116" t="s">
        <v>83</v>
      </c>
      <c r="L3116" t="s">
        <v>718</v>
      </c>
      <c r="N3116" t="s">
        <v>25</v>
      </c>
      <c r="Q3116" t="s">
        <v>259</v>
      </c>
      <c r="R3116" t="s">
        <v>131</v>
      </c>
      <c r="T3116" s="1" t="e">
        <f t="shared" si="2030"/>
        <v>#VALUE!</v>
      </c>
      <c r="U3116" t="s">
        <v>2101</v>
      </c>
      <c r="V3116" t="e">
        <f>VALUE(U3116)*100000</f>
        <v>#VALUE!</v>
      </c>
    </row>
    <row r="3117" spans="1:22" customFormat="1" hidden="1">
      <c r="A3117" t="s">
        <v>4786</v>
      </c>
      <c r="G3117" t="s">
        <v>23</v>
      </c>
      <c r="H3117" t="s">
        <v>4787</v>
      </c>
      <c r="I3117">
        <f>VALUE(LEFT(H3117,FIND(" ",H3117)-1))</f>
        <v>1572</v>
      </c>
      <c r="J3117" t="str">
        <f>TRIM(RIGHT(H3117,LEN(H3117)-FIND(" ",H3117)))</f>
        <v>sqft</v>
      </c>
      <c r="K3117" t="s">
        <v>40</v>
      </c>
      <c r="L3117" t="s">
        <v>55</v>
      </c>
      <c r="N3117" t="s">
        <v>652</v>
      </c>
      <c r="Q3117" t="s">
        <v>28</v>
      </c>
      <c r="R3117" t="s">
        <v>44</v>
      </c>
      <c r="S3117" t="s">
        <v>4788</v>
      </c>
      <c r="T3117" s="1">
        <f t="shared" si="2030"/>
        <v>4899</v>
      </c>
      <c r="U3117" t="s">
        <v>4535</v>
      </c>
      <c r="V3117" t="e">
        <f>VALUE(U3117)*100000</f>
        <v>#VALUE!</v>
      </c>
    </row>
    <row r="3118" spans="1:22" customFormat="1" hidden="1">
      <c r="A3118" t="s">
        <v>2829</v>
      </c>
      <c r="G3118" t="s">
        <v>32</v>
      </c>
      <c r="H3118" t="s">
        <v>4789</v>
      </c>
      <c r="I3118">
        <f>VALUE(LEFT(H3118,FIND(" ",H3118)-1))</f>
        <v>2325</v>
      </c>
      <c r="J3118" t="str">
        <f>TRIM(RIGHT(H3118,LEN(H3118)-FIND(" ",H3118)))</f>
        <v>sqft</v>
      </c>
      <c r="K3118" t="s">
        <v>25</v>
      </c>
      <c r="L3118" t="s">
        <v>747</v>
      </c>
      <c r="N3118" t="s">
        <v>165</v>
      </c>
      <c r="Q3118" t="s">
        <v>28</v>
      </c>
      <c r="R3118" t="s">
        <v>44</v>
      </c>
      <c r="S3118" t="s">
        <v>4502</v>
      </c>
      <c r="T3118" s="1">
        <f t="shared" si="2030"/>
        <v>5400</v>
      </c>
      <c r="U3118" t="s">
        <v>4528</v>
      </c>
      <c r="V3118" t="e">
        <f>VALUE(U3118)*100000</f>
        <v>#VALUE!</v>
      </c>
    </row>
    <row r="3119" spans="1:22" customFormat="1" hidden="1">
      <c r="A3119" t="s">
        <v>2805</v>
      </c>
      <c r="G3119" t="s">
        <v>32</v>
      </c>
      <c r="H3119" t="s">
        <v>4790</v>
      </c>
      <c r="I3119">
        <f>VALUE(LEFT(H3119,FIND(" ",H3119)-1))</f>
        <v>2565</v>
      </c>
      <c r="J3119" t="str">
        <f>TRIM(RIGHT(H3119,LEN(H3119)-FIND(" ",H3119)))</f>
        <v>sqft</v>
      </c>
      <c r="K3119" t="s">
        <v>25</v>
      </c>
      <c r="L3119" t="s">
        <v>747</v>
      </c>
      <c r="N3119" t="s">
        <v>806</v>
      </c>
      <c r="Q3119" t="s">
        <v>28</v>
      </c>
      <c r="R3119" t="s">
        <v>44</v>
      </c>
      <c r="S3119" t="s">
        <v>4791</v>
      </c>
      <c r="T3119" s="1">
        <f t="shared" si="2030"/>
        <v>5575</v>
      </c>
      <c r="U3119" t="s">
        <v>4792</v>
      </c>
      <c r="V3119" t="e">
        <f>VALUE(U3119)*100000</f>
        <v>#VALUE!</v>
      </c>
    </row>
    <row r="3120" spans="1:22" customFormat="1" hidden="1">
      <c r="A3120" t="s">
        <v>4793</v>
      </c>
      <c r="G3120" t="s">
        <v>32</v>
      </c>
      <c r="H3120" t="s">
        <v>4794</v>
      </c>
      <c r="I3120">
        <f>VALUE(LEFT(H3120,FIND(" ",H3120)-1))</f>
        <v>2875</v>
      </c>
      <c r="J3120" t="str">
        <f>TRIM(RIGHT(H3120,LEN(H3120)-FIND(" ",H3120)))</f>
        <v>sqft</v>
      </c>
      <c r="K3120" t="s">
        <v>25</v>
      </c>
      <c r="L3120" t="s">
        <v>34</v>
      </c>
      <c r="N3120" t="s">
        <v>68</v>
      </c>
      <c r="Q3120" t="s">
        <v>28</v>
      </c>
      <c r="R3120" t="s">
        <v>44</v>
      </c>
      <c r="S3120" t="s">
        <v>4795</v>
      </c>
      <c r="T3120" s="1">
        <f t="shared" si="2030"/>
        <v>3826</v>
      </c>
      <c r="U3120" t="s">
        <v>4483</v>
      </c>
      <c r="V3120" t="e">
        <f>VALUE(U3120)*100000</f>
        <v>#VALUE!</v>
      </c>
    </row>
    <row r="3121" spans="1:22" customFormat="1" hidden="1">
      <c r="A3121" t="s">
        <v>4796</v>
      </c>
      <c r="G3121" t="s">
        <v>23</v>
      </c>
      <c r="H3121" t="s">
        <v>525</v>
      </c>
      <c r="I3121">
        <f>VALUE(LEFT(H3121,FIND(" ",H3121)-1))</f>
        <v>1400</v>
      </c>
      <c r="J3121" t="str">
        <f>TRIM(RIGHT(H3121,LEN(H3121)-FIND(" ",H3121)))</f>
        <v>sqft</v>
      </c>
      <c r="K3121" t="s">
        <v>25</v>
      </c>
      <c r="L3121" t="s">
        <v>1540</v>
      </c>
      <c r="N3121" t="s">
        <v>806</v>
      </c>
      <c r="Q3121" t="s">
        <v>28</v>
      </c>
      <c r="R3121" t="s">
        <v>44</v>
      </c>
      <c r="S3121" t="s">
        <v>4797</v>
      </c>
      <c r="T3121" s="1">
        <f t="shared" si="2030"/>
        <v>5492</v>
      </c>
      <c r="U3121" t="s">
        <v>4792</v>
      </c>
      <c r="V3121" t="e">
        <f>VALUE(U3121)*100000</f>
        <v>#VALUE!</v>
      </c>
    </row>
    <row r="3122" spans="1:22" customFormat="1" hidden="1">
      <c r="A3122" t="s">
        <v>4481</v>
      </c>
      <c r="G3122" t="s">
        <v>32</v>
      </c>
      <c r="H3122" t="s">
        <v>1021</v>
      </c>
      <c r="I3122">
        <f>VALUE(LEFT(H3122,FIND(" ",H3122)-1))</f>
        <v>2700</v>
      </c>
      <c r="J3122" t="str">
        <f>TRIM(RIGHT(H3122,LEN(H3122)-FIND(" ",H3122)))</f>
        <v>sqft</v>
      </c>
      <c r="K3122" t="s">
        <v>25</v>
      </c>
      <c r="L3122" t="s">
        <v>217</v>
      </c>
      <c r="N3122" t="s">
        <v>806</v>
      </c>
      <c r="Q3122" t="s">
        <v>28</v>
      </c>
      <c r="R3122" t="s">
        <v>36</v>
      </c>
      <c r="S3122" t="s">
        <v>428</v>
      </c>
      <c r="T3122" s="1">
        <f t="shared" si="2030"/>
        <v>4500</v>
      </c>
      <c r="U3122" t="s">
        <v>4631</v>
      </c>
      <c r="V3122" t="e">
        <f>VALUE(U3122)*100000</f>
        <v>#VALUE!</v>
      </c>
    </row>
    <row r="3123" spans="1:22" customFormat="1" hidden="1">
      <c r="A3123" t="s">
        <v>4798</v>
      </c>
      <c r="G3123" t="s">
        <v>32</v>
      </c>
      <c r="H3123" t="s">
        <v>3244</v>
      </c>
      <c r="I3123">
        <f>VALUE(LEFT(H3123,FIND(" ",H3123)-1))</f>
        <v>2500</v>
      </c>
      <c r="J3123" t="str">
        <f>TRIM(RIGHT(H3123,LEN(H3123)-FIND(" ",H3123)))</f>
        <v>sqft</v>
      </c>
      <c r="K3123" t="s">
        <v>40</v>
      </c>
      <c r="L3123" t="s">
        <v>2314</v>
      </c>
      <c r="N3123" t="s">
        <v>147</v>
      </c>
      <c r="Q3123" t="s">
        <v>28</v>
      </c>
      <c r="R3123" t="s">
        <v>44</v>
      </c>
      <c r="S3123" t="s">
        <v>359</v>
      </c>
      <c r="T3123" s="1">
        <f t="shared" si="2030"/>
        <v>5000</v>
      </c>
      <c r="U3123" t="s">
        <v>4528</v>
      </c>
      <c r="V3123" t="e">
        <f>VALUE(U3123)*100000</f>
        <v>#VALUE!</v>
      </c>
    </row>
    <row r="3124" spans="1:22" customFormat="1" hidden="1">
      <c r="A3124" t="s">
        <v>4484</v>
      </c>
      <c r="G3124" t="s">
        <v>23</v>
      </c>
      <c r="H3124" t="s">
        <v>738</v>
      </c>
      <c r="I3124">
        <f>VALUE(LEFT(H3124,FIND(" ",H3124)-1))</f>
        <v>1450</v>
      </c>
      <c r="J3124" t="str">
        <f>TRIM(RIGHT(H3124,LEN(H3124)-FIND(" ",H3124)))</f>
        <v>sqft</v>
      </c>
      <c r="K3124" t="s">
        <v>25</v>
      </c>
      <c r="L3124" t="s">
        <v>242</v>
      </c>
      <c r="N3124" t="s">
        <v>223</v>
      </c>
      <c r="Q3124" t="s">
        <v>28</v>
      </c>
      <c r="R3124" t="s">
        <v>44</v>
      </c>
      <c r="S3124" t="s">
        <v>428</v>
      </c>
      <c r="T3124" s="1">
        <f t="shared" si="2030"/>
        <v>4500</v>
      </c>
      <c r="U3124" t="s">
        <v>4525</v>
      </c>
      <c r="V3124" t="e">
        <f>VALUE(U3124)*100000</f>
        <v>#VALUE!</v>
      </c>
    </row>
    <row r="3125" spans="1:22" customFormat="1" hidden="1">
      <c r="A3125" t="s">
        <v>2643</v>
      </c>
      <c r="G3125" t="s">
        <v>32</v>
      </c>
      <c r="H3125" t="s">
        <v>2799</v>
      </c>
      <c r="I3125">
        <f>VALUE(LEFT(H3125,FIND(" ",H3125)-1))</f>
        <v>2200</v>
      </c>
      <c r="J3125" t="str">
        <f>TRIM(RIGHT(H3125,LEN(H3125)-FIND(" ",H3125)))</f>
        <v>sqft</v>
      </c>
      <c r="K3125" t="s">
        <v>25</v>
      </c>
      <c r="L3125" t="s">
        <v>217</v>
      </c>
      <c r="N3125" t="s">
        <v>165</v>
      </c>
      <c r="Q3125" t="s">
        <v>28</v>
      </c>
      <c r="R3125" t="s">
        <v>44</v>
      </c>
      <c r="S3125" t="s">
        <v>1343</v>
      </c>
      <c r="T3125" s="1">
        <f t="shared" si="2030"/>
        <v>4800</v>
      </c>
      <c r="U3125" t="s">
        <v>4498</v>
      </c>
      <c r="V3125" t="e">
        <f>VALUE(U3125)*100000</f>
        <v>#VALUE!</v>
      </c>
    </row>
    <row r="3126" spans="1:22" customFormat="1" hidden="1">
      <c r="A3126" t="s">
        <v>4799</v>
      </c>
      <c r="G3126" t="s">
        <v>32</v>
      </c>
      <c r="H3126" t="s">
        <v>3763</v>
      </c>
      <c r="I3126">
        <f>VALUE(LEFT(H3126,FIND(" ",H3126)-1))</f>
        <v>2205</v>
      </c>
      <c r="J3126" t="str">
        <f>TRIM(RIGHT(H3126,LEN(H3126)-FIND(" ",H3126)))</f>
        <v>sqft</v>
      </c>
      <c r="K3126" t="s">
        <v>25</v>
      </c>
      <c r="L3126" t="s">
        <v>217</v>
      </c>
      <c r="N3126" t="s">
        <v>42</v>
      </c>
      <c r="Q3126" t="s">
        <v>28</v>
      </c>
      <c r="R3126" t="s">
        <v>44</v>
      </c>
      <c r="S3126" t="s">
        <v>2500</v>
      </c>
      <c r="T3126" s="1">
        <f t="shared" si="2030"/>
        <v>4851</v>
      </c>
      <c r="U3126" t="s">
        <v>4800</v>
      </c>
      <c r="V3126" t="e">
        <f>VALUE(U3126)*100000</f>
        <v>#VALUE!</v>
      </c>
    </row>
    <row r="3127" spans="1:22" customFormat="1" hidden="1">
      <c r="A3127" t="s">
        <v>4801</v>
      </c>
      <c r="G3127" t="s">
        <v>23</v>
      </c>
      <c r="H3127" t="s">
        <v>2734</v>
      </c>
      <c r="I3127">
        <f>VALUE(LEFT(H3127,FIND(" ",H3127)-1))</f>
        <v>1375</v>
      </c>
      <c r="J3127" t="str">
        <f>TRIM(RIGHT(H3127,LEN(H3127)-FIND(" ",H3127)))</f>
        <v>sqft</v>
      </c>
      <c r="K3127" t="s">
        <v>40</v>
      </c>
      <c r="L3127" t="s">
        <v>2318</v>
      </c>
      <c r="N3127" t="s">
        <v>2398</v>
      </c>
      <c r="Q3127" t="s">
        <v>28</v>
      </c>
      <c r="R3127" t="s">
        <v>44</v>
      </c>
      <c r="S3127" t="s">
        <v>4802</v>
      </c>
      <c r="T3127" s="1">
        <f t="shared" si="2030"/>
        <v>5151</v>
      </c>
      <c r="U3127" t="s">
        <v>4560</v>
      </c>
      <c r="V3127" t="e">
        <f>VALUE(U3127)*100000</f>
        <v>#VALUE!</v>
      </c>
    </row>
    <row r="3128" spans="1:22" customFormat="1" hidden="1">
      <c r="A3128" t="s">
        <v>2805</v>
      </c>
      <c r="G3128" t="s">
        <v>32</v>
      </c>
      <c r="H3128" t="s">
        <v>4803</v>
      </c>
      <c r="I3128">
        <f>VALUE(LEFT(H3128,FIND(" ",H3128)-1))</f>
        <v>2152</v>
      </c>
      <c r="J3128" t="str">
        <f>TRIM(RIGHT(H3128,LEN(H3128)-FIND(" ",H3128)))</f>
        <v>sqft</v>
      </c>
      <c r="K3128" t="s">
        <v>25</v>
      </c>
      <c r="L3128" t="s">
        <v>41</v>
      </c>
      <c r="N3128" t="s">
        <v>42</v>
      </c>
      <c r="Q3128" t="s">
        <v>28</v>
      </c>
      <c r="R3128" t="s">
        <v>36</v>
      </c>
      <c r="S3128" t="s">
        <v>3806</v>
      </c>
      <c r="T3128" s="1">
        <f t="shared" si="2030"/>
        <v>5100</v>
      </c>
      <c r="U3128" t="s">
        <v>4573</v>
      </c>
      <c r="V3128" t="e">
        <f>VALUE(U3128)*100000</f>
        <v>#VALUE!</v>
      </c>
    </row>
    <row r="3129" spans="1:22" customFormat="1" hidden="1">
      <c r="A3129" t="s">
        <v>2805</v>
      </c>
      <c r="G3129" t="s">
        <v>23</v>
      </c>
      <c r="H3129" t="s">
        <v>2866</v>
      </c>
      <c r="I3129">
        <f>VALUE(LEFT(H3129,FIND(" ",H3129)-1))</f>
        <v>1210</v>
      </c>
      <c r="J3129" t="str">
        <f>TRIM(RIGHT(H3129,LEN(H3129)-FIND(" ",H3129)))</f>
        <v>sqft</v>
      </c>
      <c r="K3129" t="s">
        <v>28</v>
      </c>
      <c r="L3129" t="s">
        <v>4113</v>
      </c>
      <c r="N3129" t="s">
        <v>25</v>
      </c>
      <c r="Q3129" t="s">
        <v>44</v>
      </c>
      <c r="R3129" t="s">
        <v>131</v>
      </c>
      <c r="S3129" t="s">
        <v>2500</v>
      </c>
      <c r="T3129" s="1">
        <f t="shared" si="2030"/>
        <v>4851</v>
      </c>
      <c r="U3129" t="s">
        <v>4800</v>
      </c>
      <c r="V3129" t="e">
        <f>VALUE(U3129)*100000</f>
        <v>#VALUE!</v>
      </c>
    </row>
    <row r="3130" spans="1:22" customFormat="1" hidden="1">
      <c r="A3130" t="s">
        <v>4804</v>
      </c>
      <c r="G3130" t="s">
        <v>32</v>
      </c>
      <c r="H3130" t="s">
        <v>3521</v>
      </c>
      <c r="I3130">
        <f>VALUE(LEFT(H3130,FIND(" ",H3130)-1))</f>
        <v>1812</v>
      </c>
      <c r="J3130" t="str">
        <f>TRIM(RIGHT(H3130,LEN(H3130)-FIND(" ",H3130)))</f>
        <v>sqft</v>
      </c>
      <c r="K3130" t="s">
        <v>40</v>
      </c>
      <c r="L3130" t="s">
        <v>41</v>
      </c>
      <c r="N3130" t="s">
        <v>143</v>
      </c>
      <c r="Q3130" t="s">
        <v>83</v>
      </c>
      <c r="R3130" t="s">
        <v>88</v>
      </c>
      <c r="S3130" t="s">
        <v>4805</v>
      </c>
      <c r="T3130" s="1">
        <f t="shared" si="2030"/>
        <v>5574</v>
      </c>
      <c r="U3130" t="s">
        <v>4489</v>
      </c>
      <c r="V3130" t="e">
        <f>VALUE(U3130)*100000</f>
        <v>#VALUE!</v>
      </c>
    </row>
    <row r="3131" spans="1:22" customFormat="1" hidden="1">
      <c r="A3131" t="s">
        <v>4804</v>
      </c>
      <c r="G3131" t="s">
        <v>32</v>
      </c>
      <c r="H3131" t="s">
        <v>4806</v>
      </c>
      <c r="I3131">
        <f>VALUE(LEFT(H3131,FIND(" ",H3131)-1))</f>
        <v>1810</v>
      </c>
      <c r="J3131" t="str">
        <f>TRIM(RIGHT(H3131,LEN(H3131)-FIND(" ",H3131)))</f>
        <v>sqft</v>
      </c>
      <c r="K3131" t="s">
        <v>40</v>
      </c>
      <c r="L3131" t="s">
        <v>41</v>
      </c>
      <c r="N3131" t="s">
        <v>71</v>
      </c>
      <c r="Q3131" t="s">
        <v>83</v>
      </c>
      <c r="R3131" t="s">
        <v>44</v>
      </c>
      <c r="S3131" t="s">
        <v>4807</v>
      </c>
      <c r="T3131" s="1">
        <f t="shared" si="2030"/>
        <v>6077</v>
      </c>
      <c r="U3131" t="s">
        <v>4483</v>
      </c>
      <c r="V3131" t="e">
        <f>VALUE(U3131)*100000</f>
        <v>#VALUE!</v>
      </c>
    </row>
    <row r="3132" spans="1:22" customFormat="1" hidden="1">
      <c r="A3132" t="s">
        <v>2805</v>
      </c>
      <c r="G3132" t="s">
        <v>32</v>
      </c>
      <c r="H3132" t="s">
        <v>4503</v>
      </c>
      <c r="I3132">
        <f>VALUE(LEFT(H3132,FIND(" ",H3132)-1))</f>
        <v>2300</v>
      </c>
      <c r="J3132" t="str">
        <f>TRIM(RIGHT(H3132,LEN(H3132)-FIND(" ",H3132)))</f>
        <v>sqft</v>
      </c>
      <c r="K3132" t="s">
        <v>25</v>
      </c>
      <c r="L3132" t="s">
        <v>4499</v>
      </c>
      <c r="N3132" t="s">
        <v>42</v>
      </c>
      <c r="Q3132" t="s">
        <v>28</v>
      </c>
      <c r="R3132" t="s">
        <v>36</v>
      </c>
      <c r="S3132" t="s">
        <v>2997</v>
      </c>
      <c r="T3132" s="1">
        <f t="shared" si="2030"/>
        <v>5500</v>
      </c>
      <c r="U3132" t="s">
        <v>4473</v>
      </c>
      <c r="V3132" t="e">
        <f>VALUE(U3132)*100000</f>
        <v>#VALUE!</v>
      </c>
    </row>
    <row r="3133" spans="1:22" customFormat="1" hidden="1">
      <c r="A3133" t="s">
        <v>2805</v>
      </c>
      <c r="G3133" t="s">
        <v>32</v>
      </c>
      <c r="H3133" t="s">
        <v>4808</v>
      </c>
      <c r="I3133">
        <f>VALUE(LEFT(H3133,FIND(" ",H3133)-1))</f>
        <v>2358</v>
      </c>
      <c r="J3133" t="str">
        <f>TRIM(RIGHT(H3133,LEN(H3133)-FIND(" ",H3133)))</f>
        <v>sqft</v>
      </c>
      <c r="K3133" t="s">
        <v>25</v>
      </c>
      <c r="L3133" t="s">
        <v>2356</v>
      </c>
      <c r="N3133" t="s">
        <v>972</v>
      </c>
      <c r="Q3133" t="s">
        <v>28</v>
      </c>
      <c r="R3133" t="s">
        <v>36</v>
      </c>
      <c r="S3133" t="s">
        <v>3755</v>
      </c>
      <c r="T3133" s="1">
        <f t="shared" ref="T3133:T3196" si="2031">VALUE(SUBSTITUTE(SUBSTITUTE(S3133,"â‚¹",""),"per sqft",""))</f>
        <v>5454</v>
      </c>
      <c r="U3133" t="s">
        <v>4560</v>
      </c>
      <c r="V3133" t="e">
        <f>VALUE(U3133)*100000</f>
        <v>#VALUE!</v>
      </c>
    </row>
    <row r="3134" spans="1:22" customFormat="1" hidden="1">
      <c r="A3134" t="s">
        <v>2805</v>
      </c>
      <c r="G3134" t="s">
        <v>32</v>
      </c>
      <c r="H3134" t="s">
        <v>4809</v>
      </c>
      <c r="I3134">
        <f>VALUE(LEFT(H3134,FIND(" ",H3134)-1))</f>
        <v>2025</v>
      </c>
      <c r="J3134" t="str">
        <f>TRIM(RIGHT(H3134,LEN(H3134)-FIND(" ",H3134)))</f>
        <v>sqft</v>
      </c>
      <c r="K3134" t="s">
        <v>25</v>
      </c>
      <c r="L3134" t="s">
        <v>3236</v>
      </c>
      <c r="N3134" t="s">
        <v>271</v>
      </c>
      <c r="Q3134" t="s">
        <v>28</v>
      </c>
      <c r="R3134" t="s">
        <v>36</v>
      </c>
      <c r="S3134" t="s">
        <v>967</v>
      </c>
      <c r="T3134" s="1">
        <f t="shared" si="2031"/>
        <v>5185</v>
      </c>
      <c r="U3134" t="s">
        <v>4498</v>
      </c>
      <c r="V3134" t="e">
        <f>VALUE(U3134)*100000</f>
        <v>#VALUE!</v>
      </c>
    </row>
    <row r="3135" spans="1:22" customFormat="1" hidden="1">
      <c r="A3135" t="s">
        <v>3323</v>
      </c>
      <c r="G3135" t="s">
        <v>32</v>
      </c>
      <c r="H3135" t="s">
        <v>4574</v>
      </c>
      <c r="I3135">
        <f>VALUE(LEFT(H3135,FIND(" ",H3135)-1))</f>
        <v>2550</v>
      </c>
      <c r="J3135" t="str">
        <f>TRIM(RIGHT(H3135,LEN(H3135)-FIND(" ",H3135)))</f>
        <v>sqft</v>
      </c>
      <c r="K3135" t="s">
        <v>25</v>
      </c>
      <c r="L3135" t="s">
        <v>59</v>
      </c>
      <c r="N3135" t="s">
        <v>901</v>
      </c>
      <c r="Q3135" t="s">
        <v>28</v>
      </c>
      <c r="R3135" t="s">
        <v>44</v>
      </c>
      <c r="S3135" t="s">
        <v>4810</v>
      </c>
      <c r="T3135" s="1">
        <f t="shared" si="2031"/>
        <v>5020</v>
      </c>
      <c r="U3135" t="s">
        <v>4560</v>
      </c>
      <c r="V3135" t="e">
        <f>VALUE(U3135)*100000</f>
        <v>#VALUE!</v>
      </c>
    </row>
    <row r="3136" spans="1:22" customFormat="1" hidden="1">
      <c r="A3136" t="s">
        <v>4811</v>
      </c>
      <c r="G3136" t="s">
        <v>23</v>
      </c>
      <c r="H3136" t="s">
        <v>2289</v>
      </c>
      <c r="I3136">
        <f>VALUE(LEFT(H3136,FIND(" ",H3136)-1))</f>
        <v>1320</v>
      </c>
      <c r="J3136" t="str">
        <f>TRIM(RIGHT(H3136,LEN(H3136)-FIND(" ",H3136)))</f>
        <v>sqft</v>
      </c>
      <c r="K3136" t="s">
        <v>25</v>
      </c>
      <c r="L3136" t="s">
        <v>2636</v>
      </c>
      <c r="N3136" t="s">
        <v>972</v>
      </c>
      <c r="Q3136" t="s">
        <v>28</v>
      </c>
      <c r="R3136" t="s">
        <v>44</v>
      </c>
      <c r="S3136" t="s">
        <v>4812</v>
      </c>
      <c r="T3136" s="1">
        <f t="shared" si="2031"/>
        <v>5377</v>
      </c>
      <c r="U3136" t="s">
        <v>4753</v>
      </c>
      <c r="V3136" t="e">
        <f>VALUE(U3136)*100000</f>
        <v>#VALUE!</v>
      </c>
    </row>
    <row r="3137" spans="1:22" customFormat="1" hidden="1">
      <c r="A3137" t="s">
        <v>4798</v>
      </c>
      <c r="G3137" t="s">
        <v>32</v>
      </c>
      <c r="H3137" t="s">
        <v>3521</v>
      </c>
      <c r="I3137">
        <f>VALUE(LEFT(H3137,FIND(" ",H3137)-1))</f>
        <v>1812</v>
      </c>
      <c r="J3137" t="str">
        <f>TRIM(RIGHT(H3137,LEN(H3137)-FIND(" ",H3137)))</f>
        <v>sqft</v>
      </c>
      <c r="K3137" t="s">
        <v>40</v>
      </c>
      <c r="L3137" t="s">
        <v>41</v>
      </c>
      <c r="N3137" t="s">
        <v>71</v>
      </c>
      <c r="Q3137" t="s">
        <v>28</v>
      </c>
      <c r="R3137" t="s">
        <v>44</v>
      </c>
      <c r="S3137" t="s">
        <v>4813</v>
      </c>
      <c r="T3137" s="1">
        <f t="shared" si="2031"/>
        <v>5519</v>
      </c>
      <c r="U3137" t="s">
        <v>2690</v>
      </c>
      <c r="V3137" t="e">
        <f>VALUE(U3137)*100000</f>
        <v>#VALUE!</v>
      </c>
    </row>
    <row r="3138" spans="1:22" customFormat="1" hidden="1">
      <c r="A3138" t="s">
        <v>1644</v>
      </c>
      <c r="G3138" t="s">
        <v>32</v>
      </c>
      <c r="H3138" t="s">
        <v>4474</v>
      </c>
      <c r="I3138">
        <f>VALUE(LEFT(H3138,FIND(" ",H3138)-1))</f>
        <v>2270</v>
      </c>
      <c r="J3138" t="str">
        <f>TRIM(RIGHT(H3138,LEN(H3138)-FIND(" ",H3138)))</f>
        <v>sqft</v>
      </c>
      <c r="K3138" t="s">
        <v>25</v>
      </c>
      <c r="L3138" t="s">
        <v>2356</v>
      </c>
      <c r="N3138" t="s">
        <v>71</v>
      </c>
      <c r="Q3138" t="s">
        <v>28</v>
      </c>
      <c r="R3138" t="s">
        <v>36</v>
      </c>
      <c r="S3138" t="s">
        <v>4476</v>
      </c>
      <c r="T3138" s="1">
        <f t="shared" si="2031"/>
        <v>5850</v>
      </c>
      <c r="U3138" t="s">
        <v>4477</v>
      </c>
      <c r="V3138" t="e">
        <f>VALUE(U3138)*100000</f>
        <v>#VALUE!</v>
      </c>
    </row>
    <row r="3139" spans="1:22" customFormat="1" hidden="1">
      <c r="A3139" t="s">
        <v>3631</v>
      </c>
      <c r="G3139" t="s">
        <v>23</v>
      </c>
      <c r="H3139" t="s">
        <v>3457</v>
      </c>
      <c r="I3139">
        <f>VALUE(LEFT(H3139,FIND(" ",H3139)-1))</f>
        <v>2800</v>
      </c>
      <c r="J3139" t="str">
        <f>TRIM(RIGHT(H3139,LEN(H3139)-FIND(" ",H3139)))</f>
        <v>sqft</v>
      </c>
      <c r="K3139" t="s">
        <v>25</v>
      </c>
      <c r="L3139" t="s">
        <v>222</v>
      </c>
      <c r="N3139" t="s">
        <v>401</v>
      </c>
      <c r="Q3139" t="s">
        <v>28</v>
      </c>
      <c r="R3139" t="s">
        <v>44</v>
      </c>
      <c r="S3139" t="s">
        <v>160</v>
      </c>
      <c r="T3139" s="1">
        <f t="shared" si="2031"/>
        <v>3500</v>
      </c>
      <c r="U3139" t="s">
        <v>4498</v>
      </c>
      <c r="V3139" t="e">
        <f>VALUE(U3139)*100000</f>
        <v>#VALUE!</v>
      </c>
    </row>
    <row r="3140" spans="1:22" customFormat="1" hidden="1">
      <c r="A3140" t="s">
        <v>4814</v>
      </c>
      <c r="G3140" t="s">
        <v>23</v>
      </c>
      <c r="H3140" t="s">
        <v>50</v>
      </c>
      <c r="I3140">
        <f>VALUE(LEFT(H3140,FIND(" ",H3140)-1))</f>
        <v>1250</v>
      </c>
      <c r="J3140" t="str">
        <f>TRIM(RIGHT(H3140,LEN(H3140)-FIND(" ",H3140)))</f>
        <v>sqft</v>
      </c>
      <c r="K3140" t="s">
        <v>25</v>
      </c>
      <c r="L3140" t="s">
        <v>41</v>
      </c>
      <c r="N3140" t="s">
        <v>665</v>
      </c>
      <c r="Q3140" t="s">
        <v>28</v>
      </c>
      <c r="R3140" t="s">
        <v>44</v>
      </c>
      <c r="S3140" t="s">
        <v>4815</v>
      </c>
      <c r="T3140" s="1">
        <f t="shared" si="2031"/>
        <v>5600</v>
      </c>
      <c r="U3140" t="s">
        <v>4535</v>
      </c>
      <c r="V3140" t="e">
        <f>VALUE(U3140)*100000</f>
        <v>#VALUE!</v>
      </c>
    </row>
    <row r="3141" spans="1:22" customFormat="1" hidden="1">
      <c r="A3141" t="s">
        <v>4816</v>
      </c>
      <c r="G3141" t="s">
        <v>168</v>
      </c>
      <c r="H3141" t="s">
        <v>554</v>
      </c>
      <c r="I3141">
        <f>VALUE(LEFT(H3141,FIND(" ",H3141)-1))</f>
        <v>900</v>
      </c>
      <c r="J3141" t="str">
        <f>TRIM(RIGHT(H3141,LEN(H3141)-FIND(" ",H3141)))</f>
        <v>sqft</v>
      </c>
      <c r="K3141" t="s">
        <v>40</v>
      </c>
      <c r="L3141" t="s">
        <v>4817</v>
      </c>
      <c r="N3141" t="s">
        <v>139</v>
      </c>
      <c r="Q3141">
        <v>3</v>
      </c>
      <c r="R3141">
        <v>2</v>
      </c>
      <c r="S3141" t="s">
        <v>3121</v>
      </c>
      <c r="T3141" s="1">
        <f t="shared" si="2031"/>
        <v>13889</v>
      </c>
      <c r="U3141" t="s">
        <v>4528</v>
      </c>
      <c r="V3141" t="e">
        <f>VALUE(U3141)*100000</f>
        <v>#VALUE!</v>
      </c>
    </row>
    <row r="3142" spans="1:22" customFormat="1" hidden="1">
      <c r="A3142" t="s">
        <v>4484</v>
      </c>
      <c r="G3142" t="s">
        <v>32</v>
      </c>
      <c r="H3142" t="s">
        <v>4818</v>
      </c>
      <c r="I3142">
        <f>VALUE(LEFT(H3142,FIND(" ",H3142)-1))</f>
        <v>2781</v>
      </c>
      <c r="J3142" t="str">
        <f>TRIM(RIGHT(H3142,LEN(H3142)-FIND(" ",H3142)))</f>
        <v>sqft</v>
      </c>
      <c r="K3142" t="s">
        <v>25</v>
      </c>
      <c r="L3142" t="s">
        <v>242</v>
      </c>
      <c r="N3142" t="s">
        <v>972</v>
      </c>
      <c r="Q3142" t="s">
        <v>28</v>
      </c>
      <c r="R3142" t="s">
        <v>44</v>
      </c>
      <c r="S3142" t="s">
        <v>4819</v>
      </c>
      <c r="T3142" s="1">
        <f t="shared" si="2031"/>
        <v>4279</v>
      </c>
      <c r="U3142" t="s">
        <v>4629</v>
      </c>
      <c r="V3142" t="e">
        <f>VALUE(U3142)*100000</f>
        <v>#VALUE!</v>
      </c>
    </row>
    <row r="3143" spans="1:22" customFormat="1" hidden="1">
      <c r="A3143" t="s">
        <v>3631</v>
      </c>
      <c r="G3143" t="s">
        <v>32</v>
      </c>
      <c r="H3143" t="s">
        <v>4208</v>
      </c>
      <c r="I3143">
        <f>VALUE(LEFT(H3143,FIND(" ",H3143)-1))</f>
        <v>144</v>
      </c>
      <c r="J3143" t="str">
        <f>TRIM(RIGHT(H3143,LEN(H3143)-FIND(" ",H3143)))</f>
        <v>sqyrd</v>
      </c>
      <c r="K3143" t="s">
        <v>25</v>
      </c>
      <c r="L3143" t="s">
        <v>41</v>
      </c>
      <c r="N3143" t="s">
        <v>92</v>
      </c>
      <c r="Q3143" t="s">
        <v>28</v>
      </c>
      <c r="R3143" t="s">
        <v>44</v>
      </c>
      <c r="S3143" t="s">
        <v>4820</v>
      </c>
      <c r="T3143" s="1">
        <f t="shared" si="2031"/>
        <v>8102</v>
      </c>
      <c r="U3143" t="s">
        <v>4498</v>
      </c>
      <c r="V3143" t="e">
        <f>VALUE(U3143)*100000</f>
        <v>#VALUE!</v>
      </c>
    </row>
    <row r="3144" spans="1:22" customFormat="1" hidden="1">
      <c r="A3144" t="s">
        <v>2834</v>
      </c>
      <c r="G3144" t="s">
        <v>23</v>
      </c>
      <c r="H3144" t="s">
        <v>461</v>
      </c>
      <c r="I3144">
        <f>VALUE(LEFT(H3144,FIND(" ",H3144)-1))</f>
        <v>2000</v>
      </c>
      <c r="J3144" t="str">
        <f>TRIM(RIGHT(H3144,LEN(H3144)-FIND(" ",H3144)))</f>
        <v>sqft</v>
      </c>
      <c r="K3144" t="s">
        <v>40</v>
      </c>
      <c r="L3144" t="s">
        <v>41</v>
      </c>
      <c r="N3144" t="s">
        <v>175</v>
      </c>
      <c r="Q3144" t="s">
        <v>83</v>
      </c>
      <c r="R3144" t="s">
        <v>44</v>
      </c>
      <c r="S3144" t="s">
        <v>4821</v>
      </c>
      <c r="T3144" s="1">
        <f t="shared" si="2031"/>
        <v>16173</v>
      </c>
      <c r="U3144" t="s">
        <v>4566</v>
      </c>
      <c r="V3144" t="e">
        <f>VALUE(U3144)*100000</f>
        <v>#VALUE!</v>
      </c>
    </row>
    <row r="3145" spans="1:22" customFormat="1" hidden="1">
      <c r="A3145" t="s">
        <v>4822</v>
      </c>
      <c r="G3145" t="s">
        <v>23</v>
      </c>
      <c r="H3145" t="s">
        <v>4823</v>
      </c>
      <c r="I3145">
        <f>VALUE(LEFT(H3145,FIND(" ",H3145)-1))</f>
        <v>1462</v>
      </c>
      <c r="J3145" t="str">
        <f>TRIM(RIGHT(H3145,LEN(H3145)-FIND(" ",H3145)))</f>
        <v>sqft</v>
      </c>
      <c r="K3145" t="s">
        <v>40</v>
      </c>
      <c r="L3145" t="s">
        <v>41</v>
      </c>
      <c r="N3145" t="s">
        <v>1239</v>
      </c>
      <c r="Q3145" t="s">
        <v>28</v>
      </c>
      <c r="R3145" t="s">
        <v>88</v>
      </c>
      <c r="S3145" t="s">
        <v>4824</v>
      </c>
      <c r="T3145" s="1">
        <f t="shared" si="2031"/>
        <v>6292</v>
      </c>
      <c r="U3145" t="s">
        <v>4535</v>
      </c>
      <c r="V3145" t="e">
        <f>VALUE(U3145)*100000</f>
        <v>#VALUE!</v>
      </c>
    </row>
    <row r="3146" spans="1:22" customFormat="1" hidden="1">
      <c r="A3146" t="s">
        <v>4733</v>
      </c>
      <c r="G3146" t="s">
        <v>32</v>
      </c>
      <c r="H3146" t="s">
        <v>4675</v>
      </c>
      <c r="I3146">
        <f>VALUE(LEFT(H3146,FIND(" ",H3146)-1))</f>
        <v>85</v>
      </c>
      <c r="J3146" t="str">
        <f>TRIM(RIGHT(H3146,LEN(H3146)-FIND(" ",H3146)))</f>
        <v>sqyrd</v>
      </c>
      <c r="K3146" t="s">
        <v>43</v>
      </c>
      <c r="L3146" t="s">
        <v>41</v>
      </c>
      <c r="N3146" t="s">
        <v>40</v>
      </c>
      <c r="Q3146" t="s">
        <v>44</v>
      </c>
      <c r="R3146" t="s">
        <v>382</v>
      </c>
      <c r="S3146" t="s">
        <v>4544</v>
      </c>
      <c r="T3146" s="1">
        <f t="shared" si="2031"/>
        <v>17647</v>
      </c>
      <c r="U3146" t="s">
        <v>4482</v>
      </c>
      <c r="V3146" t="e">
        <f>VALUE(U3146)*100000</f>
        <v>#VALUE!</v>
      </c>
    </row>
    <row r="3147" spans="1:22" customFormat="1" hidden="1">
      <c r="A3147" t="s">
        <v>4825</v>
      </c>
      <c r="G3147" t="s">
        <v>32</v>
      </c>
      <c r="H3147" t="s">
        <v>4826</v>
      </c>
      <c r="I3147">
        <f>VALUE(LEFT(H3147,FIND(" ",H3147)-1))</f>
        <v>2450</v>
      </c>
      <c r="J3147" t="str">
        <f>TRIM(RIGHT(H3147,LEN(H3147)-FIND(" ",H3147)))</f>
        <v>sqft</v>
      </c>
      <c r="K3147" t="s">
        <v>25</v>
      </c>
      <c r="L3147" t="s">
        <v>146</v>
      </c>
      <c r="N3147" t="s">
        <v>147</v>
      </c>
      <c r="Q3147" t="s">
        <v>28</v>
      </c>
      <c r="R3147" t="s">
        <v>44</v>
      </c>
      <c r="S3147" t="s">
        <v>4827</v>
      </c>
      <c r="T3147" s="1">
        <f t="shared" si="2031"/>
        <v>5800</v>
      </c>
      <c r="U3147" t="s">
        <v>4516</v>
      </c>
      <c r="V3147" t="e">
        <f>VALUE(U3147)*100000</f>
        <v>#VALUE!</v>
      </c>
    </row>
    <row r="3148" spans="1:22" customFormat="1" hidden="1">
      <c r="A3148" t="s">
        <v>4828</v>
      </c>
      <c r="G3148" t="s">
        <v>32</v>
      </c>
      <c r="H3148" t="s">
        <v>4829</v>
      </c>
      <c r="I3148">
        <f>VALUE(LEFT(H3148,FIND(" ",H3148)-1))</f>
        <v>114</v>
      </c>
      <c r="J3148" t="str">
        <f>TRIM(RIGHT(H3148,LEN(H3148)-FIND(" ",H3148)))</f>
        <v>sqyrd</v>
      </c>
      <c r="K3148" t="s">
        <v>43</v>
      </c>
      <c r="L3148" t="s">
        <v>41</v>
      </c>
      <c r="N3148" t="s">
        <v>40</v>
      </c>
      <c r="Q3148" t="s">
        <v>29</v>
      </c>
      <c r="R3148" t="s">
        <v>131</v>
      </c>
      <c r="S3148" t="s">
        <v>4830</v>
      </c>
      <c r="T3148" s="1">
        <f t="shared" si="2031"/>
        <v>12671</v>
      </c>
      <c r="U3148" t="s">
        <v>4500</v>
      </c>
      <c r="V3148" t="e">
        <f>VALUE(U3148)*100000</f>
        <v>#VALUE!</v>
      </c>
    </row>
    <row r="3149" spans="1:22" customFormat="1" hidden="1">
      <c r="A3149" t="s">
        <v>3884</v>
      </c>
      <c r="G3149" t="s">
        <v>23</v>
      </c>
      <c r="H3149" t="s">
        <v>261</v>
      </c>
      <c r="I3149">
        <f>VALUE(LEFT(H3149,FIND(" ",H3149)-1))</f>
        <v>1200</v>
      </c>
      <c r="J3149" t="str">
        <f>TRIM(RIGHT(H3149,LEN(H3149)-FIND(" ",H3149)))</f>
        <v>sqft</v>
      </c>
      <c r="K3149" t="s">
        <v>25</v>
      </c>
      <c r="L3149" t="s">
        <v>41</v>
      </c>
      <c r="N3149" t="s">
        <v>480</v>
      </c>
      <c r="Q3149" t="s">
        <v>28</v>
      </c>
      <c r="R3149" t="s">
        <v>44</v>
      </c>
      <c r="S3149" t="s">
        <v>4831</v>
      </c>
      <c r="T3149" s="1">
        <f t="shared" si="2031"/>
        <v>5550</v>
      </c>
      <c r="U3149" t="s">
        <v>4629</v>
      </c>
      <c r="V3149" t="e">
        <f>VALUE(U3149)*100000</f>
        <v>#VALUE!</v>
      </c>
    </row>
    <row r="3150" spans="1:22" customFormat="1" hidden="1">
      <c r="A3150" t="s">
        <v>2542</v>
      </c>
      <c r="G3150" t="s">
        <v>168</v>
      </c>
      <c r="H3150" t="s">
        <v>444</v>
      </c>
      <c r="I3150">
        <f>VALUE(LEFT(H3150,FIND(" ",H3150)-1))</f>
        <v>1170</v>
      </c>
      <c r="J3150" t="str">
        <f>TRIM(RIGHT(H3150,LEN(H3150)-FIND(" ",H3150)))</f>
        <v>sqft</v>
      </c>
      <c r="K3150" t="s">
        <v>40</v>
      </c>
      <c r="L3150" t="s">
        <v>4832</v>
      </c>
      <c r="N3150" t="s">
        <v>139</v>
      </c>
      <c r="Q3150">
        <v>1</v>
      </c>
      <c r="R3150" t="s">
        <v>382</v>
      </c>
      <c r="S3150" t="s">
        <v>4833</v>
      </c>
      <c r="T3150" s="1">
        <f t="shared" si="2031"/>
        <v>9556</v>
      </c>
      <c r="U3150" t="s">
        <v>4488</v>
      </c>
      <c r="V3150" t="e">
        <f>VALUE(U3150)*100000</f>
        <v>#VALUE!</v>
      </c>
    </row>
    <row r="3151" spans="1:22" customFormat="1" hidden="1">
      <c r="A3151" t="s">
        <v>4834</v>
      </c>
      <c r="G3151" t="s">
        <v>23</v>
      </c>
      <c r="H3151" t="s">
        <v>2838</v>
      </c>
      <c r="I3151">
        <f>VALUE(LEFT(H3151,FIND(" ",H3151)-1))</f>
        <v>3000</v>
      </c>
      <c r="J3151" t="str">
        <f>TRIM(RIGHT(H3151,LEN(H3151)-FIND(" ",H3151)))</f>
        <v>sqft</v>
      </c>
      <c r="K3151" t="s">
        <v>28</v>
      </c>
      <c r="L3151" t="s">
        <v>2312</v>
      </c>
      <c r="N3151" t="s">
        <v>25</v>
      </c>
      <c r="Q3151" t="s">
        <v>44</v>
      </c>
      <c r="R3151" t="s">
        <v>382</v>
      </c>
      <c r="T3151" s="1" t="e">
        <f t="shared" si="2031"/>
        <v>#VALUE!</v>
      </c>
      <c r="U3151" t="s">
        <v>4835</v>
      </c>
      <c r="V3151" t="e">
        <f>VALUE(U3151)*100000</f>
        <v>#VALUE!</v>
      </c>
    </row>
    <row r="3152" spans="1:22" customFormat="1" hidden="1">
      <c r="A3152" t="s">
        <v>4793</v>
      </c>
      <c r="G3152" t="s">
        <v>32</v>
      </c>
      <c r="H3152" t="s">
        <v>4794</v>
      </c>
      <c r="I3152">
        <f>VALUE(LEFT(H3152,FIND(" ",H3152)-1))</f>
        <v>2875</v>
      </c>
      <c r="J3152" t="str">
        <f>TRIM(RIGHT(H3152,LEN(H3152)-FIND(" ",H3152)))</f>
        <v>sqft</v>
      </c>
      <c r="K3152" t="s">
        <v>25</v>
      </c>
      <c r="L3152" t="s">
        <v>2356</v>
      </c>
      <c r="N3152" t="s">
        <v>42</v>
      </c>
      <c r="Q3152" t="s">
        <v>28</v>
      </c>
      <c r="R3152" t="s">
        <v>36</v>
      </c>
      <c r="S3152" t="s">
        <v>65</v>
      </c>
      <c r="T3152" s="1">
        <f t="shared" si="2031"/>
        <v>3751</v>
      </c>
      <c r="U3152" t="s">
        <v>4485</v>
      </c>
      <c r="V3152" t="e">
        <f>VALUE(U3152)*100000</f>
        <v>#VALUE!</v>
      </c>
    </row>
    <row r="3153" spans="1:22" customFormat="1" hidden="1">
      <c r="A3153" t="s">
        <v>3861</v>
      </c>
      <c r="G3153" t="s">
        <v>32</v>
      </c>
      <c r="H3153" t="s">
        <v>4803</v>
      </c>
      <c r="I3153">
        <f>VALUE(LEFT(H3153,FIND(" ",H3153)-1))</f>
        <v>2152</v>
      </c>
      <c r="J3153" t="str">
        <f>TRIM(RIGHT(H3153,LEN(H3153)-FIND(" ",H3153)))</f>
        <v>sqft</v>
      </c>
      <c r="K3153" t="s">
        <v>40</v>
      </c>
      <c r="L3153" t="s">
        <v>41</v>
      </c>
      <c r="N3153" t="s">
        <v>271</v>
      </c>
      <c r="Q3153" t="s">
        <v>28</v>
      </c>
      <c r="R3153" t="s">
        <v>44</v>
      </c>
      <c r="S3153" t="s">
        <v>4836</v>
      </c>
      <c r="T3153" s="1">
        <f t="shared" si="2031"/>
        <v>4698</v>
      </c>
      <c r="U3153" t="s">
        <v>4489</v>
      </c>
      <c r="V3153" t="e">
        <f>VALUE(U3153)*100000</f>
        <v>#VALUE!</v>
      </c>
    </row>
    <row r="3154" spans="1:22" customFormat="1" hidden="1">
      <c r="A3154" t="s">
        <v>2661</v>
      </c>
      <c r="G3154" t="s">
        <v>23</v>
      </c>
      <c r="H3154" t="s">
        <v>4658</v>
      </c>
      <c r="I3154">
        <f>VALUE(LEFT(H3154,FIND(" ",H3154)-1))</f>
        <v>3100</v>
      </c>
      <c r="J3154" t="str">
        <f>TRIM(RIGHT(H3154,LEN(H3154)-FIND(" ",H3154)))</f>
        <v>sqft</v>
      </c>
      <c r="K3154" t="s">
        <v>28</v>
      </c>
      <c r="L3154" t="s">
        <v>41</v>
      </c>
      <c r="N3154" t="s">
        <v>25</v>
      </c>
      <c r="Q3154" t="s">
        <v>88</v>
      </c>
      <c r="R3154" t="s">
        <v>382</v>
      </c>
      <c r="T3154" s="1" t="e">
        <f t="shared" si="2031"/>
        <v>#VALUE!</v>
      </c>
      <c r="U3154" t="s">
        <v>4528</v>
      </c>
      <c r="V3154" t="e">
        <f>VALUE(U3154)*100000</f>
        <v>#VALUE!</v>
      </c>
    </row>
    <row r="3155" spans="1:22" customFormat="1" hidden="1">
      <c r="A3155" t="s">
        <v>4605</v>
      </c>
      <c r="G3155" t="s">
        <v>32</v>
      </c>
      <c r="H3155" t="s">
        <v>4606</v>
      </c>
      <c r="I3155">
        <f>VALUE(LEFT(H3155,FIND(" ",H3155)-1))</f>
        <v>1423</v>
      </c>
      <c r="J3155" t="str">
        <f>TRIM(RIGHT(H3155,LEN(H3155)-FIND(" ",H3155)))</f>
        <v>sqft</v>
      </c>
      <c r="K3155" t="s">
        <v>40</v>
      </c>
      <c r="L3155" t="s">
        <v>41</v>
      </c>
      <c r="N3155" t="s">
        <v>288</v>
      </c>
      <c r="Q3155" t="s">
        <v>924</v>
      </c>
      <c r="S3155" t="s">
        <v>4837</v>
      </c>
      <c r="T3155" s="1">
        <f t="shared" si="2031"/>
        <v>10541</v>
      </c>
      <c r="U3155" t="s">
        <v>4480</v>
      </c>
      <c r="V3155" t="e">
        <f>VALUE(U3155)*100000</f>
        <v>#VALUE!</v>
      </c>
    </row>
    <row r="3156" spans="1:22" customFormat="1" hidden="1">
      <c r="A3156" t="s">
        <v>4738</v>
      </c>
      <c r="G3156" t="s">
        <v>23</v>
      </c>
      <c r="H3156" t="s">
        <v>3381</v>
      </c>
      <c r="I3156">
        <f>VALUE(LEFT(H3156,FIND(" ",H3156)-1))</f>
        <v>1130</v>
      </c>
      <c r="J3156" t="str">
        <f>TRIM(RIGHT(H3156,LEN(H3156)-FIND(" ",H3156)))</f>
        <v>sqft</v>
      </c>
      <c r="K3156" t="s">
        <v>25</v>
      </c>
      <c r="L3156" t="s">
        <v>242</v>
      </c>
      <c r="N3156" t="s">
        <v>42</v>
      </c>
      <c r="Q3156" t="s">
        <v>28</v>
      </c>
      <c r="R3156" t="s">
        <v>44</v>
      </c>
      <c r="S3156" t="s">
        <v>4838</v>
      </c>
      <c r="T3156" s="1">
        <f t="shared" si="2031"/>
        <v>5891</v>
      </c>
      <c r="U3156" t="s">
        <v>4631</v>
      </c>
      <c r="V3156" t="e">
        <f>VALUE(U3156)*100000</f>
        <v>#VALUE!</v>
      </c>
    </row>
    <row r="3157" spans="1:22" customFormat="1" hidden="1">
      <c r="A3157" t="s">
        <v>4839</v>
      </c>
      <c r="G3157" t="s">
        <v>32</v>
      </c>
      <c r="H3157" t="s">
        <v>2946</v>
      </c>
      <c r="I3157">
        <f>VALUE(LEFT(H3157,FIND(" ",H3157)-1))</f>
        <v>2400</v>
      </c>
      <c r="J3157" t="str">
        <f>TRIM(RIGHT(H3157,LEN(H3157)-FIND(" ",H3157)))</f>
        <v>sqft</v>
      </c>
      <c r="K3157" t="s">
        <v>40</v>
      </c>
      <c r="L3157" t="s">
        <v>41</v>
      </c>
      <c r="N3157" t="s">
        <v>108</v>
      </c>
      <c r="Q3157" t="s">
        <v>83</v>
      </c>
      <c r="R3157" t="s">
        <v>171</v>
      </c>
      <c r="S3157" t="s">
        <v>4150</v>
      </c>
      <c r="T3157" s="1">
        <f t="shared" si="2031"/>
        <v>5208</v>
      </c>
      <c r="U3157" t="s">
        <v>4528</v>
      </c>
      <c r="V3157" t="e">
        <f>VALUE(U3157)*100000</f>
        <v>#VALUE!</v>
      </c>
    </row>
    <row r="3158" spans="1:22" customFormat="1" hidden="1">
      <c r="A3158" t="s">
        <v>4644</v>
      </c>
      <c r="G3158" t="s">
        <v>32</v>
      </c>
      <c r="H3158" t="s">
        <v>4645</v>
      </c>
      <c r="I3158">
        <f>VALUE(LEFT(H3158,FIND(" ",H3158)-1))</f>
        <v>2117</v>
      </c>
      <c r="J3158" t="str">
        <f>TRIM(RIGHT(H3158,LEN(H3158)-FIND(" ",H3158)))</f>
        <v>sqft</v>
      </c>
      <c r="K3158" t="s">
        <v>40</v>
      </c>
      <c r="L3158" t="s">
        <v>41</v>
      </c>
      <c r="N3158" t="s">
        <v>165</v>
      </c>
      <c r="Q3158" t="s">
        <v>28</v>
      </c>
      <c r="R3158" t="s">
        <v>4646</v>
      </c>
      <c r="S3158" t="s">
        <v>4509</v>
      </c>
      <c r="T3158" s="1">
        <f t="shared" si="2031"/>
        <v>5900</v>
      </c>
      <c r="U3158" t="s">
        <v>4520</v>
      </c>
      <c r="V3158" t="e">
        <f>VALUE(U3158)*100000</f>
        <v>#VALUE!</v>
      </c>
    </row>
    <row r="3159" spans="1:22" customFormat="1" hidden="1">
      <c r="A3159" t="s">
        <v>2061</v>
      </c>
      <c r="G3159" t="s">
        <v>23</v>
      </c>
      <c r="H3159" t="s">
        <v>99</v>
      </c>
      <c r="I3159">
        <f>VALUE(LEFT(H3159,FIND(" ",H3159)-1))</f>
        <v>1000</v>
      </c>
      <c r="J3159" t="str">
        <f>TRIM(RIGHT(H3159,LEN(H3159)-FIND(" ",H3159)))</f>
        <v>sqft</v>
      </c>
      <c r="K3159" t="s">
        <v>40</v>
      </c>
      <c r="L3159" t="s">
        <v>41</v>
      </c>
      <c r="N3159" t="s">
        <v>295</v>
      </c>
      <c r="Q3159" t="s">
        <v>28</v>
      </c>
      <c r="R3159" t="s">
        <v>88</v>
      </c>
      <c r="S3159" t="s">
        <v>1033</v>
      </c>
      <c r="T3159" s="1">
        <f t="shared" si="2031"/>
        <v>7143</v>
      </c>
      <c r="U3159" t="s">
        <v>4528</v>
      </c>
      <c r="V3159" t="e">
        <f>VALUE(U3159)*100000</f>
        <v>#VALUE!</v>
      </c>
    </row>
    <row r="3160" spans="1:22" customFormat="1" hidden="1">
      <c r="A3160" t="s">
        <v>4840</v>
      </c>
      <c r="G3160" t="s">
        <v>23</v>
      </c>
      <c r="H3160" t="s">
        <v>2025</v>
      </c>
      <c r="I3160">
        <f>VALUE(LEFT(H3160,FIND(" ",H3160)-1))</f>
        <v>2250</v>
      </c>
      <c r="J3160" t="str">
        <f>TRIM(RIGHT(H3160,LEN(H3160)-FIND(" ",H3160)))</f>
        <v>sqft</v>
      </c>
      <c r="K3160" t="s">
        <v>40</v>
      </c>
      <c r="L3160" t="s">
        <v>2349</v>
      </c>
      <c r="N3160" t="s">
        <v>42</v>
      </c>
      <c r="Q3160" t="s">
        <v>28</v>
      </c>
      <c r="R3160" t="s">
        <v>44</v>
      </c>
      <c r="S3160" t="s">
        <v>4841</v>
      </c>
      <c r="T3160" s="1">
        <f t="shared" si="2031"/>
        <v>9583</v>
      </c>
      <c r="U3160" t="s">
        <v>4495</v>
      </c>
      <c r="V3160" t="e">
        <f>VALUE(U3160)*100000</f>
        <v>#VALUE!</v>
      </c>
    </row>
    <row r="3161" spans="1:22" customFormat="1" hidden="1">
      <c r="A3161" t="s">
        <v>2829</v>
      </c>
      <c r="G3161" t="s">
        <v>23</v>
      </c>
      <c r="H3161" t="s">
        <v>1700</v>
      </c>
      <c r="I3161">
        <f>VALUE(LEFT(H3161,FIND(" ",H3161)-1))</f>
        <v>1209</v>
      </c>
      <c r="J3161" t="str">
        <f>TRIM(RIGHT(H3161,LEN(H3161)-FIND(" ",H3161)))</f>
        <v>sqft</v>
      </c>
      <c r="K3161" t="s">
        <v>25</v>
      </c>
      <c r="L3161" t="s">
        <v>26</v>
      </c>
      <c r="N3161" t="s">
        <v>147</v>
      </c>
      <c r="Q3161" t="s">
        <v>28</v>
      </c>
      <c r="R3161" t="s">
        <v>44</v>
      </c>
      <c r="S3161" t="s">
        <v>4842</v>
      </c>
      <c r="T3161" s="1">
        <f t="shared" si="2031"/>
        <v>4775</v>
      </c>
      <c r="U3161" t="s">
        <v>4498</v>
      </c>
      <c r="V3161" t="e">
        <f>VALUE(U3161)*100000</f>
        <v>#VALUE!</v>
      </c>
    </row>
    <row r="3162" spans="1:22" customFormat="1" hidden="1">
      <c r="A3162" t="s">
        <v>4843</v>
      </c>
      <c r="G3162" t="s">
        <v>32</v>
      </c>
      <c r="H3162" t="s">
        <v>3735</v>
      </c>
      <c r="I3162">
        <f>VALUE(LEFT(H3162,FIND(" ",H3162)-1))</f>
        <v>2050</v>
      </c>
      <c r="J3162" t="str">
        <f>TRIM(RIGHT(H3162,LEN(H3162)-FIND(" ",H3162)))</f>
        <v>sqft</v>
      </c>
      <c r="K3162" t="s">
        <v>25</v>
      </c>
      <c r="L3162" t="s">
        <v>138</v>
      </c>
      <c r="N3162" t="s">
        <v>734</v>
      </c>
      <c r="Q3162" t="s">
        <v>28</v>
      </c>
      <c r="R3162" t="s">
        <v>44</v>
      </c>
      <c r="S3162" t="s">
        <v>4844</v>
      </c>
      <c r="T3162" s="1">
        <f t="shared" si="2031"/>
        <v>4976</v>
      </c>
      <c r="U3162" t="s">
        <v>4774</v>
      </c>
      <c r="V3162" t="e">
        <f>VALUE(U3162)*100000</f>
        <v>#VALUE!</v>
      </c>
    </row>
    <row r="3163" spans="1:22" customFormat="1" hidden="1">
      <c r="A3163" t="s">
        <v>3323</v>
      </c>
      <c r="G3163" t="s">
        <v>23</v>
      </c>
      <c r="H3163" t="s">
        <v>4845</v>
      </c>
      <c r="I3163">
        <f>VALUE(LEFT(H3163,FIND(" ",H3163)-1))</f>
        <v>1237</v>
      </c>
      <c r="J3163" t="str">
        <f>TRIM(RIGHT(H3163,LEN(H3163)-FIND(" ",H3163)))</f>
        <v>sqft</v>
      </c>
      <c r="K3163" t="s">
        <v>25</v>
      </c>
      <c r="L3163" t="s">
        <v>2385</v>
      </c>
      <c r="N3163" t="s">
        <v>1755</v>
      </c>
      <c r="Q3163" t="s">
        <v>28</v>
      </c>
      <c r="R3163" t="s">
        <v>44</v>
      </c>
      <c r="S3163" t="s">
        <v>4802</v>
      </c>
      <c r="T3163" s="1">
        <f t="shared" si="2031"/>
        <v>5151</v>
      </c>
      <c r="U3163" t="s">
        <v>4495</v>
      </c>
      <c r="V3163" t="e">
        <f>VALUE(U3163)*100000</f>
        <v>#VALUE!</v>
      </c>
    </row>
    <row r="3164" spans="1:22" customFormat="1" hidden="1">
      <c r="A3164" t="s">
        <v>4571</v>
      </c>
      <c r="G3164" t="s">
        <v>32</v>
      </c>
      <c r="H3164" t="s">
        <v>2946</v>
      </c>
      <c r="I3164">
        <f>VALUE(LEFT(H3164,FIND(" ",H3164)-1))</f>
        <v>2400</v>
      </c>
      <c r="J3164" t="str">
        <f>TRIM(RIGHT(H3164,LEN(H3164)-FIND(" ",H3164)))</f>
        <v>sqft</v>
      </c>
      <c r="K3164" t="s">
        <v>25</v>
      </c>
      <c r="L3164" t="s">
        <v>2349</v>
      </c>
      <c r="N3164" t="s">
        <v>165</v>
      </c>
      <c r="Q3164" t="s">
        <v>28</v>
      </c>
      <c r="R3164" t="s">
        <v>44</v>
      </c>
      <c r="S3164" t="s">
        <v>2916</v>
      </c>
      <c r="T3164" s="1">
        <f t="shared" si="2031"/>
        <v>4351</v>
      </c>
      <c r="U3164" t="s">
        <v>4846</v>
      </c>
      <c r="V3164" t="e">
        <f>VALUE(U3164)*100000</f>
        <v>#VALUE!</v>
      </c>
    </row>
    <row r="3165" spans="1:22" customFormat="1" hidden="1">
      <c r="A3165" t="s">
        <v>4847</v>
      </c>
      <c r="G3165" t="s">
        <v>32</v>
      </c>
      <c r="H3165" t="s">
        <v>4848</v>
      </c>
      <c r="I3165">
        <f>VALUE(LEFT(H3165,FIND(" ",H3165)-1))</f>
        <v>2246</v>
      </c>
      <c r="J3165" t="str">
        <f>TRIM(RIGHT(H3165,LEN(H3165)-FIND(" ",H3165)))</f>
        <v>sqft</v>
      </c>
      <c r="K3165" t="s">
        <v>25</v>
      </c>
      <c r="L3165" t="s">
        <v>159</v>
      </c>
      <c r="N3165" t="s">
        <v>665</v>
      </c>
      <c r="Q3165" t="s">
        <v>28</v>
      </c>
      <c r="R3165" t="s">
        <v>44</v>
      </c>
      <c r="S3165" t="s">
        <v>359</v>
      </c>
      <c r="T3165" s="1">
        <f t="shared" si="2031"/>
        <v>5000</v>
      </c>
      <c r="U3165" t="s">
        <v>4471</v>
      </c>
      <c r="V3165" t="e">
        <f>VALUE(U3165)*100000</f>
        <v>#VALUE!</v>
      </c>
    </row>
    <row r="3166" spans="1:22" customFormat="1" hidden="1">
      <c r="A3166" t="s">
        <v>4481</v>
      </c>
      <c r="G3166" t="s">
        <v>32</v>
      </c>
      <c r="H3166" t="s">
        <v>1292</v>
      </c>
      <c r="I3166">
        <f>VALUE(LEFT(H3166,FIND(" ",H3166)-1))</f>
        <v>2600</v>
      </c>
      <c r="J3166" t="str">
        <f>TRIM(RIGHT(H3166,LEN(H3166)-FIND(" ",H3166)))</f>
        <v>sqft</v>
      </c>
      <c r="K3166" t="s">
        <v>25</v>
      </c>
      <c r="L3166" t="s">
        <v>217</v>
      </c>
      <c r="N3166" t="s">
        <v>806</v>
      </c>
      <c r="Q3166" t="s">
        <v>28</v>
      </c>
      <c r="R3166" t="s">
        <v>36</v>
      </c>
      <c r="S3166" t="s">
        <v>428</v>
      </c>
      <c r="T3166" s="1">
        <f t="shared" si="2031"/>
        <v>4500</v>
      </c>
      <c r="U3166" t="s">
        <v>4525</v>
      </c>
      <c r="V3166" t="e">
        <f>VALUE(U3166)*100000</f>
        <v>#VALUE!</v>
      </c>
    </row>
    <row r="3167" spans="1:22" customFormat="1" hidden="1">
      <c r="A3167" t="s">
        <v>2829</v>
      </c>
      <c r="G3167" t="s">
        <v>32</v>
      </c>
      <c r="H3167" t="s">
        <v>4474</v>
      </c>
      <c r="I3167">
        <f>VALUE(LEFT(H3167,FIND(" ",H3167)-1))</f>
        <v>2270</v>
      </c>
      <c r="J3167" t="str">
        <f>TRIM(RIGHT(H3167,LEN(H3167)-FIND(" ",H3167)))</f>
        <v>sqft</v>
      </c>
      <c r="K3167" t="s">
        <v>25</v>
      </c>
      <c r="L3167" t="s">
        <v>620</v>
      </c>
      <c r="N3167" t="s">
        <v>4849</v>
      </c>
      <c r="Q3167" t="s">
        <v>28</v>
      </c>
      <c r="R3167" t="s">
        <v>36</v>
      </c>
      <c r="S3167" t="s">
        <v>4850</v>
      </c>
      <c r="T3167" s="1">
        <f t="shared" si="2031"/>
        <v>5947</v>
      </c>
      <c r="U3167" t="s">
        <v>4482</v>
      </c>
      <c r="V3167" t="e">
        <f>VALUE(U3167)*100000</f>
        <v>#VALUE!</v>
      </c>
    </row>
    <row r="3168" spans="1:22" customFormat="1" hidden="1">
      <c r="A3168" t="s">
        <v>4851</v>
      </c>
      <c r="G3168" t="s">
        <v>32</v>
      </c>
      <c r="H3168" t="s">
        <v>4852</v>
      </c>
      <c r="I3168">
        <f>VALUE(LEFT(H3168,FIND(" ",H3168)-1))</f>
        <v>2360</v>
      </c>
      <c r="J3168" t="str">
        <f>TRIM(RIGHT(H3168,LEN(H3168)-FIND(" ",H3168)))</f>
        <v>sqft</v>
      </c>
      <c r="K3168" t="s">
        <v>25</v>
      </c>
      <c r="L3168" t="s">
        <v>217</v>
      </c>
      <c r="N3168" t="s">
        <v>165</v>
      </c>
      <c r="Q3168" t="s">
        <v>28</v>
      </c>
      <c r="R3168" t="s">
        <v>44</v>
      </c>
      <c r="S3168" t="s">
        <v>2997</v>
      </c>
      <c r="T3168" s="1">
        <f t="shared" si="2031"/>
        <v>5500</v>
      </c>
      <c r="U3168" t="s">
        <v>4753</v>
      </c>
      <c r="V3168" t="e">
        <f>VALUE(U3168)*100000</f>
        <v>#VALUE!</v>
      </c>
    </row>
    <row r="3169" spans="1:22" customFormat="1" hidden="1">
      <c r="A3169" t="s">
        <v>4853</v>
      </c>
      <c r="G3169" t="s">
        <v>32</v>
      </c>
      <c r="H3169" t="s">
        <v>4854</v>
      </c>
      <c r="I3169">
        <f>VALUE(LEFT(H3169,FIND(" ",H3169)-1))</f>
        <v>2870</v>
      </c>
      <c r="J3169" t="str">
        <f>TRIM(RIGHT(H3169,LEN(H3169)-FIND(" ",H3169)))</f>
        <v>sqft</v>
      </c>
      <c r="K3169" t="s">
        <v>25</v>
      </c>
      <c r="L3169" t="s">
        <v>217</v>
      </c>
      <c r="N3169" t="s">
        <v>165</v>
      </c>
      <c r="Q3169" t="s">
        <v>28</v>
      </c>
      <c r="R3169" t="s">
        <v>44</v>
      </c>
      <c r="S3169" t="s">
        <v>2500</v>
      </c>
      <c r="T3169" s="1">
        <f t="shared" si="2031"/>
        <v>4851</v>
      </c>
      <c r="U3169" t="s">
        <v>4494</v>
      </c>
      <c r="V3169" t="e">
        <f>VALUE(U3169)*100000</f>
        <v>#VALUE!</v>
      </c>
    </row>
    <row r="3170" spans="1:22" customFormat="1" hidden="1">
      <c r="A3170" t="s">
        <v>2805</v>
      </c>
      <c r="G3170" t="s">
        <v>32</v>
      </c>
      <c r="H3170" t="s">
        <v>4855</v>
      </c>
      <c r="I3170">
        <f>VALUE(LEFT(H3170,FIND(" ",H3170)-1))</f>
        <v>2432</v>
      </c>
      <c r="J3170" t="str">
        <f>TRIM(RIGHT(H3170,LEN(H3170)-FIND(" ",H3170)))</f>
        <v>sqft</v>
      </c>
      <c r="K3170" t="s">
        <v>25</v>
      </c>
      <c r="L3170" t="s">
        <v>138</v>
      </c>
      <c r="N3170" t="s">
        <v>271</v>
      </c>
      <c r="Q3170" t="s">
        <v>28</v>
      </c>
      <c r="R3170" t="s">
        <v>36</v>
      </c>
      <c r="S3170" t="s">
        <v>3482</v>
      </c>
      <c r="T3170" s="1">
        <f t="shared" si="2031"/>
        <v>6111</v>
      </c>
      <c r="U3170" t="s">
        <v>4510</v>
      </c>
      <c r="V3170" t="e">
        <f>VALUE(U3170)*100000</f>
        <v>#VALUE!</v>
      </c>
    </row>
    <row r="3171" spans="1:22" customFormat="1" hidden="1">
      <c r="A3171" t="s">
        <v>3569</v>
      </c>
      <c r="G3171" t="s">
        <v>32</v>
      </c>
      <c r="H3171" t="s">
        <v>2946</v>
      </c>
      <c r="I3171">
        <f>VALUE(LEFT(H3171,FIND(" ",H3171)-1))</f>
        <v>2400</v>
      </c>
      <c r="J3171" t="str">
        <f>TRIM(RIGHT(H3171,LEN(H3171)-FIND(" ",H3171)))</f>
        <v>sqft</v>
      </c>
      <c r="K3171" t="s">
        <v>25</v>
      </c>
      <c r="L3171" t="s">
        <v>41</v>
      </c>
      <c r="N3171" t="s">
        <v>165</v>
      </c>
      <c r="Q3171" t="s">
        <v>28</v>
      </c>
      <c r="R3171" t="s">
        <v>36</v>
      </c>
      <c r="S3171" t="s">
        <v>4150</v>
      </c>
      <c r="T3171" s="1">
        <f t="shared" si="2031"/>
        <v>5208</v>
      </c>
      <c r="U3171" t="s">
        <v>4528</v>
      </c>
      <c r="V3171" t="e">
        <f>VALUE(U3171)*100000</f>
        <v>#VALUE!</v>
      </c>
    </row>
    <row r="3172" spans="1:22" customFormat="1" hidden="1">
      <c r="A3172" t="s">
        <v>1620</v>
      </c>
      <c r="G3172" t="s">
        <v>23</v>
      </c>
      <c r="H3172" t="s">
        <v>1752</v>
      </c>
      <c r="I3172">
        <f>VALUE(LEFT(H3172,FIND(" ",H3172)-1))</f>
        <v>1440</v>
      </c>
      <c r="J3172" t="str">
        <f>TRIM(RIGHT(H3172,LEN(H3172)-FIND(" ",H3172)))</f>
        <v>sqft</v>
      </c>
      <c r="K3172" t="s">
        <v>28</v>
      </c>
      <c r="L3172" t="s">
        <v>747</v>
      </c>
      <c r="N3172" t="s">
        <v>25</v>
      </c>
      <c r="Q3172" t="s">
        <v>44</v>
      </c>
      <c r="R3172" t="s">
        <v>131</v>
      </c>
      <c r="S3172" t="s">
        <v>2916</v>
      </c>
      <c r="T3172" s="1">
        <f t="shared" si="2031"/>
        <v>4351</v>
      </c>
      <c r="U3172" t="s">
        <v>4846</v>
      </c>
      <c r="V3172" t="e">
        <f>VALUE(U3172)*100000</f>
        <v>#VALUE!</v>
      </c>
    </row>
    <row r="3173" spans="1:22" customFormat="1" hidden="1">
      <c r="A3173" t="s">
        <v>4856</v>
      </c>
      <c r="G3173" t="s">
        <v>32</v>
      </c>
      <c r="H3173" t="s">
        <v>4857</v>
      </c>
      <c r="I3173">
        <f>VALUE(LEFT(H3173,FIND(" ",H3173)-1))</f>
        <v>2034</v>
      </c>
      <c r="J3173" t="str">
        <f>TRIM(RIGHT(H3173,LEN(H3173)-FIND(" ",H3173)))</f>
        <v>sqft</v>
      </c>
      <c r="K3173" t="s">
        <v>25</v>
      </c>
      <c r="L3173" t="s">
        <v>41</v>
      </c>
      <c r="N3173" t="s">
        <v>2398</v>
      </c>
      <c r="Q3173" t="s">
        <v>28</v>
      </c>
      <c r="R3173" t="s">
        <v>44</v>
      </c>
      <c r="S3173" t="s">
        <v>3755</v>
      </c>
      <c r="T3173" s="1">
        <f t="shared" si="2031"/>
        <v>5454</v>
      </c>
      <c r="U3173" t="s">
        <v>4483</v>
      </c>
      <c r="V3173" t="e">
        <f>VALUE(U3173)*100000</f>
        <v>#VALUE!</v>
      </c>
    </row>
    <row r="3174" spans="1:22" customFormat="1" hidden="1">
      <c r="A3174" t="s">
        <v>4589</v>
      </c>
      <c r="G3174" t="s">
        <v>32</v>
      </c>
      <c r="H3174" t="s">
        <v>4570</v>
      </c>
      <c r="I3174">
        <f>VALUE(LEFT(H3174,FIND(" ",H3174)-1))</f>
        <v>2260</v>
      </c>
      <c r="J3174" t="str">
        <f>TRIM(RIGHT(H3174,LEN(H3174)-FIND(" ",H3174)))</f>
        <v>sqft</v>
      </c>
      <c r="K3174" t="s">
        <v>25</v>
      </c>
      <c r="L3174" t="s">
        <v>41</v>
      </c>
      <c r="N3174" t="s">
        <v>818</v>
      </c>
      <c r="Q3174" t="s">
        <v>28</v>
      </c>
      <c r="R3174" t="s">
        <v>44</v>
      </c>
      <c r="S3174" t="s">
        <v>4858</v>
      </c>
      <c r="T3174" s="1">
        <f t="shared" si="2031"/>
        <v>5752</v>
      </c>
      <c r="U3174" t="s">
        <v>4500</v>
      </c>
      <c r="V3174" t="e">
        <f>VALUE(U3174)*100000</f>
        <v>#VALUE!</v>
      </c>
    </row>
    <row r="3175" spans="1:22" customFormat="1" hidden="1">
      <c r="A3175" t="s">
        <v>2805</v>
      </c>
      <c r="G3175" t="s">
        <v>32</v>
      </c>
      <c r="H3175" t="s">
        <v>4808</v>
      </c>
      <c r="I3175">
        <f>VALUE(LEFT(H3175,FIND(" ",H3175)-1))</f>
        <v>2358</v>
      </c>
      <c r="J3175" t="str">
        <f>TRIM(RIGHT(H3175,LEN(H3175)-FIND(" ",H3175)))</f>
        <v>sqft</v>
      </c>
      <c r="K3175" t="s">
        <v>25</v>
      </c>
      <c r="L3175" t="s">
        <v>2356</v>
      </c>
      <c r="N3175" t="s">
        <v>42</v>
      </c>
      <c r="Q3175" t="s">
        <v>28</v>
      </c>
      <c r="R3175" t="s">
        <v>36</v>
      </c>
      <c r="S3175" t="s">
        <v>3755</v>
      </c>
      <c r="T3175" s="1">
        <f t="shared" si="2031"/>
        <v>5454</v>
      </c>
      <c r="U3175" t="s">
        <v>4560</v>
      </c>
      <c r="V3175" t="e">
        <f>VALUE(U3175)*100000</f>
        <v>#VALUE!</v>
      </c>
    </row>
    <row r="3176" spans="1:22" customFormat="1" hidden="1">
      <c r="A3176" t="s">
        <v>2805</v>
      </c>
      <c r="G3176" t="s">
        <v>23</v>
      </c>
      <c r="H3176" t="s">
        <v>4859</v>
      </c>
      <c r="I3176">
        <f>VALUE(LEFT(H3176,FIND(" ",H3176)-1))</f>
        <v>1898</v>
      </c>
      <c r="J3176" t="str">
        <f>TRIM(RIGHT(H3176,LEN(H3176)-FIND(" ",H3176)))</f>
        <v>sqft</v>
      </c>
      <c r="K3176" t="s">
        <v>25</v>
      </c>
      <c r="L3176" t="s">
        <v>59</v>
      </c>
      <c r="N3176" t="s">
        <v>1755</v>
      </c>
      <c r="Q3176" t="s">
        <v>28</v>
      </c>
      <c r="R3176" t="s">
        <v>586</v>
      </c>
      <c r="S3176" t="s">
        <v>4802</v>
      </c>
      <c r="T3176" s="1">
        <f t="shared" si="2031"/>
        <v>5151</v>
      </c>
      <c r="U3176" t="s">
        <v>4560</v>
      </c>
      <c r="V3176" t="e">
        <f>VALUE(U3176)*100000</f>
        <v>#VALUE!</v>
      </c>
    </row>
    <row r="3177" spans="1:22" customFormat="1" hidden="1">
      <c r="A3177" t="s">
        <v>4860</v>
      </c>
      <c r="G3177" t="s">
        <v>32</v>
      </c>
      <c r="H3177" t="s">
        <v>4861</v>
      </c>
      <c r="I3177">
        <f>VALUE(LEFT(H3177,FIND(" ",H3177)-1))</f>
        <v>2920</v>
      </c>
      <c r="J3177" t="str">
        <f>TRIM(RIGHT(H3177,LEN(H3177)-FIND(" ",H3177)))</f>
        <v>sqft</v>
      </c>
      <c r="K3177" t="s">
        <v>25</v>
      </c>
      <c r="L3177" t="s">
        <v>59</v>
      </c>
      <c r="N3177" t="s">
        <v>901</v>
      </c>
      <c r="Q3177" t="s">
        <v>28</v>
      </c>
      <c r="R3177" t="s">
        <v>44</v>
      </c>
      <c r="S3177" t="s">
        <v>4862</v>
      </c>
      <c r="T3177" s="1">
        <f t="shared" si="2031"/>
        <v>5034</v>
      </c>
      <c r="U3177" t="s">
        <v>4835</v>
      </c>
      <c r="V3177" t="e">
        <f>VALUE(U3177)*100000</f>
        <v>#VALUE!</v>
      </c>
    </row>
    <row r="3178" spans="1:22" customFormat="1" hidden="1">
      <c r="A3178" t="s">
        <v>4796</v>
      </c>
      <c r="G3178" t="s">
        <v>32</v>
      </c>
      <c r="H3178" t="s">
        <v>4863</v>
      </c>
      <c r="I3178">
        <f>VALUE(LEFT(H3178,FIND(" ",H3178)-1))</f>
        <v>2560</v>
      </c>
      <c r="J3178" t="str">
        <f>TRIM(RIGHT(H3178,LEN(H3178)-FIND(" ",H3178)))</f>
        <v>sqft</v>
      </c>
      <c r="K3178" t="s">
        <v>25</v>
      </c>
      <c r="L3178" t="s">
        <v>41</v>
      </c>
      <c r="N3178" t="s">
        <v>972</v>
      </c>
      <c r="Q3178" t="s">
        <v>28</v>
      </c>
      <c r="R3178" t="s">
        <v>44</v>
      </c>
      <c r="S3178" t="s">
        <v>4831</v>
      </c>
      <c r="T3178" s="1">
        <f t="shared" si="2031"/>
        <v>5550</v>
      </c>
      <c r="U3178" t="s">
        <v>4516</v>
      </c>
      <c r="V3178" t="e">
        <f>VALUE(U3178)*100000</f>
        <v>#VALUE!</v>
      </c>
    </row>
    <row r="3179" spans="1:22" customFormat="1" hidden="1">
      <c r="A3179" t="s">
        <v>4864</v>
      </c>
      <c r="G3179" t="s">
        <v>32</v>
      </c>
      <c r="H3179" t="s">
        <v>2946</v>
      </c>
      <c r="I3179">
        <f>VALUE(LEFT(H3179,FIND(" ",H3179)-1))</f>
        <v>2400</v>
      </c>
      <c r="J3179" t="str">
        <f>TRIM(RIGHT(H3179,LEN(H3179)-FIND(" ",H3179)))</f>
        <v>sqft</v>
      </c>
      <c r="K3179" t="s">
        <v>40</v>
      </c>
      <c r="L3179" t="s">
        <v>41</v>
      </c>
      <c r="N3179" t="s">
        <v>4865</v>
      </c>
      <c r="Q3179" t="s">
        <v>28</v>
      </c>
      <c r="R3179" t="s">
        <v>586</v>
      </c>
      <c r="S3179" t="s">
        <v>1524</v>
      </c>
      <c r="T3179" s="1">
        <f t="shared" si="2031"/>
        <v>5625</v>
      </c>
      <c r="U3179" t="s">
        <v>4482</v>
      </c>
      <c r="V3179" t="e">
        <f>VALUE(U3179)*100000</f>
        <v>#VALUE!</v>
      </c>
    </row>
    <row r="3180" spans="1:22" customFormat="1" hidden="1">
      <c r="A3180" t="s">
        <v>4484</v>
      </c>
      <c r="G3180" t="s">
        <v>32</v>
      </c>
      <c r="H3180" t="s">
        <v>4790</v>
      </c>
      <c r="I3180">
        <f>VALUE(LEFT(H3180,FIND(" ",H3180)-1))</f>
        <v>2565</v>
      </c>
      <c r="J3180" t="str">
        <f>TRIM(RIGHT(H3180,LEN(H3180)-FIND(" ",H3180)))</f>
        <v>sqft</v>
      </c>
      <c r="K3180" t="s">
        <v>40</v>
      </c>
      <c r="L3180" t="s">
        <v>41</v>
      </c>
      <c r="N3180" t="s">
        <v>42</v>
      </c>
      <c r="Q3180" t="s">
        <v>43</v>
      </c>
      <c r="R3180" t="s">
        <v>44</v>
      </c>
      <c r="S3180" t="s">
        <v>4866</v>
      </c>
      <c r="T3180" s="1">
        <f t="shared" si="2031"/>
        <v>5341</v>
      </c>
      <c r="U3180" t="s">
        <v>4487</v>
      </c>
      <c r="V3180" t="e">
        <f>VALUE(U3180)*100000</f>
        <v>#VALUE!</v>
      </c>
    </row>
    <row r="3181" spans="1:22" customFormat="1" hidden="1">
      <c r="A3181" t="s">
        <v>4856</v>
      </c>
      <c r="G3181" t="s">
        <v>32</v>
      </c>
      <c r="H3181" t="s">
        <v>4857</v>
      </c>
      <c r="I3181">
        <f>VALUE(LEFT(H3181,FIND(" ",H3181)-1))</f>
        <v>2034</v>
      </c>
      <c r="J3181" t="str">
        <f>TRIM(RIGHT(H3181,LEN(H3181)-FIND(" ",H3181)))</f>
        <v>sqft</v>
      </c>
      <c r="K3181" t="s">
        <v>25</v>
      </c>
      <c r="L3181" t="s">
        <v>2636</v>
      </c>
      <c r="N3181" t="s">
        <v>71</v>
      </c>
      <c r="Q3181" t="s">
        <v>28</v>
      </c>
      <c r="R3181" t="s">
        <v>44</v>
      </c>
      <c r="S3181" t="s">
        <v>4867</v>
      </c>
      <c r="T3181" s="1">
        <f t="shared" si="2031"/>
        <v>5408</v>
      </c>
      <c r="U3181" t="s">
        <v>4483</v>
      </c>
      <c r="V3181" t="e">
        <f>VALUE(U3181)*100000</f>
        <v>#VALUE!</v>
      </c>
    </row>
    <row r="3182" spans="1:22" customFormat="1" hidden="1">
      <c r="A3182" t="s">
        <v>1564</v>
      </c>
      <c r="G3182" t="s">
        <v>23</v>
      </c>
      <c r="H3182" t="s">
        <v>461</v>
      </c>
      <c r="I3182">
        <f>VALUE(LEFT(H3182,FIND(" ",H3182)-1))</f>
        <v>2000</v>
      </c>
      <c r="J3182" t="str">
        <f>TRIM(RIGHT(H3182,LEN(H3182)-FIND(" ",H3182)))</f>
        <v>sqft</v>
      </c>
      <c r="K3182" t="s">
        <v>40</v>
      </c>
      <c r="L3182" t="s">
        <v>41</v>
      </c>
      <c r="N3182" t="s">
        <v>298</v>
      </c>
      <c r="Q3182" t="s">
        <v>28</v>
      </c>
      <c r="R3182" t="s">
        <v>44</v>
      </c>
      <c r="S3182" t="s">
        <v>4868</v>
      </c>
      <c r="T3182" s="1">
        <f t="shared" si="2031"/>
        <v>5640</v>
      </c>
      <c r="U3182" t="s">
        <v>4869</v>
      </c>
      <c r="V3182" t="e">
        <f>VALUE(U3182)*100000</f>
        <v>#VALUE!</v>
      </c>
    </row>
    <row r="3183" spans="1:22" customFormat="1" hidden="1">
      <c r="A3183" t="s">
        <v>2805</v>
      </c>
      <c r="G3183" t="s">
        <v>32</v>
      </c>
      <c r="H3183" t="s">
        <v>3592</v>
      </c>
      <c r="I3183">
        <f>VALUE(LEFT(H3183,FIND(" ",H3183)-1))</f>
        <v>2041</v>
      </c>
      <c r="J3183" t="str">
        <f>TRIM(RIGHT(H3183,LEN(H3183)-FIND(" ",H3183)))</f>
        <v>sqft</v>
      </c>
      <c r="K3183" t="s">
        <v>40</v>
      </c>
      <c r="L3183" t="s">
        <v>41</v>
      </c>
      <c r="N3183" t="s">
        <v>694</v>
      </c>
      <c r="Q3183" t="s">
        <v>83</v>
      </c>
      <c r="R3183" t="s">
        <v>44</v>
      </c>
      <c r="S3183" t="s">
        <v>4013</v>
      </c>
      <c r="T3183" s="1">
        <f t="shared" si="2031"/>
        <v>5145</v>
      </c>
      <c r="U3183" t="s">
        <v>4498</v>
      </c>
      <c r="V3183" t="e">
        <f>VALUE(U3183)*100000</f>
        <v>#VALUE!</v>
      </c>
    </row>
    <row r="3184" spans="1:22" customFormat="1" hidden="1">
      <c r="A3184" t="s">
        <v>4870</v>
      </c>
      <c r="G3184" t="s">
        <v>32</v>
      </c>
      <c r="H3184" t="s">
        <v>789</v>
      </c>
      <c r="I3184">
        <f>VALUE(LEFT(H3184,FIND(" ",H3184)-1))</f>
        <v>140</v>
      </c>
      <c r="J3184" t="str">
        <f>TRIM(RIGHT(H3184,LEN(H3184)-FIND(" ",H3184)))</f>
        <v>sqyrd</v>
      </c>
      <c r="K3184" t="s">
        <v>83</v>
      </c>
      <c r="L3184" t="s">
        <v>41</v>
      </c>
      <c r="N3184" t="s">
        <v>40</v>
      </c>
      <c r="Q3184" t="s">
        <v>36</v>
      </c>
      <c r="R3184" t="s">
        <v>382</v>
      </c>
      <c r="S3184" t="s">
        <v>1434</v>
      </c>
      <c r="T3184" s="1">
        <f t="shared" si="2031"/>
        <v>9921</v>
      </c>
      <c r="U3184" t="s">
        <v>4528</v>
      </c>
      <c r="V3184" t="e">
        <f>VALUE(U3184)*100000</f>
        <v>#VALUE!</v>
      </c>
    </row>
    <row r="3185" spans="1:22" customFormat="1" hidden="1">
      <c r="A3185" t="s">
        <v>2798</v>
      </c>
      <c r="G3185" t="s">
        <v>32</v>
      </c>
      <c r="H3185" t="s">
        <v>3575</v>
      </c>
      <c r="I3185">
        <f>VALUE(LEFT(H3185,FIND(" ",H3185)-1))</f>
        <v>88</v>
      </c>
      <c r="J3185" t="str">
        <f>TRIM(RIGHT(H3185,LEN(H3185)-FIND(" ",H3185)))</f>
        <v>sqyrd</v>
      </c>
      <c r="K3185" t="s">
        <v>28</v>
      </c>
      <c r="L3185" t="s">
        <v>41</v>
      </c>
      <c r="N3185" t="s">
        <v>40</v>
      </c>
      <c r="Q3185" t="s">
        <v>44</v>
      </c>
      <c r="R3185" t="s">
        <v>1461</v>
      </c>
      <c r="S3185" t="s">
        <v>4871</v>
      </c>
      <c r="T3185" s="1">
        <f t="shared" si="2031"/>
        <v>14015</v>
      </c>
      <c r="U3185" t="s">
        <v>4488</v>
      </c>
      <c r="V3185" t="e">
        <f>VALUE(U3185)*100000</f>
        <v>#VALUE!</v>
      </c>
    </row>
    <row r="3186" spans="1:22" customFormat="1" hidden="1">
      <c r="A3186" t="s">
        <v>4872</v>
      </c>
      <c r="G3186" t="s">
        <v>23</v>
      </c>
      <c r="H3186" t="s">
        <v>3244</v>
      </c>
      <c r="I3186">
        <f>VALUE(LEFT(H3186,FIND(" ",H3186)-1))</f>
        <v>2500</v>
      </c>
      <c r="J3186" t="str">
        <f>TRIM(RIGHT(H3186,LEN(H3186)-FIND(" ",H3186)))</f>
        <v>sqft</v>
      </c>
      <c r="K3186" t="s">
        <v>25</v>
      </c>
      <c r="L3186" t="s">
        <v>41</v>
      </c>
      <c r="N3186" t="s">
        <v>175</v>
      </c>
      <c r="Q3186" t="s">
        <v>28</v>
      </c>
      <c r="R3186" t="s">
        <v>44</v>
      </c>
      <c r="S3186" t="s">
        <v>4873</v>
      </c>
      <c r="T3186" s="1">
        <f t="shared" si="2031"/>
        <v>4833</v>
      </c>
      <c r="U3186" t="s">
        <v>4588</v>
      </c>
      <c r="V3186" t="e">
        <f>VALUE(U3186)*100000</f>
        <v>#VALUE!</v>
      </c>
    </row>
    <row r="3187" spans="1:22" customFormat="1" hidden="1">
      <c r="A3187" t="s">
        <v>4874</v>
      </c>
      <c r="G3187" t="s">
        <v>23</v>
      </c>
      <c r="H3187" t="s">
        <v>294</v>
      </c>
      <c r="I3187">
        <f>VALUE(LEFT(H3187,FIND(" ",H3187)-1))</f>
        <v>1300</v>
      </c>
      <c r="J3187" t="str">
        <f>TRIM(RIGHT(H3187,LEN(H3187)-FIND(" ",H3187)))</f>
        <v>sqft</v>
      </c>
      <c r="K3187" t="s">
        <v>40</v>
      </c>
      <c r="L3187" t="s">
        <v>41</v>
      </c>
      <c r="N3187" t="s">
        <v>806</v>
      </c>
      <c r="Q3187" t="s">
        <v>28</v>
      </c>
      <c r="R3187" t="s">
        <v>88</v>
      </c>
      <c r="S3187" t="s">
        <v>751</v>
      </c>
      <c r="T3187" s="1">
        <f t="shared" si="2031"/>
        <v>6500</v>
      </c>
      <c r="U3187" t="s">
        <v>4500</v>
      </c>
      <c r="V3187" t="e">
        <f>VALUE(U3187)*100000</f>
        <v>#VALUE!</v>
      </c>
    </row>
    <row r="3188" spans="1:22" customFormat="1" hidden="1">
      <c r="A3188" t="s">
        <v>3264</v>
      </c>
      <c r="G3188" t="s">
        <v>32</v>
      </c>
      <c r="H3188" t="s">
        <v>477</v>
      </c>
      <c r="I3188">
        <f>VALUE(LEFT(H3188,FIND(" ",H3188)-1))</f>
        <v>90</v>
      </c>
      <c r="J3188" t="str">
        <f>TRIM(RIGHT(H3188,LEN(H3188)-FIND(" ",H3188)))</f>
        <v>sqyrd</v>
      </c>
      <c r="K3188" t="s">
        <v>83</v>
      </c>
      <c r="L3188" t="s">
        <v>41</v>
      </c>
      <c r="N3188" t="s">
        <v>40</v>
      </c>
      <c r="Q3188" t="s">
        <v>44</v>
      </c>
      <c r="R3188" t="s">
        <v>382</v>
      </c>
      <c r="S3188" t="s">
        <v>4875</v>
      </c>
      <c r="T3188" s="1">
        <f t="shared" si="2031"/>
        <v>13580</v>
      </c>
      <c r="U3188" t="s">
        <v>4483</v>
      </c>
      <c r="V3188" t="e">
        <f>VALUE(U3188)*100000</f>
        <v>#VALUE!</v>
      </c>
    </row>
    <row r="3189" spans="1:22" customFormat="1" hidden="1">
      <c r="A3189" t="s">
        <v>3861</v>
      </c>
      <c r="G3189" t="s">
        <v>32</v>
      </c>
      <c r="H3189" t="s">
        <v>3862</v>
      </c>
      <c r="I3189">
        <f>VALUE(LEFT(H3189,FIND(" ",H3189)-1))</f>
        <v>1962</v>
      </c>
      <c r="J3189" t="str">
        <f>TRIM(RIGHT(H3189,LEN(H3189)-FIND(" ",H3189)))</f>
        <v>sqft</v>
      </c>
      <c r="K3189" t="s">
        <v>25</v>
      </c>
      <c r="L3189" t="s">
        <v>41</v>
      </c>
      <c r="N3189" t="s">
        <v>42</v>
      </c>
      <c r="Q3189" t="s">
        <v>28</v>
      </c>
      <c r="R3189" t="s">
        <v>44</v>
      </c>
      <c r="S3189" t="s">
        <v>3304</v>
      </c>
      <c r="T3189" s="1">
        <f t="shared" si="2031"/>
        <v>5200</v>
      </c>
      <c r="U3189" t="s">
        <v>4774</v>
      </c>
      <c r="V3189" t="e">
        <f>VALUE(U3189)*100000</f>
        <v>#VALUE!</v>
      </c>
    </row>
    <row r="3190" spans="1:22" customFormat="1" hidden="1">
      <c r="A3190" t="s">
        <v>4876</v>
      </c>
      <c r="G3190" t="s">
        <v>32</v>
      </c>
      <c r="H3190" t="s">
        <v>4877</v>
      </c>
      <c r="I3190">
        <f>VALUE(LEFT(H3190,FIND(" ",H3190)-1))</f>
        <v>150</v>
      </c>
      <c r="J3190" t="str">
        <f>TRIM(RIGHT(H3190,LEN(H3190)-FIND(" ",H3190)))</f>
        <v>sqyrd</v>
      </c>
      <c r="K3190" t="s">
        <v>28</v>
      </c>
      <c r="L3190" t="s">
        <v>41</v>
      </c>
      <c r="N3190" t="s">
        <v>40</v>
      </c>
      <c r="Q3190" t="s">
        <v>29</v>
      </c>
      <c r="R3190" t="s">
        <v>131</v>
      </c>
      <c r="S3190" t="s">
        <v>2766</v>
      </c>
      <c r="T3190" s="1">
        <f t="shared" si="2031"/>
        <v>9630</v>
      </c>
      <c r="U3190" t="s">
        <v>4500</v>
      </c>
      <c r="V3190" t="e">
        <f>VALUE(U3190)*100000</f>
        <v>#VALUE!</v>
      </c>
    </row>
    <row r="3191" spans="1:22" customFormat="1" hidden="1">
      <c r="A3191" t="s">
        <v>3884</v>
      </c>
      <c r="G3191" t="s">
        <v>23</v>
      </c>
      <c r="H3191" t="s">
        <v>333</v>
      </c>
      <c r="I3191">
        <f>VALUE(LEFT(H3191,FIND(" ",H3191)-1))</f>
        <v>1100</v>
      </c>
      <c r="J3191" t="str">
        <f>TRIM(RIGHT(H3191,LEN(H3191)-FIND(" ",H3191)))</f>
        <v>sqft</v>
      </c>
      <c r="K3191" t="s">
        <v>25</v>
      </c>
      <c r="L3191" t="s">
        <v>41</v>
      </c>
      <c r="N3191" t="s">
        <v>68</v>
      </c>
      <c r="Q3191" t="s">
        <v>83</v>
      </c>
      <c r="R3191" t="s">
        <v>44</v>
      </c>
      <c r="S3191" t="s">
        <v>4878</v>
      </c>
      <c r="T3191" s="1">
        <f t="shared" si="2031"/>
        <v>6900</v>
      </c>
      <c r="U3191" t="s">
        <v>4482</v>
      </c>
      <c r="V3191" t="e">
        <f>VALUE(U3191)*100000</f>
        <v>#VALUE!</v>
      </c>
    </row>
    <row r="3192" spans="1:22" customFormat="1" hidden="1">
      <c r="A3192" t="s">
        <v>2805</v>
      </c>
      <c r="G3192" t="s">
        <v>32</v>
      </c>
      <c r="H3192" t="s">
        <v>4524</v>
      </c>
      <c r="I3192">
        <f>VALUE(LEFT(H3192,FIND(" ",H3192)-1))</f>
        <v>2160</v>
      </c>
      <c r="J3192" t="str">
        <f>TRIM(RIGHT(H3192,LEN(H3192)-FIND(" ",H3192)))</f>
        <v>sqft</v>
      </c>
      <c r="K3192" t="s">
        <v>25</v>
      </c>
      <c r="L3192" t="s">
        <v>2636</v>
      </c>
      <c r="N3192" t="s">
        <v>2398</v>
      </c>
      <c r="Q3192" t="s">
        <v>28</v>
      </c>
      <c r="R3192" t="s">
        <v>44</v>
      </c>
      <c r="S3192" t="s">
        <v>3304</v>
      </c>
      <c r="T3192" s="1">
        <f t="shared" si="2031"/>
        <v>5200</v>
      </c>
      <c r="U3192" t="s">
        <v>4471</v>
      </c>
      <c r="V3192" t="e">
        <f>VALUE(U3192)*100000</f>
        <v>#VALUE!</v>
      </c>
    </row>
    <row r="3193" spans="1:22" customFormat="1" hidden="1">
      <c r="A3193" t="s">
        <v>4879</v>
      </c>
      <c r="G3193" t="s">
        <v>32</v>
      </c>
      <c r="H3193" t="s">
        <v>4880</v>
      </c>
      <c r="I3193">
        <f>VALUE(LEFT(H3193,FIND(" ",H3193)-1))</f>
        <v>2911</v>
      </c>
      <c r="J3193" t="str">
        <f>TRIM(RIGHT(H3193,LEN(H3193)-FIND(" ",H3193)))</f>
        <v>sqft</v>
      </c>
      <c r="K3193" t="s">
        <v>25</v>
      </c>
      <c r="L3193" t="s">
        <v>153</v>
      </c>
      <c r="N3193" t="s">
        <v>165</v>
      </c>
      <c r="Q3193" t="s">
        <v>28</v>
      </c>
      <c r="R3193" t="s">
        <v>44</v>
      </c>
      <c r="S3193" t="s">
        <v>3852</v>
      </c>
      <c r="T3193" s="1">
        <f t="shared" si="2031"/>
        <v>4575</v>
      </c>
      <c r="U3193" t="s">
        <v>4512</v>
      </c>
      <c r="V3193" t="e">
        <f>VALUE(U3193)*100000</f>
        <v>#VALUE!</v>
      </c>
    </row>
    <row r="3194" spans="1:22" customFormat="1" hidden="1">
      <c r="A3194" t="s">
        <v>4856</v>
      </c>
      <c r="G3194" t="s">
        <v>32</v>
      </c>
      <c r="H3194" t="s">
        <v>4857</v>
      </c>
      <c r="I3194">
        <f>VALUE(LEFT(H3194,FIND(" ",H3194)-1))</f>
        <v>2034</v>
      </c>
      <c r="J3194" t="str">
        <f>TRIM(RIGHT(H3194,LEN(H3194)-FIND(" ",H3194)))</f>
        <v>sqft</v>
      </c>
      <c r="K3194" t="s">
        <v>25</v>
      </c>
      <c r="L3194" t="s">
        <v>41</v>
      </c>
      <c r="N3194" t="s">
        <v>42</v>
      </c>
      <c r="Q3194" t="s">
        <v>83</v>
      </c>
      <c r="R3194" t="s">
        <v>44</v>
      </c>
      <c r="S3194" t="s">
        <v>4881</v>
      </c>
      <c r="T3194" s="1">
        <f t="shared" si="2031"/>
        <v>5064</v>
      </c>
      <c r="U3194" t="s">
        <v>4511</v>
      </c>
      <c r="V3194" t="e">
        <f>VALUE(U3194)*100000</f>
        <v>#VALUE!</v>
      </c>
    </row>
    <row r="3195" spans="1:22" customFormat="1" hidden="1">
      <c r="A3195" t="s">
        <v>3861</v>
      </c>
      <c r="G3195" t="s">
        <v>23</v>
      </c>
      <c r="H3195" t="s">
        <v>4882</v>
      </c>
      <c r="I3195">
        <f>VALUE(LEFT(H3195,FIND(" ",H3195)-1))</f>
        <v>2151</v>
      </c>
      <c r="J3195" t="str">
        <f>TRIM(RIGHT(H3195,LEN(H3195)-FIND(" ",H3195)))</f>
        <v>sqft</v>
      </c>
      <c r="K3195" t="s">
        <v>40</v>
      </c>
      <c r="L3195" t="s">
        <v>41</v>
      </c>
      <c r="N3195" t="s">
        <v>1314</v>
      </c>
      <c r="Q3195" t="s">
        <v>28</v>
      </c>
      <c r="R3195" t="s">
        <v>44</v>
      </c>
      <c r="S3195" t="s">
        <v>558</v>
      </c>
      <c r="T3195" s="1">
        <f t="shared" si="2031"/>
        <v>10000</v>
      </c>
      <c r="U3195" t="s">
        <v>4495</v>
      </c>
      <c r="V3195" t="e">
        <f>VALUE(U3195)*100000</f>
        <v>#VALUE!</v>
      </c>
    </row>
    <row r="3196" spans="1:22" customFormat="1" hidden="1">
      <c r="A3196" t="s">
        <v>2829</v>
      </c>
      <c r="G3196" t="s">
        <v>23</v>
      </c>
      <c r="H3196" t="s">
        <v>4883</v>
      </c>
      <c r="I3196">
        <f>VALUE(LEFT(H3196,FIND(" ",H3196)-1))</f>
        <v>1249</v>
      </c>
      <c r="J3196" t="str">
        <f>TRIM(RIGHT(H3196,LEN(H3196)-FIND(" ",H3196)))</f>
        <v>sqft</v>
      </c>
      <c r="K3196" t="s">
        <v>25</v>
      </c>
      <c r="L3196" t="s">
        <v>4113</v>
      </c>
      <c r="N3196" t="s">
        <v>4409</v>
      </c>
      <c r="Q3196" t="s">
        <v>28</v>
      </c>
      <c r="R3196" t="s">
        <v>44</v>
      </c>
      <c r="S3196" t="s">
        <v>4884</v>
      </c>
      <c r="T3196" s="1">
        <f t="shared" si="2031"/>
        <v>5650</v>
      </c>
      <c r="U3196" t="s">
        <v>4560</v>
      </c>
      <c r="V3196" t="e">
        <f>VALUE(U3196)*100000</f>
        <v>#VALUE!</v>
      </c>
    </row>
    <row r="3197" spans="1:22" customFormat="1" hidden="1">
      <c r="A3197" t="s">
        <v>4885</v>
      </c>
      <c r="G3197" t="s">
        <v>32</v>
      </c>
      <c r="H3197" t="s">
        <v>4886</v>
      </c>
      <c r="I3197">
        <f>VALUE(LEFT(H3197,FIND(" ",H3197)-1))</f>
        <v>2433</v>
      </c>
      <c r="J3197" t="str">
        <f>TRIM(RIGHT(H3197,LEN(H3197)-FIND(" ",H3197)))</f>
        <v>sqft</v>
      </c>
      <c r="K3197" t="s">
        <v>28</v>
      </c>
      <c r="L3197" t="s">
        <v>217</v>
      </c>
      <c r="N3197" t="s">
        <v>25</v>
      </c>
      <c r="Q3197" t="s">
        <v>4887</v>
      </c>
      <c r="R3197">
        <v>3</v>
      </c>
      <c r="S3197" t="s">
        <v>3482</v>
      </c>
      <c r="T3197" s="1">
        <f t="shared" ref="T3197:T3260" si="2032">VALUE(SUBSTITUTE(SUBSTITUTE(S3197,"â‚¹",""),"per sqft",""))</f>
        <v>6111</v>
      </c>
      <c r="U3197" t="s">
        <v>4510</v>
      </c>
      <c r="V3197" t="e">
        <f>VALUE(U3197)*100000</f>
        <v>#VALUE!</v>
      </c>
    </row>
    <row r="3198" spans="1:22" customFormat="1" hidden="1">
      <c r="A3198" t="s">
        <v>4481</v>
      </c>
      <c r="G3198" t="s">
        <v>23</v>
      </c>
      <c r="H3198" t="s">
        <v>2340</v>
      </c>
      <c r="I3198">
        <f>VALUE(LEFT(H3198,FIND(" ",H3198)-1))</f>
        <v>1485</v>
      </c>
      <c r="J3198" t="str">
        <f>TRIM(RIGHT(H3198,LEN(H3198)-FIND(" ",H3198)))</f>
        <v>sqft</v>
      </c>
      <c r="K3198" t="s">
        <v>25</v>
      </c>
      <c r="L3198" t="s">
        <v>4146</v>
      </c>
      <c r="N3198" t="s">
        <v>42</v>
      </c>
      <c r="Q3198" t="s">
        <v>28</v>
      </c>
      <c r="R3198" t="s">
        <v>44</v>
      </c>
      <c r="S3198" t="s">
        <v>359</v>
      </c>
      <c r="T3198" s="1">
        <f t="shared" si="2032"/>
        <v>5000</v>
      </c>
      <c r="U3198" t="s">
        <v>4482</v>
      </c>
      <c r="V3198" t="e">
        <f>VALUE(U3198)*100000</f>
        <v>#VALUE!</v>
      </c>
    </row>
    <row r="3199" spans="1:22" customFormat="1" hidden="1">
      <c r="A3199" t="s">
        <v>4811</v>
      </c>
      <c r="G3199" t="s">
        <v>32</v>
      </c>
      <c r="H3199" t="s">
        <v>2946</v>
      </c>
      <c r="I3199">
        <f>VALUE(LEFT(H3199,FIND(" ",H3199)-1))</f>
        <v>2400</v>
      </c>
      <c r="J3199" t="str">
        <f>TRIM(RIGHT(H3199,LEN(H3199)-FIND(" ",H3199)))</f>
        <v>sqft</v>
      </c>
      <c r="K3199" t="s">
        <v>25</v>
      </c>
      <c r="L3199" t="s">
        <v>159</v>
      </c>
      <c r="N3199" t="s">
        <v>806</v>
      </c>
      <c r="Q3199" t="s">
        <v>28</v>
      </c>
      <c r="R3199" t="s">
        <v>44</v>
      </c>
      <c r="S3199" t="s">
        <v>359</v>
      </c>
      <c r="T3199" s="1">
        <f t="shared" si="2032"/>
        <v>5000</v>
      </c>
      <c r="U3199" t="s">
        <v>4506</v>
      </c>
      <c r="V3199" t="e">
        <f>VALUE(U3199)*100000</f>
        <v>#VALUE!</v>
      </c>
    </row>
    <row r="3200" spans="1:22" customFormat="1" hidden="1">
      <c r="A3200" t="s">
        <v>4481</v>
      </c>
      <c r="G3200" t="s">
        <v>32</v>
      </c>
      <c r="H3200" t="s">
        <v>3244</v>
      </c>
      <c r="I3200">
        <f>VALUE(LEFT(H3200,FIND(" ",H3200)-1))</f>
        <v>2500</v>
      </c>
      <c r="J3200" t="str">
        <f>TRIM(RIGHT(H3200,LEN(H3200)-FIND(" ",H3200)))</f>
        <v>sqft</v>
      </c>
      <c r="K3200" t="s">
        <v>25</v>
      </c>
      <c r="L3200" t="s">
        <v>217</v>
      </c>
      <c r="N3200" t="s">
        <v>806</v>
      </c>
      <c r="Q3200" t="s">
        <v>28</v>
      </c>
      <c r="R3200" t="s">
        <v>36</v>
      </c>
      <c r="S3200" t="s">
        <v>428</v>
      </c>
      <c r="T3200" s="1">
        <f t="shared" si="2032"/>
        <v>4500</v>
      </c>
      <c r="U3200" t="s">
        <v>4471</v>
      </c>
      <c r="V3200" t="e">
        <f>VALUE(U3200)*100000</f>
        <v>#VALUE!</v>
      </c>
    </row>
    <row r="3201" spans="1:22" customFormat="1" hidden="1">
      <c r="A3201" t="s">
        <v>2829</v>
      </c>
      <c r="G3201" t="s">
        <v>32</v>
      </c>
      <c r="H3201" t="s">
        <v>2799</v>
      </c>
      <c r="I3201">
        <f>VALUE(LEFT(H3201,FIND(" ",H3201)-1))</f>
        <v>2200</v>
      </c>
      <c r="J3201" t="str">
        <f>TRIM(RIGHT(H3201,LEN(H3201)-FIND(" ",H3201)))</f>
        <v>sqft</v>
      </c>
      <c r="K3201" t="s">
        <v>25</v>
      </c>
      <c r="L3201" t="s">
        <v>41</v>
      </c>
      <c r="N3201" t="s">
        <v>134</v>
      </c>
      <c r="Q3201" t="s">
        <v>28</v>
      </c>
      <c r="R3201" t="s">
        <v>36</v>
      </c>
      <c r="S3201" t="s">
        <v>4888</v>
      </c>
      <c r="T3201" s="1">
        <f t="shared" si="2032"/>
        <v>5227</v>
      </c>
      <c r="U3201" t="s">
        <v>4495</v>
      </c>
      <c r="V3201" t="e">
        <f>VALUE(U3201)*100000</f>
        <v>#VALUE!</v>
      </c>
    </row>
    <row r="3202" spans="1:22" customFormat="1" hidden="1">
      <c r="A3202" t="s">
        <v>4853</v>
      </c>
      <c r="G3202" t="s">
        <v>32</v>
      </c>
      <c r="H3202" t="s">
        <v>1021</v>
      </c>
      <c r="I3202">
        <f>VALUE(LEFT(H3202,FIND(" ",H3202)-1))</f>
        <v>2700</v>
      </c>
      <c r="J3202" t="str">
        <f>TRIM(RIGHT(H3202,LEN(H3202)-FIND(" ",H3202)))</f>
        <v>sqft</v>
      </c>
      <c r="K3202" t="s">
        <v>25</v>
      </c>
      <c r="L3202" t="s">
        <v>217</v>
      </c>
      <c r="N3202" t="s">
        <v>71</v>
      </c>
      <c r="Q3202" t="s">
        <v>28</v>
      </c>
      <c r="R3202" t="s">
        <v>44</v>
      </c>
      <c r="S3202" t="s">
        <v>3590</v>
      </c>
      <c r="T3202" s="1">
        <f t="shared" si="2032"/>
        <v>4751</v>
      </c>
      <c r="U3202" t="s">
        <v>4560</v>
      </c>
      <c r="V3202" t="e">
        <f>VALUE(U3202)*100000</f>
        <v>#VALUE!</v>
      </c>
    </row>
    <row r="3203" spans="1:22" customFormat="1" hidden="1">
      <c r="A3203" t="s">
        <v>4889</v>
      </c>
      <c r="G3203" t="s">
        <v>32</v>
      </c>
      <c r="H3203" t="s">
        <v>4521</v>
      </c>
      <c r="I3203">
        <f>VALUE(LEFT(H3203,FIND(" ",H3203)-1))</f>
        <v>2492</v>
      </c>
      <c r="J3203" t="str">
        <f>TRIM(RIGHT(H3203,LEN(H3203)-FIND(" ",H3203)))</f>
        <v>sqft</v>
      </c>
      <c r="K3203" t="s">
        <v>25</v>
      </c>
      <c r="L3203" t="s">
        <v>59</v>
      </c>
      <c r="N3203" t="s">
        <v>42</v>
      </c>
      <c r="Q3203" t="s">
        <v>28</v>
      </c>
      <c r="R3203" t="s">
        <v>44</v>
      </c>
      <c r="S3203" t="s">
        <v>4890</v>
      </c>
      <c r="T3203" s="1">
        <f t="shared" si="2032"/>
        <v>4950</v>
      </c>
      <c r="U3203" t="s">
        <v>4523</v>
      </c>
      <c r="V3203" t="e">
        <f>VALUE(U3203)*100000</f>
        <v>#VALUE!</v>
      </c>
    </row>
    <row r="3204" spans="1:22" customFormat="1" hidden="1">
      <c r="A3204" t="s">
        <v>3323</v>
      </c>
      <c r="G3204" t="s">
        <v>32</v>
      </c>
      <c r="H3204" t="s">
        <v>4367</v>
      </c>
      <c r="I3204">
        <f>VALUE(LEFT(H3204,FIND(" ",H3204)-1))</f>
        <v>2113</v>
      </c>
      <c r="J3204" t="str">
        <f>TRIM(RIGHT(H3204,LEN(H3204)-FIND(" ",H3204)))</f>
        <v>sqft</v>
      </c>
      <c r="K3204" t="s">
        <v>25</v>
      </c>
      <c r="L3204" t="s">
        <v>41</v>
      </c>
      <c r="N3204" t="s">
        <v>218</v>
      </c>
      <c r="Q3204" t="s">
        <v>28</v>
      </c>
      <c r="R3204" t="s">
        <v>586</v>
      </c>
      <c r="S3204" t="s">
        <v>2500</v>
      </c>
      <c r="T3204" s="1">
        <f t="shared" si="2032"/>
        <v>4851</v>
      </c>
      <c r="U3204" t="s">
        <v>4774</v>
      </c>
      <c r="V3204" t="e">
        <f>VALUE(U3204)*100000</f>
        <v>#VALUE!</v>
      </c>
    </row>
    <row r="3205" spans="1:22" customFormat="1" hidden="1">
      <c r="A3205" t="s">
        <v>2541</v>
      </c>
      <c r="G3205" t="s">
        <v>23</v>
      </c>
      <c r="H3205" t="s">
        <v>759</v>
      </c>
      <c r="I3205">
        <f>VALUE(LEFT(H3205,FIND(" ",H3205)-1))</f>
        <v>880</v>
      </c>
      <c r="J3205" t="str">
        <f>TRIM(RIGHT(H3205,LEN(H3205)-FIND(" ",H3205)))</f>
        <v>sqft</v>
      </c>
      <c r="K3205" t="s">
        <v>25</v>
      </c>
      <c r="L3205" t="s">
        <v>4891</v>
      </c>
      <c r="N3205" t="s">
        <v>4226</v>
      </c>
      <c r="Q3205" t="s">
        <v>28</v>
      </c>
      <c r="R3205" t="s">
        <v>36</v>
      </c>
      <c r="S3205" t="s">
        <v>4892</v>
      </c>
      <c r="T3205" s="1">
        <f t="shared" si="2032"/>
        <v>7188</v>
      </c>
      <c r="U3205" t="s">
        <v>4495</v>
      </c>
      <c r="V3205" t="e">
        <f>VALUE(U3205)*100000</f>
        <v>#VALUE!</v>
      </c>
    </row>
    <row r="3206" spans="1:22" customFormat="1" hidden="1">
      <c r="A3206" t="s">
        <v>2805</v>
      </c>
      <c r="G3206" t="s">
        <v>23</v>
      </c>
      <c r="H3206" t="s">
        <v>463</v>
      </c>
      <c r="I3206">
        <f>VALUE(LEFT(H3206,FIND(" ",H3206)-1))</f>
        <v>1120</v>
      </c>
      <c r="J3206" t="str">
        <f>TRIM(RIGHT(H3206,LEN(H3206)-FIND(" ",H3206)))</f>
        <v>sqft</v>
      </c>
      <c r="K3206" t="s">
        <v>28</v>
      </c>
      <c r="L3206" t="s">
        <v>3236</v>
      </c>
      <c r="N3206" t="s">
        <v>25</v>
      </c>
      <c r="Q3206" t="s">
        <v>44</v>
      </c>
      <c r="R3206" t="s">
        <v>131</v>
      </c>
      <c r="S3206" t="s">
        <v>967</v>
      </c>
      <c r="T3206" s="1">
        <f t="shared" si="2032"/>
        <v>5185</v>
      </c>
      <c r="U3206" t="s">
        <v>4498</v>
      </c>
      <c r="V3206" t="e">
        <f>VALUE(U3206)*100000</f>
        <v>#VALUE!</v>
      </c>
    </row>
    <row r="3207" spans="1:22" customFormat="1" hidden="1">
      <c r="A3207" t="s">
        <v>4856</v>
      </c>
      <c r="G3207" t="s">
        <v>32</v>
      </c>
      <c r="H3207" t="s">
        <v>4857</v>
      </c>
      <c r="I3207">
        <f>VALUE(LEFT(H3207,FIND(" ",H3207)-1))</f>
        <v>2034</v>
      </c>
      <c r="J3207" t="str">
        <f>TRIM(RIGHT(H3207,LEN(H3207)-FIND(" ",H3207)))</f>
        <v>sqft</v>
      </c>
      <c r="K3207" t="s">
        <v>25</v>
      </c>
      <c r="L3207" t="s">
        <v>41</v>
      </c>
      <c r="N3207" t="s">
        <v>262</v>
      </c>
      <c r="Q3207" t="s">
        <v>83</v>
      </c>
      <c r="R3207" t="s">
        <v>44</v>
      </c>
      <c r="S3207" t="s">
        <v>4893</v>
      </c>
      <c r="T3207" s="1">
        <f t="shared" si="2032"/>
        <v>6637</v>
      </c>
      <c r="U3207" t="s">
        <v>4482</v>
      </c>
      <c r="V3207" t="e">
        <f>VALUE(U3207)*100000</f>
        <v>#VALUE!</v>
      </c>
    </row>
    <row r="3208" spans="1:22" customFormat="1" hidden="1">
      <c r="A3208" t="s">
        <v>4894</v>
      </c>
      <c r="G3208" t="s">
        <v>32</v>
      </c>
      <c r="H3208" t="s">
        <v>4895</v>
      </c>
      <c r="I3208">
        <f>VALUE(LEFT(H3208,FIND(" ",H3208)-1))</f>
        <v>2305</v>
      </c>
      <c r="J3208" t="str">
        <f>TRIM(RIGHT(H3208,LEN(H3208)-FIND(" ",H3208)))</f>
        <v>sqft</v>
      </c>
      <c r="K3208" t="s">
        <v>25</v>
      </c>
      <c r="L3208" t="s">
        <v>55</v>
      </c>
      <c r="N3208" t="s">
        <v>143</v>
      </c>
      <c r="Q3208" t="s">
        <v>28</v>
      </c>
      <c r="R3208" t="s">
        <v>44</v>
      </c>
      <c r="S3208" t="s">
        <v>4896</v>
      </c>
      <c r="T3208" s="1">
        <f t="shared" si="2032"/>
        <v>4469</v>
      </c>
      <c r="U3208" t="s">
        <v>4511</v>
      </c>
      <c r="V3208" t="e">
        <f>VALUE(U3208)*100000</f>
        <v>#VALUE!</v>
      </c>
    </row>
    <row r="3209" spans="1:22" customFormat="1" hidden="1">
      <c r="A3209" t="s">
        <v>2805</v>
      </c>
      <c r="G3209" t="s">
        <v>32</v>
      </c>
      <c r="H3209" t="s">
        <v>4897</v>
      </c>
      <c r="I3209">
        <f>VALUE(LEFT(H3209,FIND(" ",H3209)-1))</f>
        <v>2198</v>
      </c>
      <c r="J3209" t="str">
        <f>TRIM(RIGHT(H3209,LEN(H3209)-FIND(" ",H3209)))</f>
        <v>sqft</v>
      </c>
      <c r="K3209" t="s">
        <v>25</v>
      </c>
      <c r="L3209" t="s">
        <v>55</v>
      </c>
      <c r="N3209" t="s">
        <v>42</v>
      </c>
      <c r="Q3209" t="s">
        <v>28</v>
      </c>
      <c r="R3209" t="s">
        <v>36</v>
      </c>
      <c r="S3209" t="s">
        <v>2500</v>
      </c>
      <c r="T3209" s="1">
        <f t="shared" si="2032"/>
        <v>4851</v>
      </c>
      <c r="U3209" t="s">
        <v>4800</v>
      </c>
      <c r="V3209" t="e">
        <f>VALUE(U3209)*100000</f>
        <v>#VALUE!</v>
      </c>
    </row>
    <row r="3210" spans="1:22" customFormat="1" hidden="1">
      <c r="A3210" t="s">
        <v>4898</v>
      </c>
      <c r="G3210" t="s">
        <v>23</v>
      </c>
      <c r="H3210" t="s">
        <v>4899</v>
      </c>
      <c r="I3210">
        <f>VALUE(LEFT(H3210,FIND(" ",H3210)-1))</f>
        <v>1569</v>
      </c>
      <c r="J3210" t="str">
        <f>TRIM(RIGHT(H3210,LEN(H3210)-FIND(" ",H3210)))</f>
        <v>sqft</v>
      </c>
      <c r="K3210" t="s">
        <v>25</v>
      </c>
      <c r="L3210" t="s">
        <v>41</v>
      </c>
      <c r="N3210" t="s">
        <v>42</v>
      </c>
      <c r="Q3210" t="s">
        <v>28</v>
      </c>
      <c r="R3210" t="s">
        <v>44</v>
      </c>
      <c r="S3210" t="s">
        <v>4057</v>
      </c>
      <c r="T3210" s="1">
        <f t="shared" si="2032"/>
        <v>4350</v>
      </c>
      <c r="U3210" t="s">
        <v>4473</v>
      </c>
      <c r="V3210" t="e">
        <f>VALUE(U3210)*100000</f>
        <v>#VALUE!</v>
      </c>
    </row>
    <row r="3211" spans="1:22" customFormat="1" hidden="1">
      <c r="A3211" t="s">
        <v>3210</v>
      </c>
      <c r="G3211" t="s">
        <v>32</v>
      </c>
      <c r="H3211" t="s">
        <v>2799</v>
      </c>
      <c r="I3211">
        <f>VALUE(LEFT(H3211,FIND(" ",H3211)-1))</f>
        <v>2200</v>
      </c>
      <c r="J3211" t="str">
        <f>TRIM(RIGHT(H3211,LEN(H3211)-FIND(" ",H3211)))</f>
        <v>sqft</v>
      </c>
      <c r="K3211" t="s">
        <v>25</v>
      </c>
      <c r="L3211" t="s">
        <v>55</v>
      </c>
      <c r="N3211" t="s">
        <v>116</v>
      </c>
      <c r="Q3211" t="s">
        <v>28</v>
      </c>
      <c r="R3211" t="s">
        <v>44</v>
      </c>
      <c r="S3211" t="s">
        <v>4900</v>
      </c>
      <c r="T3211" s="1">
        <f t="shared" si="2032"/>
        <v>5364</v>
      </c>
      <c r="U3211" t="s">
        <v>4519</v>
      </c>
      <c r="V3211" t="e">
        <f>VALUE(U3211)*100000</f>
        <v>#VALUE!</v>
      </c>
    </row>
    <row r="3212" spans="1:22" customFormat="1" hidden="1">
      <c r="A3212" t="s">
        <v>4901</v>
      </c>
      <c r="G3212" t="s">
        <v>32</v>
      </c>
      <c r="H3212" t="s">
        <v>4902</v>
      </c>
      <c r="I3212">
        <f>VALUE(LEFT(H3212,FIND(" ",H3212)-1))</f>
        <v>2751</v>
      </c>
      <c r="J3212" t="str">
        <f>TRIM(RIGHT(H3212,LEN(H3212)-FIND(" ",H3212)))</f>
        <v>sqft</v>
      </c>
      <c r="K3212" t="s">
        <v>25</v>
      </c>
      <c r="L3212" t="s">
        <v>3236</v>
      </c>
      <c r="N3212" t="s">
        <v>165</v>
      </c>
      <c r="Q3212" t="s">
        <v>28</v>
      </c>
      <c r="R3212" t="s">
        <v>44</v>
      </c>
      <c r="S3212" t="s">
        <v>4490</v>
      </c>
      <c r="T3212" s="1">
        <f t="shared" si="2032"/>
        <v>5090</v>
      </c>
      <c r="U3212" t="s">
        <v>4535</v>
      </c>
      <c r="V3212" t="e">
        <f>VALUE(U3212)*100000</f>
        <v>#VALUE!</v>
      </c>
    </row>
    <row r="3213" spans="1:22" customFormat="1" hidden="1">
      <c r="A3213" t="s">
        <v>3861</v>
      </c>
      <c r="G3213" t="s">
        <v>32</v>
      </c>
      <c r="H3213" t="s">
        <v>3862</v>
      </c>
      <c r="I3213">
        <f>VALUE(LEFT(H3213,FIND(" ",H3213)-1))</f>
        <v>1962</v>
      </c>
      <c r="J3213" t="str">
        <f>TRIM(RIGHT(H3213,LEN(H3213)-FIND(" ",H3213)))</f>
        <v>sqft</v>
      </c>
      <c r="K3213" t="s">
        <v>40</v>
      </c>
      <c r="L3213" t="s">
        <v>41</v>
      </c>
      <c r="N3213" t="s">
        <v>1314</v>
      </c>
      <c r="Q3213" t="s">
        <v>28</v>
      </c>
      <c r="R3213" t="s">
        <v>44</v>
      </c>
      <c r="S3213" t="s">
        <v>3304</v>
      </c>
      <c r="T3213" s="1">
        <f t="shared" si="2032"/>
        <v>5200</v>
      </c>
      <c r="U3213" t="s">
        <v>4774</v>
      </c>
      <c r="V3213" t="e">
        <f>VALUE(U3213)*100000</f>
        <v>#VALUE!</v>
      </c>
    </row>
    <row r="3214" spans="1:22" customFormat="1" hidden="1">
      <c r="A3214" t="s">
        <v>1644</v>
      </c>
      <c r="G3214" t="s">
        <v>32</v>
      </c>
      <c r="H3214" t="s">
        <v>4903</v>
      </c>
      <c r="I3214">
        <f>VALUE(LEFT(H3214,FIND(" ",H3214)-1))</f>
        <v>2695</v>
      </c>
      <c r="J3214" t="str">
        <f>TRIM(RIGHT(H3214,LEN(H3214)-FIND(" ",H3214)))</f>
        <v>sqft</v>
      </c>
      <c r="K3214" t="s">
        <v>40</v>
      </c>
      <c r="L3214" t="s">
        <v>41</v>
      </c>
      <c r="N3214" t="s">
        <v>27</v>
      </c>
      <c r="Q3214" t="s">
        <v>28</v>
      </c>
      <c r="R3214" t="s">
        <v>44</v>
      </c>
      <c r="S3214" t="s">
        <v>4904</v>
      </c>
      <c r="T3214" s="1">
        <f t="shared" si="2032"/>
        <v>5009</v>
      </c>
      <c r="U3214" t="s">
        <v>4482</v>
      </c>
      <c r="V3214" t="e">
        <f>VALUE(U3214)*100000</f>
        <v>#VALUE!</v>
      </c>
    </row>
    <row r="3215" spans="1:22" customFormat="1" hidden="1">
      <c r="A3215" t="s">
        <v>4905</v>
      </c>
      <c r="G3215" t="s">
        <v>32</v>
      </c>
      <c r="H3215" t="s">
        <v>4503</v>
      </c>
      <c r="I3215">
        <f>VALUE(LEFT(H3215,FIND(" ",H3215)-1))</f>
        <v>2300</v>
      </c>
      <c r="J3215" t="str">
        <f>TRIM(RIGHT(H3215,LEN(H3215)-FIND(" ",H3215)))</f>
        <v>sqft</v>
      </c>
      <c r="K3215" t="s">
        <v>25</v>
      </c>
      <c r="L3215" t="s">
        <v>153</v>
      </c>
      <c r="N3215" t="s">
        <v>633</v>
      </c>
      <c r="Q3215" t="s">
        <v>28</v>
      </c>
      <c r="R3215" t="s">
        <v>44</v>
      </c>
      <c r="S3215" t="s">
        <v>4906</v>
      </c>
      <c r="T3215" s="1">
        <f t="shared" si="2032"/>
        <v>4522</v>
      </c>
      <c r="U3215" t="s">
        <v>4846</v>
      </c>
      <c r="V3215" t="e">
        <f>VALUE(U3215)*100000</f>
        <v>#VALUE!</v>
      </c>
    </row>
    <row r="3216" spans="1:22" customFormat="1" hidden="1">
      <c r="A3216" t="s">
        <v>4907</v>
      </c>
      <c r="G3216" t="s">
        <v>23</v>
      </c>
      <c r="H3216" t="s">
        <v>261</v>
      </c>
      <c r="I3216">
        <f>VALUE(LEFT(H3216,FIND(" ",H3216)-1))</f>
        <v>1200</v>
      </c>
      <c r="J3216" t="str">
        <f>TRIM(RIGHT(H3216,LEN(H3216)-FIND(" ",H3216)))</f>
        <v>sqft</v>
      </c>
      <c r="K3216" t="s">
        <v>40</v>
      </c>
      <c r="L3216" t="s">
        <v>41</v>
      </c>
      <c r="N3216" t="s">
        <v>818</v>
      </c>
      <c r="Q3216" t="s">
        <v>83</v>
      </c>
      <c r="R3216" t="s">
        <v>44</v>
      </c>
      <c r="S3216" t="s">
        <v>4908</v>
      </c>
      <c r="T3216" s="1">
        <f t="shared" si="2032"/>
        <v>6502</v>
      </c>
      <c r="U3216" t="s">
        <v>4477</v>
      </c>
      <c r="V3216" t="e">
        <f>VALUE(U3216)*100000</f>
        <v>#VALUE!</v>
      </c>
    </row>
    <row r="3217" spans="1:22" customFormat="1" hidden="1">
      <c r="A3217" t="s">
        <v>4909</v>
      </c>
      <c r="G3217" t="s">
        <v>32</v>
      </c>
      <c r="H3217" t="s">
        <v>2799</v>
      </c>
      <c r="I3217">
        <f>VALUE(LEFT(H3217,FIND(" ",H3217)-1))</f>
        <v>2200</v>
      </c>
      <c r="J3217" t="str">
        <f>TRIM(RIGHT(H3217,LEN(H3217)-FIND(" ",H3217)))</f>
        <v>sqft</v>
      </c>
      <c r="K3217" t="s">
        <v>40</v>
      </c>
      <c r="L3217" t="s">
        <v>41</v>
      </c>
      <c r="N3217" t="s">
        <v>781</v>
      </c>
      <c r="Q3217" t="s">
        <v>83</v>
      </c>
      <c r="R3217" t="s">
        <v>586</v>
      </c>
      <c r="S3217" t="s">
        <v>4780</v>
      </c>
      <c r="T3217" s="1">
        <f t="shared" si="2032"/>
        <v>5045</v>
      </c>
      <c r="U3217" t="s">
        <v>4488</v>
      </c>
      <c r="V3217" t="e">
        <f>VALUE(U3217)*100000</f>
        <v>#VALUE!</v>
      </c>
    </row>
    <row r="3218" spans="1:22" customFormat="1" hidden="1">
      <c r="A3218" t="s">
        <v>4910</v>
      </c>
      <c r="G3218" t="s">
        <v>406</v>
      </c>
      <c r="H3218" t="s">
        <v>4911</v>
      </c>
      <c r="I3218">
        <f>VALUE(LEFT(H3218,FIND(" ",H3218)-1))</f>
        <v>2332</v>
      </c>
      <c r="J3218" t="str">
        <f>TRIM(RIGHT(H3218,LEN(H3218)-FIND(" ",H3218)))</f>
        <v>sqft</v>
      </c>
      <c r="L3218" t="s">
        <v>40</v>
      </c>
      <c r="S3218" t="s">
        <v>4912</v>
      </c>
      <c r="T3218" s="1">
        <f t="shared" si="2032"/>
        <v>4443</v>
      </c>
      <c r="U3218" t="s">
        <v>4511</v>
      </c>
      <c r="V3218" t="e">
        <f>VALUE(U3218)*100000</f>
        <v>#VALUE!</v>
      </c>
    </row>
    <row r="3219" spans="1:22" customFormat="1" hidden="1">
      <c r="A3219" t="s">
        <v>4913</v>
      </c>
      <c r="G3219" t="s">
        <v>32</v>
      </c>
      <c r="H3219" t="s">
        <v>4914</v>
      </c>
      <c r="I3219">
        <f>VALUE(LEFT(H3219,FIND(" ",H3219)-1))</f>
        <v>192</v>
      </c>
      <c r="J3219" t="str">
        <f>TRIM(RIGHT(H3219,LEN(H3219)-FIND(" ",H3219)))</f>
        <v>sqyrd</v>
      </c>
      <c r="K3219" t="s">
        <v>25</v>
      </c>
      <c r="L3219" t="s">
        <v>41</v>
      </c>
      <c r="N3219" t="s">
        <v>574</v>
      </c>
      <c r="Q3219" t="s">
        <v>83</v>
      </c>
      <c r="R3219" t="s">
        <v>36</v>
      </c>
      <c r="S3219" t="s">
        <v>4915</v>
      </c>
      <c r="T3219" s="1">
        <f t="shared" si="2032"/>
        <v>8391</v>
      </c>
      <c r="U3219" t="s">
        <v>4588</v>
      </c>
      <c r="V3219" t="e">
        <f>VALUE(U3219)*100000</f>
        <v>#VALUE!</v>
      </c>
    </row>
    <row r="3220" spans="1:22" customFormat="1" hidden="1">
      <c r="A3220" t="s">
        <v>4916</v>
      </c>
      <c r="G3220" t="s">
        <v>32</v>
      </c>
      <c r="H3220" t="s">
        <v>2838</v>
      </c>
      <c r="I3220">
        <f>VALUE(LEFT(H3220,FIND(" ",H3220)-1))</f>
        <v>3000</v>
      </c>
      <c r="J3220" t="str">
        <f>TRIM(RIGHT(H3220,LEN(H3220)-FIND(" ",H3220)))</f>
        <v>sqft</v>
      </c>
      <c r="K3220" t="s">
        <v>28</v>
      </c>
      <c r="L3220" t="s">
        <v>41</v>
      </c>
      <c r="N3220" t="s">
        <v>25</v>
      </c>
      <c r="Q3220" t="s">
        <v>36</v>
      </c>
      <c r="R3220" t="s">
        <v>382</v>
      </c>
      <c r="S3220" t="s">
        <v>3382</v>
      </c>
      <c r="T3220" s="1">
        <f t="shared" si="2032"/>
        <v>4867</v>
      </c>
      <c r="U3220" t="s">
        <v>4917</v>
      </c>
      <c r="V3220" t="e">
        <f>VALUE(U3220)*100000</f>
        <v>#VALUE!</v>
      </c>
    </row>
    <row r="3221" spans="1:22" customFormat="1" hidden="1">
      <c r="A3221" t="s">
        <v>4918</v>
      </c>
      <c r="G3221" t="s">
        <v>23</v>
      </c>
      <c r="H3221" t="s">
        <v>3183</v>
      </c>
      <c r="I3221">
        <f>VALUE(LEFT(H3221,FIND(" ",H3221)-1))</f>
        <v>1395</v>
      </c>
      <c r="J3221" t="str">
        <f>TRIM(RIGHT(H3221,LEN(H3221)-FIND(" ",H3221)))</f>
        <v>sqft</v>
      </c>
      <c r="K3221" t="s">
        <v>40</v>
      </c>
      <c r="L3221" t="s">
        <v>41</v>
      </c>
      <c r="N3221" t="s">
        <v>818</v>
      </c>
      <c r="Q3221" t="s">
        <v>28</v>
      </c>
      <c r="R3221" t="s">
        <v>88</v>
      </c>
      <c r="S3221" t="s">
        <v>4690</v>
      </c>
      <c r="T3221" s="1">
        <f t="shared" si="2032"/>
        <v>4889</v>
      </c>
      <c r="U3221" t="s">
        <v>4483</v>
      </c>
      <c r="V3221" t="e">
        <f>VALUE(U3221)*100000</f>
        <v>#VALUE!</v>
      </c>
    </row>
    <row r="3222" spans="1:22" customFormat="1" hidden="1">
      <c r="A3222" t="s">
        <v>3614</v>
      </c>
      <c r="G3222" t="s">
        <v>32</v>
      </c>
      <c r="H3222" t="s">
        <v>1152</v>
      </c>
      <c r="I3222">
        <f>VALUE(LEFT(H3222,FIND(" ",H3222)-1))</f>
        <v>160</v>
      </c>
      <c r="J3222" t="str">
        <f>TRIM(RIGHT(H3222,LEN(H3222)-FIND(" ",H3222)))</f>
        <v>sqyrd</v>
      </c>
      <c r="K3222" t="s">
        <v>28</v>
      </c>
      <c r="L3222" t="s">
        <v>41</v>
      </c>
      <c r="N3222" t="s">
        <v>25</v>
      </c>
      <c r="Q3222" t="s">
        <v>44</v>
      </c>
      <c r="R3222" t="s">
        <v>382</v>
      </c>
      <c r="S3222" t="s">
        <v>1392</v>
      </c>
      <c r="T3222" s="1">
        <f t="shared" si="2032"/>
        <v>8333</v>
      </c>
      <c r="U3222" t="s">
        <v>4506</v>
      </c>
      <c r="V3222" t="e">
        <f>VALUE(U3222)*100000</f>
        <v>#VALUE!</v>
      </c>
    </row>
    <row r="3223" spans="1:22" customFormat="1" hidden="1">
      <c r="A3223" t="s">
        <v>4619</v>
      </c>
      <c r="G3223" t="s">
        <v>32</v>
      </c>
      <c r="H3223" t="s">
        <v>4919</v>
      </c>
      <c r="I3223">
        <f>VALUE(LEFT(H3223,FIND(" ",H3223)-1))</f>
        <v>2410</v>
      </c>
      <c r="J3223" t="str">
        <f>TRIM(RIGHT(H3223,LEN(H3223)-FIND(" ",H3223)))</f>
        <v>sqft</v>
      </c>
      <c r="K3223" t="s">
        <v>25</v>
      </c>
      <c r="L3223" t="s">
        <v>41</v>
      </c>
      <c r="N3223" t="s">
        <v>4920</v>
      </c>
      <c r="Q3223" t="s">
        <v>28</v>
      </c>
      <c r="R3223" t="s">
        <v>586</v>
      </c>
      <c r="S3223" t="s">
        <v>4700</v>
      </c>
      <c r="T3223" s="1">
        <f t="shared" si="2032"/>
        <v>5602</v>
      </c>
      <c r="U3223" t="s">
        <v>4482</v>
      </c>
      <c r="V3223" t="e">
        <f>VALUE(U3223)*100000</f>
        <v>#VALUE!</v>
      </c>
    </row>
    <row r="3224" spans="1:22" customFormat="1" hidden="1">
      <c r="A3224" t="s">
        <v>4921</v>
      </c>
      <c r="G3224" t="s">
        <v>32</v>
      </c>
      <c r="H3224" t="s">
        <v>3728</v>
      </c>
      <c r="I3224">
        <f>VALUE(LEFT(H3224,FIND(" ",H3224)-1))</f>
        <v>120</v>
      </c>
      <c r="J3224" t="str">
        <f>TRIM(RIGHT(H3224,LEN(H3224)-FIND(" ",H3224)))</f>
        <v>sqyrd</v>
      </c>
      <c r="K3224" t="s">
        <v>40</v>
      </c>
      <c r="L3224" t="s">
        <v>41</v>
      </c>
      <c r="N3224" t="s">
        <v>75</v>
      </c>
      <c r="Q3224" t="s">
        <v>43</v>
      </c>
      <c r="R3224" t="s">
        <v>44</v>
      </c>
      <c r="S3224" t="s">
        <v>2912</v>
      </c>
      <c r="T3224" s="1">
        <f t="shared" si="2032"/>
        <v>12963</v>
      </c>
      <c r="U3224" t="s">
        <v>4535</v>
      </c>
      <c r="V3224" t="e">
        <f>VALUE(U3224)*100000</f>
        <v>#VALUE!</v>
      </c>
    </row>
    <row r="3225" spans="1:22" customFormat="1" hidden="1">
      <c r="A3225" t="s">
        <v>4922</v>
      </c>
      <c r="G3225" t="s">
        <v>32</v>
      </c>
      <c r="H3225" t="s">
        <v>4923</v>
      </c>
      <c r="I3225">
        <f>VALUE(LEFT(H3225,FIND(" ",H3225)-1))</f>
        <v>2345</v>
      </c>
      <c r="J3225" t="str">
        <f>TRIM(RIGHT(H3225,LEN(H3225)-FIND(" ",H3225)))</f>
        <v>sqft</v>
      </c>
      <c r="K3225" t="s">
        <v>25</v>
      </c>
      <c r="L3225" t="s">
        <v>41</v>
      </c>
      <c r="N3225" t="s">
        <v>502</v>
      </c>
      <c r="Q3225" t="s">
        <v>28</v>
      </c>
      <c r="R3225" t="s">
        <v>36</v>
      </c>
      <c r="S3225" t="s">
        <v>4924</v>
      </c>
      <c r="T3225" s="1">
        <f t="shared" si="2032"/>
        <v>6013</v>
      </c>
      <c r="U3225" t="s">
        <v>4869</v>
      </c>
      <c r="V3225" t="e">
        <f>VALUE(U3225)*100000</f>
        <v>#VALUE!</v>
      </c>
    </row>
    <row r="3226" spans="1:22" customFormat="1" hidden="1">
      <c r="A3226" t="s">
        <v>4860</v>
      </c>
      <c r="G3226" t="s">
        <v>32</v>
      </c>
      <c r="H3226" t="s">
        <v>3457</v>
      </c>
      <c r="I3226">
        <f>VALUE(LEFT(H3226,FIND(" ",H3226)-1))</f>
        <v>2800</v>
      </c>
      <c r="J3226" t="str">
        <f>TRIM(RIGHT(H3226,LEN(H3226)-FIND(" ",H3226)))</f>
        <v>sqft</v>
      </c>
      <c r="K3226" t="s">
        <v>25</v>
      </c>
      <c r="L3226" t="s">
        <v>217</v>
      </c>
      <c r="N3226" t="s">
        <v>818</v>
      </c>
      <c r="Q3226" t="s">
        <v>28</v>
      </c>
      <c r="R3226" t="s">
        <v>44</v>
      </c>
      <c r="S3226" t="s">
        <v>359</v>
      </c>
      <c r="T3226" s="1">
        <f t="shared" si="2032"/>
        <v>5000</v>
      </c>
      <c r="U3226" t="s">
        <v>4535</v>
      </c>
      <c r="V3226" t="e">
        <f>VALUE(U3226)*100000</f>
        <v>#VALUE!</v>
      </c>
    </row>
    <row r="3227" spans="1:22" customFormat="1" hidden="1">
      <c r="A3227" t="s">
        <v>4925</v>
      </c>
      <c r="G3227" t="s">
        <v>32</v>
      </c>
      <c r="H3227" t="s">
        <v>4926</v>
      </c>
      <c r="I3227">
        <f>VALUE(LEFT(H3227,FIND(" ",H3227)-1))</f>
        <v>3339</v>
      </c>
      <c r="J3227" t="str">
        <f>TRIM(RIGHT(H3227,LEN(H3227)-FIND(" ",H3227)))</f>
        <v>sqft</v>
      </c>
      <c r="K3227" t="s">
        <v>25</v>
      </c>
      <c r="L3227" t="s">
        <v>153</v>
      </c>
      <c r="N3227" t="s">
        <v>2200</v>
      </c>
      <c r="Q3227" t="s">
        <v>28</v>
      </c>
      <c r="R3227" t="s">
        <v>36</v>
      </c>
      <c r="S3227" t="s">
        <v>2638</v>
      </c>
      <c r="T3227" s="1">
        <f t="shared" si="2032"/>
        <v>4100</v>
      </c>
      <c r="U3227" t="s">
        <v>4621</v>
      </c>
      <c r="V3227" t="e">
        <f>VALUE(U3227)*100000</f>
        <v>#VALUE!</v>
      </c>
    </row>
    <row r="3228" spans="1:22" customFormat="1" hidden="1">
      <c r="A3228" t="s">
        <v>4799</v>
      </c>
      <c r="G3228" t="s">
        <v>32</v>
      </c>
      <c r="H3228" t="s">
        <v>3763</v>
      </c>
      <c r="I3228">
        <f>VALUE(LEFT(H3228,FIND(" ",H3228)-1))</f>
        <v>2205</v>
      </c>
      <c r="J3228" t="str">
        <f>TRIM(RIGHT(H3228,LEN(H3228)-FIND(" ",H3228)))</f>
        <v>sqft</v>
      </c>
      <c r="K3228" t="s">
        <v>25</v>
      </c>
      <c r="L3228" t="s">
        <v>242</v>
      </c>
      <c r="N3228" t="s">
        <v>42</v>
      </c>
      <c r="Q3228" t="s">
        <v>28</v>
      </c>
      <c r="R3228" t="s">
        <v>44</v>
      </c>
      <c r="S3228" t="s">
        <v>4927</v>
      </c>
      <c r="T3228" s="1">
        <f t="shared" si="2032"/>
        <v>4626</v>
      </c>
      <c r="U3228" t="s">
        <v>4774</v>
      </c>
      <c r="V3228" t="e">
        <f>VALUE(U3228)*100000</f>
        <v>#VALUE!</v>
      </c>
    </row>
    <row r="3229" spans="1:22" customFormat="1" hidden="1">
      <c r="A3229" t="s">
        <v>4609</v>
      </c>
      <c r="G3229" t="s">
        <v>32</v>
      </c>
      <c r="H3229" t="s">
        <v>4610</v>
      </c>
      <c r="I3229">
        <f>VALUE(LEFT(H3229,FIND(" ",H3229)-1))</f>
        <v>2204</v>
      </c>
      <c r="J3229" t="str">
        <f>TRIM(RIGHT(H3229,LEN(H3229)-FIND(" ",H3229)))</f>
        <v>sqft</v>
      </c>
      <c r="K3229" t="s">
        <v>25</v>
      </c>
      <c r="L3229" t="s">
        <v>41</v>
      </c>
      <c r="N3229" t="s">
        <v>42</v>
      </c>
      <c r="Q3229" t="s">
        <v>28</v>
      </c>
      <c r="R3229" t="s">
        <v>44</v>
      </c>
      <c r="S3229" t="s">
        <v>4928</v>
      </c>
      <c r="T3229" s="1">
        <f t="shared" si="2032"/>
        <v>5672</v>
      </c>
      <c r="U3229" t="s">
        <v>4528</v>
      </c>
      <c r="V3229" t="e">
        <f>VALUE(U3229)*100000</f>
        <v>#VALUE!</v>
      </c>
    </row>
    <row r="3230" spans="1:22" customFormat="1" hidden="1">
      <c r="A3230" t="s">
        <v>4929</v>
      </c>
      <c r="G3230" t="s">
        <v>23</v>
      </c>
      <c r="H3230" t="s">
        <v>4930</v>
      </c>
      <c r="I3230">
        <f>VALUE(LEFT(H3230,FIND(" ",H3230)-1))</f>
        <v>1595</v>
      </c>
      <c r="J3230" t="str">
        <f>TRIM(RIGHT(H3230,LEN(H3230)-FIND(" ",H3230)))</f>
        <v>sqft</v>
      </c>
      <c r="K3230" t="s">
        <v>25</v>
      </c>
      <c r="L3230" t="s">
        <v>41</v>
      </c>
      <c r="N3230" t="s">
        <v>633</v>
      </c>
      <c r="Q3230" t="s">
        <v>28</v>
      </c>
      <c r="R3230" t="s">
        <v>586</v>
      </c>
      <c r="S3230" t="s">
        <v>3644</v>
      </c>
      <c r="T3230" s="1">
        <f t="shared" si="2032"/>
        <v>4600</v>
      </c>
      <c r="U3230" t="s">
        <v>4512</v>
      </c>
      <c r="V3230" t="e">
        <f>VALUE(U3230)*100000</f>
        <v>#VALUE!</v>
      </c>
    </row>
    <row r="3231" spans="1:22" customFormat="1" hidden="1">
      <c r="A3231" t="s">
        <v>3804</v>
      </c>
      <c r="G3231" t="s">
        <v>32</v>
      </c>
      <c r="H3231" t="s">
        <v>3805</v>
      </c>
      <c r="I3231">
        <f>VALUE(LEFT(H3231,FIND(" ",H3231)-1))</f>
        <v>1902</v>
      </c>
      <c r="J3231" t="str">
        <f>TRIM(RIGHT(H3231,LEN(H3231)-FIND(" ",H3231)))</f>
        <v>sqft</v>
      </c>
      <c r="K3231" t="s">
        <v>25</v>
      </c>
      <c r="L3231" t="s">
        <v>138</v>
      </c>
      <c r="N3231" t="s">
        <v>1580</v>
      </c>
      <c r="Q3231" t="s">
        <v>28</v>
      </c>
      <c r="R3231" t="s">
        <v>44</v>
      </c>
      <c r="S3231" t="s">
        <v>2997</v>
      </c>
      <c r="T3231" s="1">
        <f t="shared" si="2032"/>
        <v>5500</v>
      </c>
      <c r="U3231" t="s">
        <v>4846</v>
      </c>
      <c r="V3231" t="e">
        <f>VALUE(U3231)*100000</f>
        <v>#VALUE!</v>
      </c>
    </row>
    <row r="3232" spans="1:22" customFormat="1" hidden="1">
      <c r="A3232" t="s">
        <v>4931</v>
      </c>
      <c r="G3232" t="s">
        <v>23</v>
      </c>
      <c r="H3232" t="s">
        <v>4932</v>
      </c>
      <c r="I3232">
        <f>VALUE(LEFT(H3232,FIND(" ",H3232)-1))</f>
        <v>1402</v>
      </c>
      <c r="J3232" t="str">
        <f>TRIM(RIGHT(H3232,LEN(H3232)-FIND(" ",H3232)))</f>
        <v>sqft</v>
      </c>
      <c r="K3232" t="s">
        <v>25</v>
      </c>
      <c r="L3232" t="s">
        <v>146</v>
      </c>
      <c r="N3232" t="s">
        <v>42</v>
      </c>
      <c r="Q3232" t="s">
        <v>28</v>
      </c>
      <c r="R3232" t="s">
        <v>44</v>
      </c>
      <c r="S3232" t="s">
        <v>4933</v>
      </c>
      <c r="T3232" s="1">
        <f t="shared" si="2032"/>
        <v>5301</v>
      </c>
      <c r="U3232" t="s">
        <v>4482</v>
      </c>
      <c r="V3232" t="e">
        <f>VALUE(U3232)*100000</f>
        <v>#VALUE!</v>
      </c>
    </row>
    <row r="3233" spans="1:22" customFormat="1" hidden="1">
      <c r="A3233" t="s">
        <v>4609</v>
      </c>
      <c r="G3233" t="s">
        <v>32</v>
      </c>
      <c r="H3233" t="s">
        <v>4897</v>
      </c>
      <c r="I3233">
        <f>VALUE(LEFT(H3233,FIND(" ",H3233)-1))</f>
        <v>2198</v>
      </c>
      <c r="J3233" t="str">
        <f>TRIM(RIGHT(H3233,LEN(H3233)-FIND(" ",H3233)))</f>
        <v>sqft</v>
      </c>
      <c r="K3233" t="s">
        <v>25</v>
      </c>
      <c r="L3233" t="s">
        <v>159</v>
      </c>
      <c r="N3233" t="s">
        <v>806</v>
      </c>
      <c r="Q3233" t="s">
        <v>28</v>
      </c>
      <c r="R3233" t="s">
        <v>36</v>
      </c>
      <c r="S3233" t="s">
        <v>4827</v>
      </c>
      <c r="T3233" s="1">
        <f t="shared" si="2032"/>
        <v>5800</v>
      </c>
      <c r="U3233" t="s">
        <v>4934</v>
      </c>
      <c r="V3233" t="e">
        <f>VALUE(U3233)*100000</f>
        <v>#VALUE!</v>
      </c>
    </row>
    <row r="3234" spans="1:22" customFormat="1" hidden="1">
      <c r="A3234" t="s">
        <v>4481</v>
      </c>
      <c r="G3234" t="s">
        <v>32</v>
      </c>
      <c r="H3234" t="s">
        <v>2946</v>
      </c>
      <c r="I3234">
        <f>VALUE(LEFT(H3234,FIND(" ",H3234)-1))</f>
        <v>2400</v>
      </c>
      <c r="J3234" t="str">
        <f>TRIM(RIGHT(H3234,LEN(H3234)-FIND(" ",H3234)))</f>
        <v>sqft</v>
      </c>
      <c r="K3234" t="s">
        <v>25</v>
      </c>
      <c r="L3234" t="s">
        <v>217</v>
      </c>
      <c r="N3234" t="s">
        <v>806</v>
      </c>
      <c r="Q3234" t="s">
        <v>28</v>
      </c>
      <c r="R3234" t="s">
        <v>36</v>
      </c>
      <c r="S3234" t="s">
        <v>428</v>
      </c>
      <c r="T3234" s="1">
        <f t="shared" si="2032"/>
        <v>4500</v>
      </c>
      <c r="U3234" t="s">
        <v>4935</v>
      </c>
      <c r="V3234" t="e">
        <f>VALUE(U3234)*100000</f>
        <v>#VALUE!</v>
      </c>
    </row>
    <row r="3235" spans="1:22" customFormat="1" hidden="1">
      <c r="A3235" t="s">
        <v>2805</v>
      </c>
      <c r="G3235" t="s">
        <v>32</v>
      </c>
      <c r="H3235" t="s">
        <v>2799</v>
      </c>
      <c r="I3235">
        <f>VALUE(LEFT(H3235,FIND(" ",H3235)-1))</f>
        <v>2200</v>
      </c>
      <c r="J3235" t="str">
        <f>TRIM(RIGHT(H3235,LEN(H3235)-FIND(" ",H3235)))</f>
        <v>sqft</v>
      </c>
      <c r="K3235" t="s">
        <v>25</v>
      </c>
      <c r="L3235" t="s">
        <v>41</v>
      </c>
      <c r="N3235" t="s">
        <v>165</v>
      </c>
      <c r="Q3235" t="s">
        <v>28</v>
      </c>
      <c r="R3235" t="s">
        <v>44</v>
      </c>
      <c r="S3235" t="s">
        <v>571</v>
      </c>
      <c r="T3235" s="1">
        <f t="shared" si="2032"/>
        <v>6000</v>
      </c>
      <c r="U3235" t="s">
        <v>4477</v>
      </c>
      <c r="V3235" t="e">
        <f>VALUE(U3235)*100000</f>
        <v>#VALUE!</v>
      </c>
    </row>
    <row r="3236" spans="1:22" customFormat="1" hidden="1">
      <c r="A3236" t="s">
        <v>4936</v>
      </c>
      <c r="G3236" t="s">
        <v>32</v>
      </c>
      <c r="H3236" t="s">
        <v>4937</v>
      </c>
      <c r="I3236">
        <f>VALUE(LEFT(H3236,FIND(" ",H3236)-1))</f>
        <v>2215</v>
      </c>
      <c r="J3236" t="str">
        <f>TRIM(RIGHT(H3236,LEN(H3236)-FIND(" ",H3236)))</f>
        <v>sqft</v>
      </c>
      <c r="K3236" t="s">
        <v>25</v>
      </c>
      <c r="L3236" t="s">
        <v>41</v>
      </c>
      <c r="N3236" t="s">
        <v>42</v>
      </c>
      <c r="Q3236" t="s">
        <v>28</v>
      </c>
      <c r="R3236" t="s">
        <v>44</v>
      </c>
      <c r="S3236" t="s">
        <v>4938</v>
      </c>
      <c r="T3236" s="1">
        <f t="shared" si="2032"/>
        <v>5147</v>
      </c>
      <c r="U3236" t="s">
        <v>4697</v>
      </c>
      <c r="V3236" t="e">
        <f>VALUE(U3236)*100000</f>
        <v>#VALUE!</v>
      </c>
    </row>
    <row r="3237" spans="1:22" customFormat="1" hidden="1">
      <c r="A3237" t="s">
        <v>4851</v>
      </c>
      <c r="G3237" t="s">
        <v>32</v>
      </c>
      <c r="H3237" t="s">
        <v>4939</v>
      </c>
      <c r="I3237">
        <f>VALUE(LEFT(H3237,FIND(" ",H3237)-1))</f>
        <v>2440</v>
      </c>
      <c r="J3237" t="str">
        <f>TRIM(RIGHT(H3237,LEN(H3237)-FIND(" ",H3237)))</f>
        <v>sqft</v>
      </c>
      <c r="K3237" t="s">
        <v>25</v>
      </c>
      <c r="L3237" t="s">
        <v>2349</v>
      </c>
      <c r="N3237" t="s">
        <v>42</v>
      </c>
      <c r="Q3237" t="s">
        <v>28</v>
      </c>
      <c r="R3237" t="s">
        <v>44</v>
      </c>
      <c r="S3237" t="s">
        <v>4940</v>
      </c>
      <c r="T3237" s="1">
        <f t="shared" si="2032"/>
        <v>5501</v>
      </c>
      <c r="U3237" t="s">
        <v>4770</v>
      </c>
      <c r="V3237" t="e">
        <f>VALUE(U3237)*100000</f>
        <v>#VALUE!</v>
      </c>
    </row>
    <row r="3238" spans="1:22" customFormat="1" hidden="1">
      <c r="A3238" t="s">
        <v>4860</v>
      </c>
      <c r="G3238" t="s">
        <v>32</v>
      </c>
      <c r="H3238" t="s">
        <v>4941</v>
      </c>
      <c r="I3238">
        <f>VALUE(LEFT(H3238,FIND(" ",H3238)-1))</f>
        <v>2720</v>
      </c>
      <c r="J3238" t="str">
        <f>TRIM(RIGHT(H3238,LEN(H3238)-FIND(" ",H3238)))</f>
        <v>sqft</v>
      </c>
      <c r="K3238" t="s">
        <v>25</v>
      </c>
      <c r="L3238" t="s">
        <v>41</v>
      </c>
      <c r="N3238" t="s">
        <v>143</v>
      </c>
      <c r="Q3238" t="s">
        <v>28</v>
      </c>
      <c r="R3238" t="s">
        <v>154</v>
      </c>
      <c r="S3238" t="s">
        <v>4942</v>
      </c>
      <c r="T3238" s="1">
        <f t="shared" si="2032"/>
        <v>4669</v>
      </c>
      <c r="U3238" t="s">
        <v>4934</v>
      </c>
      <c r="V3238" t="e">
        <f>VALUE(U3238)*100000</f>
        <v>#VALUE!</v>
      </c>
    </row>
    <row r="3239" spans="1:22" customFormat="1" hidden="1">
      <c r="A3239" t="s">
        <v>4834</v>
      </c>
      <c r="G3239" t="s">
        <v>23</v>
      </c>
      <c r="H3239" t="s">
        <v>3952</v>
      </c>
      <c r="I3239">
        <f>VALUE(LEFT(H3239,FIND(" ",H3239)-1))</f>
        <v>2430</v>
      </c>
      <c r="J3239" t="str">
        <f>TRIM(RIGHT(H3239,LEN(H3239)-FIND(" ",H3239)))</f>
        <v>sqft</v>
      </c>
      <c r="K3239" t="s">
        <v>28</v>
      </c>
      <c r="L3239" t="s">
        <v>222</v>
      </c>
      <c r="N3239" t="s">
        <v>25</v>
      </c>
      <c r="Q3239" t="s">
        <v>44</v>
      </c>
      <c r="R3239" t="s">
        <v>382</v>
      </c>
      <c r="S3239" t="s">
        <v>4943</v>
      </c>
      <c r="T3239" s="1">
        <f t="shared" si="2032"/>
        <v>5761</v>
      </c>
      <c r="U3239" t="s">
        <v>4535</v>
      </c>
      <c r="V3239" t="e">
        <f>VALUE(U3239)*100000</f>
        <v>#VALUE!</v>
      </c>
    </row>
    <row r="3240" spans="1:22" customFormat="1" hidden="1">
      <c r="A3240" t="s">
        <v>4944</v>
      </c>
      <c r="G3240" t="s">
        <v>23</v>
      </c>
      <c r="H3240" t="s">
        <v>333</v>
      </c>
      <c r="I3240">
        <f>VALUE(LEFT(H3240,FIND(" ",H3240)-1))</f>
        <v>1100</v>
      </c>
      <c r="J3240" t="str">
        <f>TRIM(RIGHT(H3240,LEN(H3240)-FIND(" ",H3240)))</f>
        <v>sqft</v>
      </c>
      <c r="K3240" t="s">
        <v>28</v>
      </c>
      <c r="L3240" t="s">
        <v>138</v>
      </c>
      <c r="N3240" t="s">
        <v>25</v>
      </c>
      <c r="Q3240" t="s">
        <v>44</v>
      </c>
      <c r="R3240" t="s">
        <v>131</v>
      </c>
      <c r="S3240" t="s">
        <v>2997</v>
      </c>
      <c r="T3240" s="1">
        <f t="shared" si="2032"/>
        <v>5500</v>
      </c>
      <c r="U3240" t="s">
        <v>4846</v>
      </c>
      <c r="V3240" t="e">
        <f>VALUE(U3240)*100000</f>
        <v>#VALUE!</v>
      </c>
    </row>
    <row r="3241" spans="1:22" customFormat="1" hidden="1">
      <c r="A3241" t="s">
        <v>4007</v>
      </c>
      <c r="G3241" t="s">
        <v>32</v>
      </c>
      <c r="H3241" t="s">
        <v>4503</v>
      </c>
      <c r="I3241">
        <f>VALUE(LEFT(H3241,FIND(" ",H3241)-1))</f>
        <v>2300</v>
      </c>
      <c r="J3241" t="str">
        <f>TRIM(RIGHT(H3241,LEN(H3241)-FIND(" ",H3241)))</f>
        <v>sqft</v>
      </c>
      <c r="K3241" t="s">
        <v>25</v>
      </c>
      <c r="L3241" t="s">
        <v>41</v>
      </c>
      <c r="N3241" t="s">
        <v>367</v>
      </c>
      <c r="Q3241" t="s">
        <v>28</v>
      </c>
      <c r="R3241" t="s">
        <v>36</v>
      </c>
      <c r="S3241" t="s">
        <v>4945</v>
      </c>
      <c r="T3241" s="1">
        <f t="shared" si="2032"/>
        <v>4783</v>
      </c>
      <c r="U3241" t="s">
        <v>4483</v>
      </c>
      <c r="V3241" t="e">
        <f>VALUE(U3241)*100000</f>
        <v>#VALUE!</v>
      </c>
    </row>
    <row r="3242" spans="1:22" customFormat="1" hidden="1">
      <c r="A3242" t="s">
        <v>3569</v>
      </c>
      <c r="G3242" t="s">
        <v>32</v>
      </c>
      <c r="H3242" t="s">
        <v>4946</v>
      </c>
      <c r="I3242">
        <f>VALUE(LEFT(H3242,FIND(" ",H3242)-1))</f>
        <v>2412</v>
      </c>
      <c r="J3242" t="str">
        <f>TRIM(RIGHT(H3242,LEN(H3242)-FIND(" ",H3242)))</f>
        <v>sqft</v>
      </c>
      <c r="K3242" t="s">
        <v>40</v>
      </c>
      <c r="L3242" t="s">
        <v>41</v>
      </c>
      <c r="N3242" t="s">
        <v>42</v>
      </c>
      <c r="Q3242" t="s">
        <v>28</v>
      </c>
      <c r="R3242" t="s">
        <v>88</v>
      </c>
      <c r="S3242" t="s">
        <v>4947</v>
      </c>
      <c r="T3242" s="1">
        <f t="shared" si="2032"/>
        <v>5597</v>
      </c>
      <c r="U3242" t="s">
        <v>4482</v>
      </c>
      <c r="V3242" t="e">
        <f>VALUE(U3242)*100000</f>
        <v>#VALUE!</v>
      </c>
    </row>
    <row r="3243" spans="1:22" customFormat="1" hidden="1">
      <c r="A3243" t="s">
        <v>768</v>
      </c>
      <c r="G3243" t="s">
        <v>23</v>
      </c>
      <c r="H3243" t="s">
        <v>4948</v>
      </c>
      <c r="I3243">
        <f>VALUE(LEFT(H3243,FIND(" ",H3243)-1))</f>
        <v>443</v>
      </c>
      <c r="J3243" t="str">
        <f>TRIM(RIGHT(H3243,LEN(H3243)-FIND(" ",H3243)))</f>
        <v>sqft</v>
      </c>
      <c r="K3243" t="s">
        <v>40</v>
      </c>
      <c r="L3243" t="s">
        <v>41</v>
      </c>
      <c r="N3243" t="s">
        <v>298</v>
      </c>
      <c r="Q3243" t="s">
        <v>721</v>
      </c>
      <c r="S3243" t="s">
        <v>4949</v>
      </c>
      <c r="T3243" s="1">
        <f t="shared" si="2032"/>
        <v>15500</v>
      </c>
      <c r="U3243" t="s">
        <v>4487</v>
      </c>
      <c r="V3243" t="e">
        <f>VALUE(U3243)*100000</f>
        <v>#VALUE!</v>
      </c>
    </row>
    <row r="3244" spans="1:22" customFormat="1" hidden="1">
      <c r="A3244" t="s">
        <v>4950</v>
      </c>
      <c r="G3244" t="s">
        <v>32</v>
      </c>
      <c r="H3244" t="s">
        <v>4809</v>
      </c>
      <c r="I3244">
        <f>VALUE(LEFT(H3244,FIND(" ",H3244)-1))</f>
        <v>2025</v>
      </c>
      <c r="J3244" t="str">
        <f>TRIM(RIGHT(H3244,LEN(H3244)-FIND(" ",H3244)))</f>
        <v>sqft</v>
      </c>
      <c r="K3244" t="s">
        <v>25</v>
      </c>
      <c r="L3244" t="s">
        <v>3236</v>
      </c>
      <c r="N3244" t="s">
        <v>165</v>
      </c>
      <c r="Q3244" t="s">
        <v>28</v>
      </c>
      <c r="R3244" t="s">
        <v>44</v>
      </c>
      <c r="S3244" t="s">
        <v>4951</v>
      </c>
      <c r="T3244" s="1">
        <f t="shared" si="2032"/>
        <v>5186</v>
      </c>
      <c r="U3244" t="s">
        <v>4498</v>
      </c>
      <c r="V3244" t="e">
        <f>VALUE(U3244)*100000</f>
        <v>#VALUE!</v>
      </c>
    </row>
    <row r="3245" spans="1:22" customFormat="1" hidden="1">
      <c r="A3245" t="s">
        <v>4952</v>
      </c>
      <c r="G3245" t="s">
        <v>32</v>
      </c>
      <c r="H3245" t="s">
        <v>4953</v>
      </c>
      <c r="I3245">
        <f>VALUE(LEFT(H3245,FIND(" ",H3245)-1))</f>
        <v>2370</v>
      </c>
      <c r="J3245" t="str">
        <f>TRIM(RIGHT(H3245,LEN(H3245)-FIND(" ",H3245)))</f>
        <v>sqft</v>
      </c>
      <c r="K3245" t="s">
        <v>25</v>
      </c>
      <c r="L3245" t="s">
        <v>41</v>
      </c>
      <c r="N3245" t="s">
        <v>1314</v>
      </c>
      <c r="Q3245" t="s">
        <v>28</v>
      </c>
      <c r="R3245" t="s">
        <v>29</v>
      </c>
      <c r="S3245" t="s">
        <v>428</v>
      </c>
      <c r="T3245" s="1">
        <f t="shared" si="2032"/>
        <v>4500</v>
      </c>
      <c r="U3245" t="s">
        <v>4800</v>
      </c>
      <c r="V3245" t="e">
        <f>VALUE(U3245)*100000</f>
        <v>#VALUE!</v>
      </c>
    </row>
    <row r="3246" spans="1:22" customFormat="1" hidden="1">
      <c r="A3246" t="s">
        <v>3264</v>
      </c>
      <c r="G3246" t="s">
        <v>32</v>
      </c>
      <c r="H3246" t="s">
        <v>1607</v>
      </c>
      <c r="I3246">
        <f>VALUE(LEFT(H3246,FIND(" ",H3246)-1))</f>
        <v>110</v>
      </c>
      <c r="J3246" t="str">
        <f>TRIM(RIGHT(H3246,LEN(H3246)-FIND(" ",H3246)))</f>
        <v>sqyrd</v>
      </c>
      <c r="K3246" t="s">
        <v>43</v>
      </c>
      <c r="L3246" t="s">
        <v>41</v>
      </c>
      <c r="N3246" t="s">
        <v>40</v>
      </c>
      <c r="Q3246" t="s">
        <v>44</v>
      </c>
      <c r="R3246" t="s">
        <v>171</v>
      </c>
      <c r="S3246" t="s">
        <v>4954</v>
      </c>
      <c r="T3246" s="1">
        <f t="shared" si="2032"/>
        <v>14646</v>
      </c>
      <c r="U3246" t="s">
        <v>4588</v>
      </c>
      <c r="V3246" t="e">
        <f>VALUE(U3246)*100000</f>
        <v>#VALUE!</v>
      </c>
    </row>
    <row r="3247" spans="1:22" customFormat="1" hidden="1">
      <c r="A3247" t="s">
        <v>4847</v>
      </c>
      <c r="G3247" t="s">
        <v>32</v>
      </c>
      <c r="H3247" t="s">
        <v>4503</v>
      </c>
      <c r="I3247">
        <f>VALUE(LEFT(H3247,FIND(" ",H3247)-1))</f>
        <v>2300</v>
      </c>
      <c r="J3247" t="str">
        <f>TRIM(RIGHT(H3247,LEN(H3247)-FIND(" ",H3247)))</f>
        <v>sqft</v>
      </c>
      <c r="K3247" t="s">
        <v>25</v>
      </c>
      <c r="L3247" t="s">
        <v>2314</v>
      </c>
      <c r="N3247" t="s">
        <v>134</v>
      </c>
      <c r="Q3247" t="s">
        <v>28</v>
      </c>
      <c r="R3247" t="s">
        <v>44</v>
      </c>
      <c r="S3247" t="s">
        <v>4945</v>
      </c>
      <c r="T3247" s="1">
        <f t="shared" si="2032"/>
        <v>4783</v>
      </c>
      <c r="U3247" t="s">
        <v>4483</v>
      </c>
      <c r="V3247" t="e">
        <f>VALUE(U3247)*100000</f>
        <v>#VALUE!</v>
      </c>
    </row>
    <row r="3248" spans="1:22" customFormat="1" hidden="1">
      <c r="A3248" t="s">
        <v>4955</v>
      </c>
      <c r="G3248" t="s">
        <v>23</v>
      </c>
      <c r="H3248" t="s">
        <v>461</v>
      </c>
      <c r="I3248">
        <f>VALUE(LEFT(H3248,FIND(" ",H3248)-1))</f>
        <v>2000</v>
      </c>
      <c r="J3248" t="str">
        <f>TRIM(RIGHT(H3248,LEN(H3248)-FIND(" ",H3248)))</f>
        <v>sqft</v>
      </c>
      <c r="K3248" t="s">
        <v>28</v>
      </c>
      <c r="L3248" t="s">
        <v>41</v>
      </c>
      <c r="N3248" t="s">
        <v>40</v>
      </c>
      <c r="Q3248" t="s">
        <v>44</v>
      </c>
      <c r="R3248" t="s">
        <v>382</v>
      </c>
      <c r="S3248" t="s">
        <v>4956</v>
      </c>
      <c r="T3248" s="1">
        <f t="shared" si="2032"/>
        <v>15873</v>
      </c>
      <c r="U3248" t="s">
        <v>4480</v>
      </c>
      <c r="V3248" t="e">
        <f>VALUE(U3248)*100000</f>
        <v>#VALUE!</v>
      </c>
    </row>
    <row r="3249" spans="1:22" customFormat="1" hidden="1">
      <c r="A3249" t="s">
        <v>3614</v>
      </c>
      <c r="G3249" t="s">
        <v>32</v>
      </c>
      <c r="H3249" t="s">
        <v>1607</v>
      </c>
      <c r="I3249">
        <f>VALUE(LEFT(H3249,FIND(" ",H3249)-1))</f>
        <v>110</v>
      </c>
      <c r="J3249" t="str">
        <f>TRIM(RIGHT(H3249,LEN(H3249)-FIND(" ",H3249)))</f>
        <v>sqyrd</v>
      </c>
      <c r="K3249" t="s">
        <v>28</v>
      </c>
      <c r="L3249" t="s">
        <v>41</v>
      </c>
      <c r="N3249" t="s">
        <v>40</v>
      </c>
      <c r="Q3249" t="s">
        <v>44</v>
      </c>
      <c r="R3249" t="s">
        <v>382</v>
      </c>
      <c r="S3249" t="s">
        <v>4957</v>
      </c>
      <c r="T3249" s="1">
        <f t="shared" si="2032"/>
        <v>13131</v>
      </c>
      <c r="U3249" t="s">
        <v>4500</v>
      </c>
      <c r="V3249" t="e">
        <f>VALUE(U3249)*100000</f>
        <v>#VALUE!</v>
      </c>
    </row>
    <row r="3250" spans="1:22" customFormat="1" hidden="1">
      <c r="A3250" t="s">
        <v>4532</v>
      </c>
      <c r="G3250" t="s">
        <v>32</v>
      </c>
      <c r="H3250" t="s">
        <v>4958</v>
      </c>
      <c r="I3250">
        <f>VALUE(LEFT(H3250,FIND(" ",H3250)-1))</f>
        <v>198</v>
      </c>
      <c r="J3250" t="str">
        <f>TRIM(RIGHT(H3250,LEN(H3250)-FIND(" ",H3250)))</f>
        <v>sqyrd</v>
      </c>
      <c r="K3250" t="s">
        <v>43</v>
      </c>
      <c r="L3250" t="s">
        <v>41</v>
      </c>
      <c r="N3250" t="s">
        <v>25</v>
      </c>
      <c r="Q3250" t="s">
        <v>44</v>
      </c>
      <c r="R3250" t="s">
        <v>4157</v>
      </c>
      <c r="S3250" t="s">
        <v>3706</v>
      </c>
      <c r="T3250" s="1">
        <f t="shared" si="2032"/>
        <v>6790</v>
      </c>
      <c r="U3250" t="s">
        <v>4631</v>
      </c>
      <c r="V3250" t="e">
        <f>VALUE(U3250)*100000</f>
        <v>#VALUE!</v>
      </c>
    </row>
    <row r="3251" spans="1:22" customFormat="1" hidden="1">
      <c r="A3251" t="s">
        <v>4959</v>
      </c>
      <c r="G3251" t="s">
        <v>32</v>
      </c>
      <c r="H3251" t="s">
        <v>4960</v>
      </c>
      <c r="I3251">
        <f>VALUE(LEFT(H3251,FIND(" ",H3251)-1))</f>
        <v>2910</v>
      </c>
      <c r="J3251" t="str">
        <f>TRIM(RIGHT(H3251,LEN(H3251)-FIND(" ",H3251)))</f>
        <v>sqft</v>
      </c>
      <c r="K3251" t="s">
        <v>25</v>
      </c>
      <c r="L3251" t="s">
        <v>41</v>
      </c>
      <c r="N3251" t="s">
        <v>42</v>
      </c>
      <c r="Q3251" t="s">
        <v>28</v>
      </c>
      <c r="R3251" t="s">
        <v>44</v>
      </c>
      <c r="S3251" t="s">
        <v>1187</v>
      </c>
      <c r="T3251" s="1">
        <f t="shared" si="2032"/>
        <v>4124</v>
      </c>
      <c r="U3251" t="s">
        <v>4506</v>
      </c>
      <c r="V3251" t="e">
        <f>VALUE(U3251)*100000</f>
        <v>#VALUE!</v>
      </c>
    </row>
    <row r="3252" spans="1:22" customFormat="1" hidden="1">
      <c r="A3252" t="s">
        <v>3861</v>
      </c>
      <c r="G3252" t="s">
        <v>23</v>
      </c>
      <c r="H3252" t="s">
        <v>333</v>
      </c>
      <c r="I3252">
        <f>VALUE(LEFT(H3252,FIND(" ",H3252)-1))</f>
        <v>1100</v>
      </c>
      <c r="J3252" t="str">
        <f>TRIM(RIGHT(H3252,LEN(H3252)-FIND(" ",H3252)))</f>
        <v>sqft</v>
      </c>
      <c r="K3252" t="s">
        <v>40</v>
      </c>
      <c r="L3252" t="s">
        <v>41</v>
      </c>
      <c r="N3252" t="s">
        <v>818</v>
      </c>
      <c r="Q3252" t="s">
        <v>28</v>
      </c>
      <c r="R3252" t="s">
        <v>88</v>
      </c>
      <c r="S3252" t="s">
        <v>3806</v>
      </c>
      <c r="T3252" s="1">
        <f t="shared" si="2032"/>
        <v>5100</v>
      </c>
      <c r="U3252" t="s">
        <v>2690</v>
      </c>
      <c r="V3252" t="e">
        <f>VALUE(U3252)*100000</f>
        <v>#VALUE!</v>
      </c>
    </row>
    <row r="3253" spans="1:22" customFormat="1" hidden="1">
      <c r="A3253" t="s">
        <v>1511</v>
      </c>
      <c r="G3253" t="s">
        <v>32</v>
      </c>
      <c r="H3253" t="s">
        <v>47</v>
      </c>
      <c r="I3253">
        <f>VALUE(LEFT(H3253,FIND(" ",H3253)-1))</f>
        <v>700</v>
      </c>
      <c r="J3253" t="str">
        <f>TRIM(RIGHT(H3253,LEN(H3253)-FIND(" ",H3253)))</f>
        <v>sqft</v>
      </c>
      <c r="K3253" t="s">
        <v>25</v>
      </c>
      <c r="L3253" t="s">
        <v>41</v>
      </c>
      <c r="N3253" t="s">
        <v>104</v>
      </c>
      <c r="Q3253" t="s">
        <v>213</v>
      </c>
      <c r="R3253">
        <v>1</v>
      </c>
      <c r="S3253" t="s">
        <v>4961</v>
      </c>
      <c r="T3253" s="1">
        <f t="shared" si="2032"/>
        <v>16500</v>
      </c>
      <c r="U3253" t="s">
        <v>4495</v>
      </c>
      <c r="V3253" t="e">
        <f>VALUE(U3253)*100000</f>
        <v>#VALUE!</v>
      </c>
    </row>
    <row r="3254" spans="1:22" customFormat="1" hidden="1">
      <c r="A3254" t="s">
        <v>4796</v>
      </c>
      <c r="G3254" t="s">
        <v>32</v>
      </c>
      <c r="H3254" t="s">
        <v>1292</v>
      </c>
      <c r="I3254">
        <f>VALUE(LEFT(H3254,FIND(" ",H3254)-1))</f>
        <v>2600</v>
      </c>
      <c r="J3254" t="str">
        <f>TRIM(RIGHT(H3254,LEN(H3254)-FIND(" ",H3254)))</f>
        <v>sqft</v>
      </c>
      <c r="K3254" t="s">
        <v>25</v>
      </c>
      <c r="L3254" t="s">
        <v>41</v>
      </c>
      <c r="N3254" t="s">
        <v>147</v>
      </c>
      <c r="Q3254" t="s">
        <v>28</v>
      </c>
      <c r="R3254" t="s">
        <v>44</v>
      </c>
      <c r="S3254" t="s">
        <v>2997</v>
      </c>
      <c r="T3254" s="1">
        <f t="shared" si="2032"/>
        <v>5500</v>
      </c>
      <c r="U3254" t="s">
        <v>4792</v>
      </c>
      <c r="V3254" t="e">
        <f>VALUE(U3254)*100000</f>
        <v>#VALUE!</v>
      </c>
    </row>
    <row r="3255" spans="1:22" customFormat="1" hidden="1">
      <c r="A3255" t="s">
        <v>3884</v>
      </c>
      <c r="G3255" t="s">
        <v>23</v>
      </c>
      <c r="H3255" t="s">
        <v>294</v>
      </c>
      <c r="I3255">
        <f>VALUE(LEFT(H3255,FIND(" ",H3255)-1))</f>
        <v>1300</v>
      </c>
      <c r="J3255" t="str">
        <f>TRIM(RIGHT(H3255,LEN(H3255)-FIND(" ",H3255)))</f>
        <v>sqft</v>
      </c>
      <c r="K3255" t="s">
        <v>25</v>
      </c>
      <c r="L3255" t="s">
        <v>41</v>
      </c>
      <c r="N3255" t="s">
        <v>2398</v>
      </c>
      <c r="Q3255" t="s">
        <v>28</v>
      </c>
      <c r="R3255" t="s">
        <v>44</v>
      </c>
      <c r="S3255" t="s">
        <v>4962</v>
      </c>
      <c r="T3255" s="1">
        <f t="shared" si="2032"/>
        <v>6003</v>
      </c>
      <c r="U3255" t="s">
        <v>4535</v>
      </c>
      <c r="V3255" t="e">
        <f>VALUE(U3255)*100000</f>
        <v>#VALUE!</v>
      </c>
    </row>
    <row r="3256" spans="1:22" customFormat="1" hidden="1">
      <c r="A3256" t="s">
        <v>2805</v>
      </c>
      <c r="G3256" t="s">
        <v>32</v>
      </c>
      <c r="H3256" t="s">
        <v>3244</v>
      </c>
      <c r="I3256">
        <f>VALUE(LEFT(H3256,FIND(" ",H3256)-1))</f>
        <v>2500</v>
      </c>
      <c r="J3256" t="str">
        <f>TRIM(RIGHT(H3256,LEN(H3256)-FIND(" ",H3256)))</f>
        <v>sqft</v>
      </c>
      <c r="K3256" t="s">
        <v>25</v>
      </c>
      <c r="L3256" t="s">
        <v>2326</v>
      </c>
      <c r="N3256" t="s">
        <v>42</v>
      </c>
      <c r="Q3256" t="s">
        <v>28</v>
      </c>
      <c r="R3256" t="s">
        <v>44</v>
      </c>
      <c r="S3256" t="s">
        <v>4802</v>
      </c>
      <c r="T3256" s="1">
        <f t="shared" si="2032"/>
        <v>5151</v>
      </c>
      <c r="U3256" t="s">
        <v>4560</v>
      </c>
      <c r="V3256" t="e">
        <f>VALUE(U3256)*100000</f>
        <v>#VALUE!</v>
      </c>
    </row>
    <row r="3257" spans="1:22" customFormat="1" hidden="1">
      <c r="A3257" t="s">
        <v>4963</v>
      </c>
      <c r="G3257" t="s">
        <v>32</v>
      </c>
      <c r="H3257" t="s">
        <v>4964</v>
      </c>
      <c r="I3257">
        <f>VALUE(LEFT(H3257,FIND(" ",H3257)-1))</f>
        <v>2810</v>
      </c>
      <c r="J3257" t="str">
        <f>TRIM(RIGHT(H3257,LEN(H3257)-FIND(" ",H3257)))</f>
        <v>sqft</v>
      </c>
      <c r="K3257" t="s">
        <v>25</v>
      </c>
      <c r="L3257" t="s">
        <v>153</v>
      </c>
      <c r="N3257" t="s">
        <v>71</v>
      </c>
      <c r="Q3257" t="s">
        <v>28</v>
      </c>
      <c r="R3257" t="s">
        <v>44</v>
      </c>
      <c r="S3257" t="s">
        <v>3644</v>
      </c>
      <c r="T3257" s="1">
        <f t="shared" si="2032"/>
        <v>4600</v>
      </c>
      <c r="U3257" t="s">
        <v>4753</v>
      </c>
      <c r="V3257" t="e">
        <f>VALUE(U3257)*100000</f>
        <v>#VALUE!</v>
      </c>
    </row>
    <row r="3258" spans="1:22" customFormat="1" hidden="1">
      <c r="A3258" t="s">
        <v>4853</v>
      </c>
      <c r="G3258" t="s">
        <v>32</v>
      </c>
      <c r="H3258" t="s">
        <v>4854</v>
      </c>
      <c r="I3258">
        <f>VALUE(LEFT(H3258,FIND(" ",H3258)-1))</f>
        <v>2870</v>
      </c>
      <c r="J3258" t="str">
        <f>TRIM(RIGHT(H3258,LEN(H3258)-FIND(" ",H3258)))</f>
        <v>sqft</v>
      </c>
      <c r="K3258" t="s">
        <v>25</v>
      </c>
      <c r="L3258" t="s">
        <v>242</v>
      </c>
      <c r="N3258" t="s">
        <v>42</v>
      </c>
      <c r="Q3258" t="s">
        <v>28</v>
      </c>
      <c r="R3258" t="s">
        <v>44</v>
      </c>
      <c r="S3258" t="s">
        <v>4965</v>
      </c>
      <c r="T3258" s="1">
        <f t="shared" si="2032"/>
        <v>4739</v>
      </c>
      <c r="U3258" t="s">
        <v>4621</v>
      </c>
      <c r="V3258" t="e">
        <f>VALUE(U3258)*100000</f>
        <v>#VALUE!</v>
      </c>
    </row>
    <row r="3259" spans="1:22" customFormat="1" hidden="1">
      <c r="A3259" t="s">
        <v>4799</v>
      </c>
      <c r="G3259" t="s">
        <v>23</v>
      </c>
      <c r="H3259" t="s">
        <v>4966</v>
      </c>
      <c r="I3259">
        <f>VALUE(LEFT(H3259,FIND(" ",H3259)-1))</f>
        <v>1212</v>
      </c>
      <c r="J3259" t="str">
        <f>TRIM(RIGHT(H3259,LEN(H3259)-FIND(" ",H3259)))</f>
        <v>sqft</v>
      </c>
      <c r="K3259" t="s">
        <v>25</v>
      </c>
      <c r="L3259" t="s">
        <v>217</v>
      </c>
      <c r="N3259" t="s">
        <v>42</v>
      </c>
      <c r="Q3259" t="s">
        <v>28</v>
      </c>
      <c r="R3259" t="s">
        <v>44</v>
      </c>
      <c r="S3259" t="s">
        <v>4967</v>
      </c>
      <c r="T3259" s="1">
        <f t="shared" si="2032"/>
        <v>4853</v>
      </c>
      <c r="U3259" t="s">
        <v>4485</v>
      </c>
      <c r="V3259" t="e">
        <f>VALUE(U3259)*100000</f>
        <v>#VALUE!</v>
      </c>
    </row>
    <row r="3260" spans="1:22" customFormat="1" hidden="1">
      <c r="A3260" t="s">
        <v>4968</v>
      </c>
      <c r="G3260" t="s">
        <v>32</v>
      </c>
      <c r="H3260" t="s">
        <v>2025</v>
      </c>
      <c r="I3260">
        <f>VALUE(LEFT(H3260,FIND(" ",H3260)-1))</f>
        <v>2250</v>
      </c>
      <c r="J3260" t="str">
        <f>TRIM(RIGHT(H3260,LEN(H3260)-FIND(" ",H3260)))</f>
        <v>sqft</v>
      </c>
      <c r="K3260" t="s">
        <v>25</v>
      </c>
      <c r="L3260" t="s">
        <v>138</v>
      </c>
      <c r="N3260" t="s">
        <v>665</v>
      </c>
      <c r="Q3260" t="s">
        <v>28</v>
      </c>
      <c r="R3260" t="s">
        <v>44</v>
      </c>
      <c r="S3260" t="s">
        <v>751</v>
      </c>
      <c r="T3260" s="1">
        <f t="shared" si="2032"/>
        <v>6500</v>
      </c>
      <c r="U3260" t="s">
        <v>4917</v>
      </c>
      <c r="V3260" t="e">
        <f>VALUE(U3260)*100000</f>
        <v>#VALUE!</v>
      </c>
    </row>
    <row r="3261" spans="1:22" customFormat="1" hidden="1">
      <c r="A3261" t="s">
        <v>4969</v>
      </c>
      <c r="G3261" t="s">
        <v>32</v>
      </c>
      <c r="H3261" t="s">
        <v>4503</v>
      </c>
      <c r="I3261">
        <f>VALUE(LEFT(H3261,FIND(" ",H3261)-1))</f>
        <v>2300</v>
      </c>
      <c r="J3261" t="str">
        <f>TRIM(RIGHT(H3261,LEN(H3261)-FIND(" ",H3261)))</f>
        <v>sqft</v>
      </c>
      <c r="K3261" t="s">
        <v>25</v>
      </c>
      <c r="L3261" t="s">
        <v>153</v>
      </c>
      <c r="N3261" t="s">
        <v>42</v>
      </c>
      <c r="Q3261" t="s">
        <v>28</v>
      </c>
      <c r="R3261" t="s">
        <v>44</v>
      </c>
      <c r="S3261" t="s">
        <v>4970</v>
      </c>
      <c r="T3261" s="1">
        <f t="shared" ref="T3261:T3324" si="2033">VALUE(SUBSTITUTE(SUBSTITUTE(S3261,"â‚¹",""),"per sqft",""))</f>
        <v>5300</v>
      </c>
      <c r="U3261" t="s">
        <v>4631</v>
      </c>
      <c r="V3261" t="e">
        <f>VALUE(U3261)*100000</f>
        <v>#VALUE!</v>
      </c>
    </row>
    <row r="3262" spans="1:22" customFormat="1" hidden="1">
      <c r="A3262" t="s">
        <v>4971</v>
      </c>
      <c r="G3262" t="s">
        <v>32</v>
      </c>
      <c r="H3262" t="s">
        <v>4972</v>
      </c>
      <c r="I3262">
        <f>VALUE(LEFT(H3262,FIND(" ",H3262)-1))</f>
        <v>2591</v>
      </c>
      <c r="J3262" t="str">
        <f>TRIM(RIGHT(H3262,LEN(H3262)-FIND(" ",H3262)))</f>
        <v>sqft</v>
      </c>
      <c r="K3262" t="s">
        <v>25</v>
      </c>
      <c r="L3262" t="s">
        <v>217</v>
      </c>
      <c r="N3262" t="s">
        <v>147</v>
      </c>
      <c r="Q3262" t="s">
        <v>28</v>
      </c>
      <c r="R3262" t="s">
        <v>44</v>
      </c>
      <c r="S3262" t="s">
        <v>4815</v>
      </c>
      <c r="T3262" s="1">
        <f t="shared" si="2033"/>
        <v>5600</v>
      </c>
      <c r="U3262" t="s">
        <v>4588</v>
      </c>
      <c r="V3262" t="e">
        <f>VALUE(U3262)*100000</f>
        <v>#VALUE!</v>
      </c>
    </row>
    <row r="3263" spans="1:22" customFormat="1" hidden="1">
      <c r="A3263" t="s">
        <v>4481</v>
      </c>
      <c r="G3263" t="s">
        <v>32</v>
      </c>
      <c r="H3263" t="s">
        <v>4503</v>
      </c>
      <c r="I3263">
        <f>VALUE(LEFT(H3263,FIND(" ",H3263)-1))</f>
        <v>2300</v>
      </c>
      <c r="J3263" t="str">
        <f>TRIM(RIGHT(H3263,LEN(H3263)-FIND(" ",H3263)))</f>
        <v>sqft</v>
      </c>
      <c r="K3263" t="s">
        <v>25</v>
      </c>
      <c r="L3263" t="s">
        <v>217</v>
      </c>
      <c r="N3263" t="s">
        <v>806</v>
      </c>
      <c r="Q3263" t="s">
        <v>28</v>
      </c>
      <c r="R3263" t="s">
        <v>36</v>
      </c>
      <c r="S3263" t="s">
        <v>428</v>
      </c>
      <c r="T3263" s="1">
        <f t="shared" si="2033"/>
        <v>4500</v>
      </c>
      <c r="U3263" t="s">
        <v>4511</v>
      </c>
      <c r="V3263" t="e">
        <f>VALUE(U3263)*100000</f>
        <v>#VALUE!</v>
      </c>
    </row>
    <row r="3264" spans="1:22" customFormat="1" hidden="1">
      <c r="A3264" t="s">
        <v>2805</v>
      </c>
      <c r="G3264" t="s">
        <v>32</v>
      </c>
      <c r="H3264" t="s">
        <v>4923</v>
      </c>
      <c r="I3264">
        <f>VALUE(LEFT(H3264,FIND(" ",H3264)-1))</f>
        <v>2345</v>
      </c>
      <c r="J3264" t="str">
        <f>TRIM(RIGHT(H3264,LEN(H3264)-FIND(" ",H3264)))</f>
        <v>sqft</v>
      </c>
      <c r="K3264" t="s">
        <v>25</v>
      </c>
      <c r="L3264" t="s">
        <v>41</v>
      </c>
      <c r="N3264" t="s">
        <v>143</v>
      </c>
      <c r="Q3264" t="s">
        <v>28</v>
      </c>
      <c r="R3264" t="s">
        <v>44</v>
      </c>
      <c r="S3264" t="s">
        <v>4973</v>
      </c>
      <c r="T3264" s="1">
        <f t="shared" si="2033"/>
        <v>5757</v>
      </c>
      <c r="U3264" t="s">
        <v>4482</v>
      </c>
      <c r="V3264" t="e">
        <f>VALUE(U3264)*100000</f>
        <v>#VALUE!</v>
      </c>
    </row>
    <row r="3265" spans="1:22" customFormat="1" hidden="1">
      <c r="A3265" t="s">
        <v>4974</v>
      </c>
      <c r="G3265" t="s">
        <v>32</v>
      </c>
      <c r="H3265" t="s">
        <v>4474</v>
      </c>
      <c r="I3265">
        <f>VALUE(LEFT(H3265,FIND(" ",H3265)-1))</f>
        <v>2270</v>
      </c>
      <c r="J3265" t="str">
        <f>TRIM(RIGHT(H3265,LEN(H3265)-FIND(" ",H3265)))</f>
        <v>sqft</v>
      </c>
      <c r="K3265" t="s">
        <v>25</v>
      </c>
      <c r="L3265" t="s">
        <v>620</v>
      </c>
      <c r="N3265" t="s">
        <v>42</v>
      </c>
      <c r="Q3265" t="s">
        <v>28</v>
      </c>
      <c r="R3265" t="s">
        <v>44</v>
      </c>
      <c r="S3265" t="s">
        <v>4476</v>
      </c>
      <c r="T3265" s="1">
        <f t="shared" si="2033"/>
        <v>5850</v>
      </c>
      <c r="U3265" t="s">
        <v>4477</v>
      </c>
      <c r="V3265" t="e">
        <f>VALUE(U3265)*100000</f>
        <v>#VALUE!</v>
      </c>
    </row>
    <row r="3266" spans="1:22" customFormat="1" hidden="1">
      <c r="A3266" t="s">
        <v>4860</v>
      </c>
      <c r="G3266" t="s">
        <v>32</v>
      </c>
      <c r="H3266" t="s">
        <v>4941</v>
      </c>
      <c r="I3266">
        <f>VALUE(LEFT(H3266,FIND(" ",H3266)-1))</f>
        <v>2720</v>
      </c>
      <c r="J3266" t="str">
        <f>TRIM(RIGHT(H3266,LEN(H3266)-FIND(" ",H3266)))</f>
        <v>sqft</v>
      </c>
      <c r="K3266" t="s">
        <v>25</v>
      </c>
      <c r="L3266" t="s">
        <v>41</v>
      </c>
      <c r="N3266" t="s">
        <v>134</v>
      </c>
      <c r="Q3266" t="s">
        <v>28</v>
      </c>
      <c r="R3266" t="s">
        <v>586</v>
      </c>
      <c r="S3266" t="s">
        <v>4975</v>
      </c>
      <c r="T3266" s="1">
        <f t="shared" si="2033"/>
        <v>4770</v>
      </c>
      <c r="U3266" t="s">
        <v>4753</v>
      </c>
      <c r="V3266" t="e">
        <f>VALUE(U3266)*100000</f>
        <v>#VALUE!</v>
      </c>
    </row>
    <row r="3267" spans="1:22" customFormat="1" hidden="1">
      <c r="A3267" t="s">
        <v>2805</v>
      </c>
      <c r="G3267" t="s">
        <v>23</v>
      </c>
      <c r="H3267" t="s">
        <v>4976</v>
      </c>
      <c r="I3267">
        <f>VALUE(LEFT(H3267,FIND(" ",H3267)-1))</f>
        <v>1317</v>
      </c>
      <c r="J3267" t="str">
        <f>TRIM(RIGHT(H3267,LEN(H3267)-FIND(" ",H3267)))</f>
        <v>sqft</v>
      </c>
      <c r="K3267" t="s">
        <v>25</v>
      </c>
      <c r="L3267" t="s">
        <v>26</v>
      </c>
      <c r="N3267" t="s">
        <v>42</v>
      </c>
      <c r="Q3267" t="s">
        <v>28</v>
      </c>
      <c r="R3267" t="s">
        <v>36</v>
      </c>
      <c r="S3267" t="s">
        <v>4977</v>
      </c>
      <c r="T3267" s="1">
        <f t="shared" si="2033"/>
        <v>5010</v>
      </c>
      <c r="U3267" t="s">
        <v>4506</v>
      </c>
      <c r="V3267" t="e">
        <f>VALUE(U3267)*100000</f>
        <v>#VALUE!</v>
      </c>
    </row>
    <row r="3268" spans="1:22" customFormat="1" hidden="1">
      <c r="A3268" t="s">
        <v>4978</v>
      </c>
      <c r="G3268" t="s">
        <v>23</v>
      </c>
      <c r="H3268" t="s">
        <v>2838</v>
      </c>
      <c r="I3268">
        <f>VALUE(LEFT(H3268,FIND(" ",H3268)-1))</f>
        <v>3000</v>
      </c>
      <c r="J3268" t="str">
        <f>TRIM(RIGHT(H3268,LEN(H3268)-FIND(" ",H3268)))</f>
        <v>sqft</v>
      </c>
      <c r="K3268" t="s">
        <v>25</v>
      </c>
      <c r="L3268" t="s">
        <v>2349</v>
      </c>
      <c r="N3268" t="s">
        <v>298</v>
      </c>
      <c r="Q3268" t="s">
        <v>28</v>
      </c>
      <c r="R3268" t="s">
        <v>44</v>
      </c>
      <c r="S3268" t="s">
        <v>1750</v>
      </c>
      <c r="T3268" s="1">
        <f t="shared" si="2033"/>
        <v>4667</v>
      </c>
      <c r="U3268" t="s">
        <v>4535</v>
      </c>
      <c r="V3268" t="e">
        <f>VALUE(U3268)*100000</f>
        <v>#VALUE!</v>
      </c>
    </row>
    <row r="3269" spans="1:22" customFormat="1" hidden="1">
      <c r="A3269" t="s">
        <v>4250</v>
      </c>
      <c r="G3269" t="s">
        <v>32</v>
      </c>
      <c r="H3269" t="s">
        <v>4979</v>
      </c>
      <c r="I3269">
        <f>VALUE(LEFT(H3269,FIND(" ",H3269)-1))</f>
        <v>1930</v>
      </c>
      <c r="J3269" t="str">
        <f>TRIM(RIGHT(H3269,LEN(H3269)-FIND(" ",H3269)))</f>
        <v>sqft</v>
      </c>
      <c r="K3269" t="s">
        <v>40</v>
      </c>
      <c r="L3269" t="s">
        <v>41</v>
      </c>
      <c r="N3269" t="s">
        <v>781</v>
      </c>
      <c r="Q3269" t="s">
        <v>83</v>
      </c>
      <c r="R3269" t="s">
        <v>171</v>
      </c>
      <c r="S3269" t="s">
        <v>4980</v>
      </c>
      <c r="T3269" s="1">
        <f t="shared" si="2033"/>
        <v>6218</v>
      </c>
      <c r="U3269" t="s">
        <v>4506</v>
      </c>
      <c r="V3269" t="e">
        <f>VALUE(U3269)*100000</f>
        <v>#VALUE!</v>
      </c>
    </row>
    <row r="3270" spans="1:22" customFormat="1" hidden="1">
      <c r="A3270" t="s">
        <v>2805</v>
      </c>
      <c r="G3270" t="s">
        <v>32</v>
      </c>
      <c r="H3270" t="s">
        <v>4946</v>
      </c>
      <c r="I3270">
        <f>VALUE(LEFT(H3270,FIND(" ",H3270)-1))</f>
        <v>2412</v>
      </c>
      <c r="J3270" t="str">
        <f>TRIM(RIGHT(H3270,LEN(H3270)-FIND(" ",H3270)))</f>
        <v>sqft</v>
      </c>
      <c r="K3270" t="s">
        <v>40</v>
      </c>
      <c r="L3270" t="s">
        <v>41</v>
      </c>
      <c r="N3270" t="s">
        <v>71</v>
      </c>
      <c r="Q3270" t="s">
        <v>28</v>
      </c>
      <c r="R3270" t="s">
        <v>88</v>
      </c>
      <c r="S3270" t="s">
        <v>4947</v>
      </c>
      <c r="T3270" s="1">
        <f t="shared" si="2033"/>
        <v>5597</v>
      </c>
      <c r="U3270" t="s">
        <v>4482</v>
      </c>
      <c r="V3270" t="e">
        <f>VALUE(U3270)*100000</f>
        <v>#VALUE!</v>
      </c>
    </row>
    <row r="3271" spans="1:22" customFormat="1" hidden="1">
      <c r="A3271" t="s">
        <v>4968</v>
      </c>
      <c r="G3271" t="s">
        <v>32</v>
      </c>
      <c r="H3271" t="s">
        <v>2025</v>
      </c>
      <c r="I3271">
        <f>VALUE(LEFT(H3271,FIND(" ",H3271)-1))</f>
        <v>2250</v>
      </c>
      <c r="J3271" t="str">
        <f>TRIM(RIGHT(H3271,LEN(H3271)-FIND(" ",H3271)))</f>
        <v>sqft</v>
      </c>
      <c r="K3271" t="s">
        <v>25</v>
      </c>
      <c r="L3271" t="s">
        <v>41</v>
      </c>
      <c r="N3271" t="s">
        <v>734</v>
      </c>
      <c r="Q3271" t="s">
        <v>28</v>
      </c>
      <c r="R3271" t="s">
        <v>586</v>
      </c>
      <c r="S3271" t="s">
        <v>751</v>
      </c>
      <c r="T3271" s="1">
        <f t="shared" si="2033"/>
        <v>6500</v>
      </c>
      <c r="U3271" t="s">
        <v>4917</v>
      </c>
      <c r="V3271" t="e">
        <f>VALUE(U3271)*100000</f>
        <v>#VALUE!</v>
      </c>
    </row>
    <row r="3272" spans="1:22" customFormat="1" hidden="1">
      <c r="A3272" t="s">
        <v>4968</v>
      </c>
      <c r="G3272" t="s">
        <v>32</v>
      </c>
      <c r="H3272" t="s">
        <v>4981</v>
      </c>
      <c r="I3272">
        <f>VALUE(LEFT(H3272,FIND(" ",H3272)-1))</f>
        <v>2210</v>
      </c>
      <c r="J3272" t="str">
        <f>TRIM(RIGHT(H3272,LEN(H3272)-FIND(" ",H3272)))</f>
        <v>sqft</v>
      </c>
      <c r="K3272" t="s">
        <v>25</v>
      </c>
      <c r="L3272" t="s">
        <v>41</v>
      </c>
      <c r="N3272" t="s">
        <v>972</v>
      </c>
      <c r="Q3272" t="s">
        <v>28</v>
      </c>
      <c r="R3272" t="s">
        <v>44</v>
      </c>
      <c r="S3272" t="s">
        <v>751</v>
      </c>
      <c r="T3272" s="1">
        <f t="shared" si="2033"/>
        <v>6500</v>
      </c>
      <c r="U3272" t="s">
        <v>4792</v>
      </c>
      <c r="V3272" t="e">
        <f>VALUE(U3272)*100000</f>
        <v>#VALUE!</v>
      </c>
    </row>
    <row r="3273" spans="1:22" customFormat="1" hidden="1">
      <c r="A3273" t="s">
        <v>4982</v>
      </c>
      <c r="G3273" t="s">
        <v>32</v>
      </c>
      <c r="H3273" t="s">
        <v>4983</v>
      </c>
      <c r="I3273">
        <f>VALUE(LEFT(H3273,FIND(" ",H3273)-1))</f>
        <v>2380</v>
      </c>
      <c r="J3273" t="str">
        <f>TRIM(RIGHT(H3273,LEN(H3273)-FIND(" ",H3273)))</f>
        <v>sqft</v>
      </c>
      <c r="K3273" t="s">
        <v>40</v>
      </c>
      <c r="L3273" t="s">
        <v>41</v>
      </c>
      <c r="N3273" t="s">
        <v>147</v>
      </c>
      <c r="Q3273" t="s">
        <v>28</v>
      </c>
      <c r="R3273" t="s">
        <v>586</v>
      </c>
      <c r="S3273" t="s">
        <v>1029</v>
      </c>
      <c r="T3273" s="1">
        <f t="shared" si="2033"/>
        <v>5882</v>
      </c>
      <c r="U3273" t="s">
        <v>4535</v>
      </c>
      <c r="V3273" t="e">
        <f>VALUE(U3273)*100000</f>
        <v>#VALUE!</v>
      </c>
    </row>
    <row r="3274" spans="1:22" customFormat="1" hidden="1">
      <c r="A3274" t="s">
        <v>4984</v>
      </c>
      <c r="G3274" t="s">
        <v>32</v>
      </c>
      <c r="H3274" t="s">
        <v>4985</v>
      </c>
      <c r="I3274">
        <f>VALUE(LEFT(H3274,FIND(" ",H3274)-1))</f>
        <v>2301</v>
      </c>
      <c r="J3274" t="str">
        <f>TRIM(RIGHT(H3274,LEN(H3274)-FIND(" ",H3274)))</f>
        <v>sqft</v>
      </c>
      <c r="K3274" t="s">
        <v>40</v>
      </c>
      <c r="L3274" t="s">
        <v>41</v>
      </c>
      <c r="N3274" t="s">
        <v>104</v>
      </c>
      <c r="Q3274" t="s">
        <v>83</v>
      </c>
      <c r="R3274" t="s">
        <v>44</v>
      </c>
      <c r="S3274" t="s">
        <v>4986</v>
      </c>
      <c r="T3274" s="1">
        <f t="shared" si="2033"/>
        <v>5693</v>
      </c>
      <c r="U3274" t="s">
        <v>4566</v>
      </c>
      <c r="V3274" t="e">
        <f>VALUE(U3274)*100000</f>
        <v>#VALUE!</v>
      </c>
    </row>
    <row r="3275" spans="1:22" customFormat="1" hidden="1">
      <c r="A3275" t="s">
        <v>3926</v>
      </c>
      <c r="G3275" t="s">
        <v>32</v>
      </c>
      <c r="H3275" t="s">
        <v>3474</v>
      </c>
      <c r="I3275">
        <f>VALUE(LEFT(H3275,FIND(" ",H3275)-1))</f>
        <v>180</v>
      </c>
      <c r="J3275" t="str">
        <f>TRIM(RIGHT(H3275,LEN(H3275)-FIND(" ",H3275)))</f>
        <v>sqyrd</v>
      </c>
      <c r="K3275" t="s">
        <v>28</v>
      </c>
      <c r="L3275" t="s">
        <v>41</v>
      </c>
      <c r="N3275" t="s">
        <v>40</v>
      </c>
      <c r="Q3275" t="s">
        <v>36</v>
      </c>
      <c r="R3275" t="s">
        <v>382</v>
      </c>
      <c r="S3275" t="s">
        <v>3555</v>
      </c>
      <c r="T3275" s="1">
        <f t="shared" si="2033"/>
        <v>8025</v>
      </c>
      <c r="U3275" t="s">
        <v>4500</v>
      </c>
      <c r="V3275" t="e">
        <f>VALUE(U3275)*100000</f>
        <v>#VALUE!</v>
      </c>
    </row>
    <row r="3276" spans="1:22" customFormat="1" hidden="1">
      <c r="A3276" t="s">
        <v>2798</v>
      </c>
      <c r="G3276" t="s">
        <v>32</v>
      </c>
      <c r="H3276" t="s">
        <v>4987</v>
      </c>
      <c r="I3276">
        <f>VALUE(LEFT(H3276,FIND(" ",H3276)-1))</f>
        <v>92</v>
      </c>
      <c r="J3276" t="str">
        <f>TRIM(RIGHT(H3276,LEN(H3276)-FIND(" ",H3276)))</f>
        <v>sqyrd</v>
      </c>
      <c r="K3276" t="s">
        <v>25</v>
      </c>
      <c r="L3276" t="s">
        <v>41</v>
      </c>
      <c r="N3276" t="s">
        <v>298</v>
      </c>
      <c r="Q3276" t="s">
        <v>43</v>
      </c>
      <c r="R3276" t="s">
        <v>44</v>
      </c>
      <c r="S3276" t="s">
        <v>4988</v>
      </c>
      <c r="T3276" s="1">
        <f t="shared" si="2033"/>
        <v>16908</v>
      </c>
      <c r="U3276" t="s">
        <v>4535</v>
      </c>
      <c r="V3276" t="e">
        <f>VALUE(U3276)*100000</f>
        <v>#VALUE!</v>
      </c>
    </row>
    <row r="3277" spans="1:22" customFormat="1" hidden="1">
      <c r="A3277" t="s">
        <v>4959</v>
      </c>
      <c r="G3277" t="s">
        <v>23</v>
      </c>
      <c r="H3277" t="s">
        <v>201</v>
      </c>
      <c r="I3277">
        <f>VALUE(LEFT(H3277,FIND(" ",H3277)-1))</f>
        <v>1600</v>
      </c>
      <c r="J3277" t="str">
        <f>TRIM(RIGHT(H3277,LEN(H3277)-FIND(" ",H3277)))</f>
        <v>sqft</v>
      </c>
      <c r="K3277" t="s">
        <v>25</v>
      </c>
      <c r="L3277" t="s">
        <v>2349</v>
      </c>
      <c r="N3277" t="s">
        <v>818</v>
      </c>
      <c r="Q3277" t="s">
        <v>28</v>
      </c>
      <c r="R3277" t="s">
        <v>44</v>
      </c>
      <c r="S3277" t="s">
        <v>2394</v>
      </c>
      <c r="T3277" s="1">
        <f t="shared" si="2033"/>
        <v>3855</v>
      </c>
      <c r="U3277" t="s">
        <v>4471</v>
      </c>
      <c r="V3277" t="e">
        <f>VALUE(U3277)*100000</f>
        <v>#VALUE!</v>
      </c>
    </row>
    <row r="3278" spans="1:22" customFormat="1" hidden="1">
      <c r="A3278" t="s">
        <v>4589</v>
      </c>
      <c r="G3278" t="s">
        <v>23</v>
      </c>
      <c r="H3278" t="s">
        <v>261</v>
      </c>
      <c r="I3278">
        <f>VALUE(LEFT(H3278,FIND(" ",H3278)-1))</f>
        <v>1200</v>
      </c>
      <c r="J3278" t="str">
        <f>TRIM(RIGHT(H3278,LEN(H3278)-FIND(" ",H3278)))</f>
        <v>sqft</v>
      </c>
      <c r="K3278" t="s">
        <v>40</v>
      </c>
      <c r="L3278" t="s">
        <v>41</v>
      </c>
      <c r="N3278" t="s">
        <v>806</v>
      </c>
      <c r="Q3278" t="s">
        <v>28</v>
      </c>
      <c r="R3278" t="s">
        <v>88</v>
      </c>
      <c r="S3278" t="s">
        <v>4989</v>
      </c>
      <c r="T3278" s="1">
        <f t="shared" si="2033"/>
        <v>5782</v>
      </c>
      <c r="U3278" t="s">
        <v>4495</v>
      </c>
      <c r="V3278" t="e">
        <f>VALUE(U3278)*100000</f>
        <v>#VALUE!</v>
      </c>
    </row>
    <row r="3279" spans="1:22" customFormat="1" hidden="1">
      <c r="A3279" t="s">
        <v>530</v>
      </c>
      <c r="G3279" t="s">
        <v>32</v>
      </c>
      <c r="H3279" t="s">
        <v>208</v>
      </c>
      <c r="I3279">
        <f>VALUE(LEFT(H3279,FIND(" ",H3279)-1))</f>
        <v>680</v>
      </c>
      <c r="J3279" t="str">
        <f>TRIM(RIGHT(H3279,LEN(H3279)-FIND(" ",H3279)))</f>
        <v>sqft</v>
      </c>
      <c r="K3279" t="s">
        <v>25</v>
      </c>
      <c r="L3279" t="s">
        <v>41</v>
      </c>
      <c r="N3279" t="s">
        <v>1012</v>
      </c>
      <c r="Q3279" t="s">
        <v>213</v>
      </c>
      <c r="S3279" t="s">
        <v>4961</v>
      </c>
      <c r="T3279" s="1">
        <f t="shared" si="2033"/>
        <v>16500</v>
      </c>
      <c r="U3279" t="s">
        <v>4471</v>
      </c>
      <c r="V3279" t="e">
        <f>VALUE(U3279)*100000</f>
        <v>#VALUE!</v>
      </c>
    </row>
    <row r="3280" spans="1:22" customFormat="1" hidden="1">
      <c r="A3280" t="s">
        <v>4811</v>
      </c>
      <c r="G3280" t="s">
        <v>32</v>
      </c>
      <c r="H3280" t="s">
        <v>4990</v>
      </c>
      <c r="I3280">
        <f>VALUE(LEFT(H3280,FIND(" ",H3280)-1))</f>
        <v>2525</v>
      </c>
      <c r="J3280" t="str">
        <f>TRIM(RIGHT(H3280,LEN(H3280)-FIND(" ",H3280)))</f>
        <v>sqft</v>
      </c>
      <c r="K3280" t="s">
        <v>25</v>
      </c>
      <c r="L3280" t="s">
        <v>159</v>
      </c>
      <c r="N3280" t="s">
        <v>4991</v>
      </c>
      <c r="Q3280" t="s">
        <v>28</v>
      </c>
      <c r="R3280" t="s">
        <v>88</v>
      </c>
      <c r="S3280" t="s">
        <v>1614</v>
      </c>
      <c r="T3280" s="1">
        <f t="shared" si="2033"/>
        <v>5111</v>
      </c>
      <c r="U3280" t="s">
        <v>4753</v>
      </c>
      <c r="V3280" t="e">
        <f>VALUE(U3280)*100000</f>
        <v>#VALUE!</v>
      </c>
    </row>
    <row r="3281" spans="1:22" customFormat="1" hidden="1">
      <c r="A3281" t="s">
        <v>4992</v>
      </c>
      <c r="G3281" t="s">
        <v>23</v>
      </c>
      <c r="H3281" t="s">
        <v>4993</v>
      </c>
      <c r="I3281">
        <f>VALUE(LEFT(H3281,FIND(" ",H3281)-1))</f>
        <v>316</v>
      </c>
      <c r="J3281" t="str">
        <f>TRIM(RIGHT(H3281,LEN(H3281)-FIND(" ",H3281)))</f>
        <v>sqft</v>
      </c>
      <c r="K3281" t="s">
        <v>40</v>
      </c>
      <c r="L3281" t="s">
        <v>41</v>
      </c>
      <c r="N3281" t="s">
        <v>318</v>
      </c>
      <c r="Q3281" t="s">
        <v>213</v>
      </c>
      <c r="S3281" t="s">
        <v>4994</v>
      </c>
      <c r="T3281" s="1">
        <f t="shared" si="2033"/>
        <v>16588</v>
      </c>
      <c r="U3281" t="s">
        <v>4498</v>
      </c>
      <c r="V3281" t="e">
        <f>VALUE(U3281)*100000</f>
        <v>#VALUE!</v>
      </c>
    </row>
    <row r="3282" spans="1:22" customFormat="1" hidden="1">
      <c r="A3282" t="s">
        <v>3861</v>
      </c>
      <c r="G3282" t="s">
        <v>32</v>
      </c>
      <c r="H3282" t="s">
        <v>4803</v>
      </c>
      <c r="I3282">
        <f>VALUE(LEFT(H3282,FIND(" ",H3282)-1))</f>
        <v>2152</v>
      </c>
      <c r="J3282" t="str">
        <f>TRIM(RIGHT(H3282,LEN(H3282)-FIND(" ",H3282)))</f>
        <v>sqft</v>
      </c>
      <c r="K3282" t="s">
        <v>25</v>
      </c>
      <c r="L3282" t="s">
        <v>41</v>
      </c>
      <c r="N3282" t="s">
        <v>633</v>
      </c>
      <c r="Q3282" t="s">
        <v>83</v>
      </c>
      <c r="R3282" t="s">
        <v>154</v>
      </c>
      <c r="S3282" t="s">
        <v>4995</v>
      </c>
      <c r="T3282" s="1">
        <f t="shared" si="2033"/>
        <v>6738</v>
      </c>
      <c r="U3282" t="s">
        <v>4588</v>
      </c>
      <c r="V3282" t="e">
        <f>VALUE(U3282)*100000</f>
        <v>#VALUE!</v>
      </c>
    </row>
    <row r="3283" spans="1:22" customFormat="1" hidden="1">
      <c r="A3283" t="s">
        <v>4860</v>
      </c>
      <c r="G3283" t="s">
        <v>32</v>
      </c>
      <c r="H3283" t="s">
        <v>3457</v>
      </c>
      <c r="I3283">
        <f>VALUE(LEFT(H3283,FIND(" ",H3283)-1))</f>
        <v>2800</v>
      </c>
      <c r="J3283" t="str">
        <f>TRIM(RIGHT(H3283,LEN(H3283)-FIND(" ",H3283)))</f>
        <v>sqft</v>
      </c>
      <c r="K3283" t="s">
        <v>25</v>
      </c>
      <c r="L3283" t="s">
        <v>217</v>
      </c>
      <c r="N3283" t="s">
        <v>652</v>
      </c>
      <c r="Q3283" t="s">
        <v>28</v>
      </c>
      <c r="R3283" t="s">
        <v>44</v>
      </c>
      <c r="S3283" t="s">
        <v>2500</v>
      </c>
      <c r="T3283" s="1">
        <f t="shared" si="2033"/>
        <v>4851</v>
      </c>
      <c r="U3283" t="s">
        <v>4482</v>
      </c>
      <c r="V3283" t="e">
        <f>VALUE(U3283)*100000</f>
        <v>#VALUE!</v>
      </c>
    </row>
    <row r="3284" spans="1:22" customFormat="1" hidden="1">
      <c r="A3284" t="s">
        <v>4663</v>
      </c>
      <c r="G3284" t="s">
        <v>32</v>
      </c>
      <c r="H3284" t="s">
        <v>4996</v>
      </c>
      <c r="I3284">
        <f>VALUE(LEFT(H3284,FIND(" ",H3284)-1))</f>
        <v>2422</v>
      </c>
      <c r="J3284" t="str">
        <f>TRIM(RIGHT(H3284,LEN(H3284)-FIND(" ",H3284)))</f>
        <v>sqft</v>
      </c>
      <c r="K3284" t="s">
        <v>25</v>
      </c>
      <c r="L3284" t="s">
        <v>153</v>
      </c>
      <c r="N3284" t="s">
        <v>806</v>
      </c>
      <c r="Q3284" t="s">
        <v>28</v>
      </c>
      <c r="R3284" t="s">
        <v>44</v>
      </c>
      <c r="S3284" t="s">
        <v>4997</v>
      </c>
      <c r="T3284" s="1">
        <f t="shared" si="2033"/>
        <v>5901</v>
      </c>
      <c r="U3284" t="s">
        <v>4516</v>
      </c>
      <c r="V3284" t="e">
        <f>VALUE(U3284)*100000</f>
        <v>#VALUE!</v>
      </c>
    </row>
    <row r="3285" spans="1:22" customFormat="1" hidden="1">
      <c r="A3285" t="s">
        <v>4847</v>
      </c>
      <c r="G3285" t="s">
        <v>32</v>
      </c>
      <c r="H3285" t="s">
        <v>4848</v>
      </c>
      <c r="I3285">
        <f>VALUE(LEFT(H3285,FIND(" ",H3285)-1))</f>
        <v>2246</v>
      </c>
      <c r="J3285" t="str">
        <f>TRIM(RIGHT(H3285,LEN(H3285)-FIND(" ",H3285)))</f>
        <v>sqft</v>
      </c>
      <c r="K3285" t="s">
        <v>25</v>
      </c>
      <c r="L3285" t="s">
        <v>217</v>
      </c>
      <c r="N3285" t="s">
        <v>134</v>
      </c>
      <c r="Q3285" t="s">
        <v>28</v>
      </c>
      <c r="R3285" t="s">
        <v>36</v>
      </c>
      <c r="S3285" t="s">
        <v>3038</v>
      </c>
      <c r="T3285" s="1">
        <f t="shared" si="2033"/>
        <v>4630</v>
      </c>
      <c r="U3285" t="s">
        <v>4846</v>
      </c>
      <c r="V3285" t="e">
        <f>VALUE(U3285)*100000</f>
        <v>#VALUE!</v>
      </c>
    </row>
    <row r="3286" spans="1:22" customFormat="1" hidden="1">
      <c r="A3286" t="s">
        <v>3778</v>
      </c>
      <c r="G3286" t="s">
        <v>23</v>
      </c>
      <c r="H3286" t="s">
        <v>3779</v>
      </c>
      <c r="I3286">
        <f>VALUE(LEFT(H3286,FIND(" ",H3286)-1))</f>
        <v>1179</v>
      </c>
      <c r="J3286" t="str">
        <f>TRIM(RIGHT(H3286,LEN(H3286)-FIND(" ",H3286)))</f>
        <v>sqft</v>
      </c>
      <c r="K3286" t="s">
        <v>40</v>
      </c>
      <c r="L3286" t="s">
        <v>41</v>
      </c>
      <c r="N3286" t="s">
        <v>694</v>
      </c>
      <c r="Q3286" t="s">
        <v>28</v>
      </c>
      <c r="R3286" t="s">
        <v>44</v>
      </c>
      <c r="S3286" t="s">
        <v>4998</v>
      </c>
      <c r="T3286" s="1">
        <f t="shared" si="2033"/>
        <v>4900</v>
      </c>
      <c r="U3286" t="s">
        <v>4498</v>
      </c>
      <c r="V3286" t="e">
        <f>VALUE(U3286)*100000</f>
        <v>#VALUE!</v>
      </c>
    </row>
    <row r="3287" spans="1:22" customFormat="1" hidden="1">
      <c r="A3287" t="s">
        <v>4851</v>
      </c>
      <c r="G3287" t="s">
        <v>23</v>
      </c>
      <c r="H3287" t="s">
        <v>4999</v>
      </c>
      <c r="I3287">
        <f>VALUE(LEFT(H3287,FIND(" ",H3287)-1))</f>
        <v>1342</v>
      </c>
      <c r="J3287" t="str">
        <f>TRIM(RIGHT(H3287,LEN(H3287)-FIND(" ",H3287)))</f>
        <v>sqft</v>
      </c>
      <c r="K3287" t="s">
        <v>25</v>
      </c>
      <c r="L3287" t="s">
        <v>3236</v>
      </c>
      <c r="N3287" t="s">
        <v>1239</v>
      </c>
      <c r="Q3287" t="s">
        <v>28</v>
      </c>
      <c r="R3287" t="s">
        <v>44</v>
      </c>
      <c r="S3287" t="s">
        <v>3755</v>
      </c>
      <c r="T3287" s="1">
        <f t="shared" si="2033"/>
        <v>5454</v>
      </c>
      <c r="U3287" t="s">
        <v>4512</v>
      </c>
      <c r="V3287" t="e">
        <f>VALUE(U3287)*100000</f>
        <v>#VALUE!</v>
      </c>
    </row>
    <row r="3288" spans="1:22" customFormat="1" hidden="1">
      <c r="A3288" t="s">
        <v>4628</v>
      </c>
      <c r="G3288" t="s">
        <v>32</v>
      </c>
      <c r="H3288" t="s">
        <v>1292</v>
      </c>
      <c r="I3288">
        <f>VALUE(LEFT(H3288,FIND(" ",H3288)-1))</f>
        <v>2600</v>
      </c>
      <c r="J3288" t="str">
        <f>TRIM(RIGHT(H3288,LEN(H3288)-FIND(" ",H3288)))</f>
        <v>sqft</v>
      </c>
      <c r="K3288" t="s">
        <v>25</v>
      </c>
      <c r="L3288" t="s">
        <v>138</v>
      </c>
      <c r="N3288" t="s">
        <v>71</v>
      </c>
      <c r="Q3288" t="s">
        <v>28</v>
      </c>
      <c r="R3288" t="s">
        <v>44</v>
      </c>
      <c r="S3288" t="s">
        <v>359</v>
      </c>
      <c r="T3288" s="1">
        <f t="shared" si="2033"/>
        <v>5000</v>
      </c>
      <c r="U3288" t="s">
        <v>4500</v>
      </c>
      <c r="V3288" t="e">
        <f>VALUE(U3288)*100000</f>
        <v>#VALUE!</v>
      </c>
    </row>
    <row r="3289" spans="1:22" customFormat="1" hidden="1">
      <c r="A3289" t="s">
        <v>5000</v>
      </c>
      <c r="G3289" t="s">
        <v>32</v>
      </c>
      <c r="H3289" t="s">
        <v>1292</v>
      </c>
      <c r="I3289">
        <f>VALUE(LEFT(H3289,FIND(" ",H3289)-1))</f>
        <v>2600</v>
      </c>
      <c r="J3289" t="str">
        <f>TRIM(RIGHT(H3289,LEN(H3289)-FIND(" ",H3289)))</f>
        <v>sqft</v>
      </c>
      <c r="K3289" t="s">
        <v>25</v>
      </c>
      <c r="L3289" t="s">
        <v>747</v>
      </c>
      <c r="N3289" t="s">
        <v>806</v>
      </c>
      <c r="Q3289" t="s">
        <v>28</v>
      </c>
      <c r="R3289" t="s">
        <v>44</v>
      </c>
      <c r="S3289" t="s">
        <v>3863</v>
      </c>
      <c r="T3289" s="1">
        <f t="shared" si="2033"/>
        <v>5097</v>
      </c>
      <c r="U3289" t="s">
        <v>4477</v>
      </c>
      <c r="V3289" t="e">
        <f>VALUE(U3289)*100000</f>
        <v>#VALUE!</v>
      </c>
    </row>
    <row r="3290" spans="1:22" customFormat="1" hidden="1">
      <c r="A3290" t="s">
        <v>4589</v>
      </c>
      <c r="G3290" t="s">
        <v>32</v>
      </c>
      <c r="H3290" t="s">
        <v>4570</v>
      </c>
      <c r="I3290">
        <f>VALUE(LEFT(H3290,FIND(" ",H3290)-1))</f>
        <v>2260</v>
      </c>
      <c r="J3290" t="str">
        <f>TRIM(RIGHT(H3290,LEN(H3290)-FIND(" ",H3290)))</f>
        <v>sqft</v>
      </c>
      <c r="K3290" t="s">
        <v>25</v>
      </c>
      <c r="L3290" t="s">
        <v>41</v>
      </c>
      <c r="N3290" t="s">
        <v>806</v>
      </c>
      <c r="Q3290" t="s">
        <v>28</v>
      </c>
      <c r="R3290" t="s">
        <v>44</v>
      </c>
      <c r="S3290" t="s">
        <v>571</v>
      </c>
      <c r="T3290" s="1">
        <f t="shared" si="2033"/>
        <v>6000</v>
      </c>
      <c r="U3290" t="s">
        <v>4482</v>
      </c>
      <c r="V3290" t="e">
        <f>VALUE(U3290)*100000</f>
        <v>#VALUE!</v>
      </c>
    </row>
    <row r="3291" spans="1:22" customFormat="1" hidden="1">
      <c r="A3291" t="s">
        <v>2805</v>
      </c>
      <c r="G3291" t="s">
        <v>32</v>
      </c>
      <c r="H3291" t="s">
        <v>3244</v>
      </c>
      <c r="I3291">
        <f>VALUE(LEFT(H3291,FIND(" ",H3291)-1))</f>
        <v>2500</v>
      </c>
      <c r="J3291" t="str">
        <f>TRIM(RIGHT(H3291,LEN(H3291)-FIND(" ",H3291)))</f>
        <v>sqft</v>
      </c>
      <c r="K3291" t="s">
        <v>25</v>
      </c>
      <c r="L3291" t="s">
        <v>2356</v>
      </c>
      <c r="N3291" t="s">
        <v>165</v>
      </c>
      <c r="Q3291" t="s">
        <v>28</v>
      </c>
      <c r="R3291" t="s">
        <v>36</v>
      </c>
      <c r="S3291" t="s">
        <v>571</v>
      </c>
      <c r="T3291" s="1">
        <f t="shared" si="2033"/>
        <v>6000</v>
      </c>
      <c r="U3291" t="s">
        <v>4480</v>
      </c>
      <c r="V3291" t="e">
        <f>VALUE(U3291)*100000</f>
        <v>#VALUE!</v>
      </c>
    </row>
    <row r="3292" spans="1:22" customFormat="1" hidden="1">
      <c r="A3292" t="s">
        <v>2805</v>
      </c>
      <c r="G3292" t="s">
        <v>32</v>
      </c>
      <c r="H3292" t="s">
        <v>4983</v>
      </c>
      <c r="I3292">
        <f>VALUE(LEFT(H3292,FIND(" ",H3292)-1))</f>
        <v>2380</v>
      </c>
      <c r="J3292" t="str">
        <f>TRIM(RIGHT(H3292,LEN(H3292)-FIND(" ",H3292)))</f>
        <v>sqft</v>
      </c>
      <c r="K3292" t="s">
        <v>25</v>
      </c>
      <c r="L3292" t="s">
        <v>41</v>
      </c>
      <c r="N3292" t="s">
        <v>480</v>
      </c>
      <c r="Q3292" t="s">
        <v>28</v>
      </c>
      <c r="R3292" t="s">
        <v>44</v>
      </c>
      <c r="S3292" t="s">
        <v>5001</v>
      </c>
      <c r="T3292" s="1">
        <f t="shared" si="2033"/>
        <v>5874</v>
      </c>
      <c r="U3292" t="s">
        <v>4494</v>
      </c>
      <c r="V3292" t="e">
        <f>VALUE(U3292)*100000</f>
        <v>#VALUE!</v>
      </c>
    </row>
    <row r="3293" spans="1:22" customFormat="1" hidden="1">
      <c r="A3293" t="s">
        <v>5002</v>
      </c>
      <c r="G3293" t="s">
        <v>32</v>
      </c>
      <c r="H3293" t="s">
        <v>5003</v>
      </c>
      <c r="I3293">
        <f>VALUE(LEFT(H3293,FIND(" ",H3293)-1))</f>
        <v>2131</v>
      </c>
      <c r="J3293" t="str">
        <f>TRIM(RIGHT(H3293,LEN(H3293)-FIND(" ",H3293)))</f>
        <v>sqft</v>
      </c>
      <c r="K3293" t="s">
        <v>25</v>
      </c>
      <c r="L3293" t="s">
        <v>41</v>
      </c>
      <c r="N3293" t="s">
        <v>42</v>
      </c>
      <c r="Q3293" t="s">
        <v>28</v>
      </c>
      <c r="R3293" t="s">
        <v>44</v>
      </c>
      <c r="S3293" t="s">
        <v>3590</v>
      </c>
      <c r="T3293" s="1">
        <f t="shared" si="2033"/>
        <v>4751</v>
      </c>
      <c r="U3293" t="s">
        <v>4489</v>
      </c>
      <c r="V3293" t="e">
        <f>VALUE(U3293)*100000</f>
        <v>#VALUE!</v>
      </c>
    </row>
    <row r="3294" spans="1:22" customFormat="1" hidden="1">
      <c r="A3294" t="s">
        <v>5004</v>
      </c>
      <c r="G3294" t="s">
        <v>32</v>
      </c>
      <c r="H3294" t="s">
        <v>5005</v>
      </c>
      <c r="I3294">
        <f>VALUE(LEFT(H3294,FIND(" ",H3294)-1))</f>
        <v>2241</v>
      </c>
      <c r="J3294" t="str">
        <f>TRIM(RIGHT(H3294,LEN(H3294)-FIND(" ",H3294)))</f>
        <v>sqft</v>
      </c>
      <c r="K3294" t="s">
        <v>25</v>
      </c>
      <c r="L3294" t="s">
        <v>747</v>
      </c>
      <c r="N3294" t="s">
        <v>2406</v>
      </c>
      <c r="Q3294" t="s">
        <v>28</v>
      </c>
      <c r="R3294" t="s">
        <v>36</v>
      </c>
      <c r="S3294" t="s">
        <v>4406</v>
      </c>
      <c r="T3294" s="1">
        <f t="shared" si="2033"/>
        <v>4909</v>
      </c>
      <c r="U3294" t="s">
        <v>4483</v>
      </c>
      <c r="V3294" t="e">
        <f>VALUE(U3294)*100000</f>
        <v>#VALUE!</v>
      </c>
    </row>
    <row r="3295" spans="1:22" customFormat="1" hidden="1">
      <c r="A3295" t="s">
        <v>2805</v>
      </c>
      <c r="G3295" t="s">
        <v>32</v>
      </c>
      <c r="H3295" t="s">
        <v>5006</v>
      </c>
      <c r="I3295">
        <f>VALUE(LEFT(H3295,FIND(" ",H3295)-1))</f>
        <v>2575</v>
      </c>
      <c r="J3295" t="str">
        <f>TRIM(RIGHT(H3295,LEN(H3295)-FIND(" ",H3295)))</f>
        <v>sqft</v>
      </c>
      <c r="K3295" t="s">
        <v>25</v>
      </c>
      <c r="L3295" t="s">
        <v>747</v>
      </c>
      <c r="N3295" t="s">
        <v>42</v>
      </c>
      <c r="Q3295" t="s">
        <v>28</v>
      </c>
      <c r="R3295" t="s">
        <v>36</v>
      </c>
      <c r="S3295" t="s">
        <v>5007</v>
      </c>
      <c r="T3295" s="1">
        <f t="shared" si="2033"/>
        <v>4971</v>
      </c>
      <c r="U3295" t="s">
        <v>4560</v>
      </c>
      <c r="V3295" t="e">
        <f>VALUE(U3295)*100000</f>
        <v>#VALUE!</v>
      </c>
    </row>
    <row r="3296" spans="1:22" customFormat="1" hidden="1">
      <c r="A3296" t="s">
        <v>5008</v>
      </c>
      <c r="G3296" t="s">
        <v>23</v>
      </c>
      <c r="H3296" t="s">
        <v>2178</v>
      </c>
      <c r="I3296">
        <f>VALUE(LEFT(H3296,FIND(" ",H3296)-1))</f>
        <v>1160</v>
      </c>
      <c r="J3296" t="str">
        <f>TRIM(RIGHT(H3296,LEN(H3296)-FIND(" ",H3296)))</f>
        <v>sqft</v>
      </c>
      <c r="K3296" t="s">
        <v>28</v>
      </c>
      <c r="L3296" t="s">
        <v>41</v>
      </c>
      <c r="N3296" t="s">
        <v>25</v>
      </c>
      <c r="Q3296" t="s">
        <v>44</v>
      </c>
      <c r="R3296" t="s">
        <v>131</v>
      </c>
      <c r="S3296" t="s">
        <v>5009</v>
      </c>
      <c r="T3296" s="1">
        <f t="shared" si="2033"/>
        <v>4747</v>
      </c>
      <c r="U3296" t="s">
        <v>4487</v>
      </c>
      <c r="V3296" t="e">
        <f>VALUE(U3296)*100000</f>
        <v>#VALUE!</v>
      </c>
    </row>
    <row r="3297" spans="1:22" customFormat="1" hidden="1">
      <c r="A3297" t="s">
        <v>4609</v>
      </c>
      <c r="G3297" t="s">
        <v>32</v>
      </c>
      <c r="H3297" t="s">
        <v>4610</v>
      </c>
      <c r="I3297">
        <f>VALUE(LEFT(H3297,FIND(" ",H3297)-1))</f>
        <v>2204</v>
      </c>
      <c r="J3297" t="str">
        <f>TRIM(RIGHT(H3297,LEN(H3297)-FIND(" ",H3297)))</f>
        <v>sqft</v>
      </c>
      <c r="K3297" t="s">
        <v>25</v>
      </c>
      <c r="L3297" t="s">
        <v>2349</v>
      </c>
      <c r="N3297" t="s">
        <v>480</v>
      </c>
      <c r="Q3297" t="s">
        <v>28</v>
      </c>
      <c r="R3297" t="s">
        <v>44</v>
      </c>
      <c r="S3297" t="s">
        <v>180</v>
      </c>
      <c r="T3297" s="1">
        <f t="shared" si="2033"/>
        <v>5808</v>
      </c>
      <c r="U3297" t="s">
        <v>4560</v>
      </c>
      <c r="V3297" t="e">
        <f>VALUE(U3297)*100000</f>
        <v>#VALUE!</v>
      </c>
    </row>
    <row r="3298" spans="1:22" customFormat="1" hidden="1">
      <c r="A3298" t="s">
        <v>5010</v>
      </c>
      <c r="G3298" t="s">
        <v>32</v>
      </c>
      <c r="H3298" t="s">
        <v>1292</v>
      </c>
      <c r="I3298">
        <f>VALUE(LEFT(H3298,FIND(" ",H3298)-1))</f>
        <v>2600</v>
      </c>
      <c r="J3298" t="str">
        <f>TRIM(RIGHT(H3298,LEN(H3298)-FIND(" ",H3298)))</f>
        <v>sqft</v>
      </c>
      <c r="K3298" t="s">
        <v>25</v>
      </c>
      <c r="L3298" t="s">
        <v>59</v>
      </c>
      <c r="N3298" t="s">
        <v>665</v>
      </c>
      <c r="Q3298" t="s">
        <v>28</v>
      </c>
      <c r="R3298" t="s">
        <v>36</v>
      </c>
      <c r="S3298" t="s">
        <v>359</v>
      </c>
      <c r="T3298" s="1">
        <f t="shared" si="2033"/>
        <v>5000</v>
      </c>
      <c r="U3298" t="s">
        <v>4500</v>
      </c>
      <c r="V3298" t="e">
        <f>VALUE(U3298)*100000</f>
        <v>#VALUE!</v>
      </c>
    </row>
    <row r="3299" spans="1:22" customFormat="1" hidden="1">
      <c r="A3299" t="s">
        <v>5011</v>
      </c>
      <c r="G3299" t="s">
        <v>32</v>
      </c>
      <c r="H3299" t="s">
        <v>5012</v>
      </c>
      <c r="I3299">
        <f>VALUE(LEFT(H3299,FIND(" ",H3299)-1))</f>
        <v>2351</v>
      </c>
      <c r="J3299" t="str">
        <f>TRIM(RIGHT(H3299,LEN(H3299)-FIND(" ",H3299)))</f>
        <v>sqft</v>
      </c>
      <c r="K3299" t="s">
        <v>25</v>
      </c>
      <c r="L3299" t="s">
        <v>55</v>
      </c>
      <c r="N3299" t="s">
        <v>82</v>
      </c>
      <c r="Q3299" t="s">
        <v>28</v>
      </c>
      <c r="R3299" t="s">
        <v>29</v>
      </c>
      <c r="S3299" t="s">
        <v>4530</v>
      </c>
      <c r="T3299" s="1">
        <f t="shared" si="2033"/>
        <v>5130</v>
      </c>
      <c r="U3299" t="s">
        <v>4506</v>
      </c>
      <c r="V3299" t="e">
        <f>VALUE(U3299)*100000</f>
        <v>#VALUE!</v>
      </c>
    </row>
    <row r="3300" spans="1:22" customFormat="1" hidden="1">
      <c r="A3300" t="s">
        <v>4811</v>
      </c>
      <c r="G3300" t="s">
        <v>32</v>
      </c>
      <c r="H3300" t="s">
        <v>2946</v>
      </c>
      <c r="I3300">
        <f>VALUE(LEFT(H3300,FIND(" ",H3300)-1))</f>
        <v>2400</v>
      </c>
      <c r="J3300" t="str">
        <f>TRIM(RIGHT(H3300,LEN(H3300)-FIND(" ",H3300)))</f>
        <v>sqft</v>
      </c>
      <c r="K3300" t="s">
        <v>25</v>
      </c>
      <c r="L3300" t="s">
        <v>2636</v>
      </c>
      <c r="N3300" t="s">
        <v>818</v>
      </c>
      <c r="Q3300" t="s">
        <v>28</v>
      </c>
      <c r="R3300" t="s">
        <v>44</v>
      </c>
      <c r="S3300" t="s">
        <v>1614</v>
      </c>
      <c r="T3300" s="1">
        <f t="shared" si="2033"/>
        <v>5111</v>
      </c>
      <c r="U3300" t="s">
        <v>4563</v>
      </c>
      <c r="V3300" t="e">
        <f>VALUE(U3300)*100000</f>
        <v>#VALUE!</v>
      </c>
    </row>
    <row r="3301" spans="1:22" customFormat="1" hidden="1">
      <c r="A3301" t="s">
        <v>4796</v>
      </c>
      <c r="G3301" t="s">
        <v>32</v>
      </c>
      <c r="H3301" t="s">
        <v>4863</v>
      </c>
      <c r="I3301">
        <f>VALUE(LEFT(H3301,FIND(" ",H3301)-1))</f>
        <v>2560</v>
      </c>
      <c r="J3301" t="str">
        <f>TRIM(RIGHT(H3301,LEN(H3301)-FIND(" ",H3301)))</f>
        <v>sqft</v>
      </c>
      <c r="K3301" t="s">
        <v>25</v>
      </c>
      <c r="L3301" t="s">
        <v>41</v>
      </c>
      <c r="N3301" t="s">
        <v>1314</v>
      </c>
      <c r="Q3301" t="s">
        <v>28</v>
      </c>
      <c r="R3301" t="s">
        <v>586</v>
      </c>
      <c r="S3301" t="s">
        <v>5013</v>
      </c>
      <c r="T3301" s="1">
        <f t="shared" si="2033"/>
        <v>5469</v>
      </c>
      <c r="U3301" t="s">
        <v>4535</v>
      </c>
      <c r="V3301" t="e">
        <f>VALUE(U3301)*100000</f>
        <v>#VALUE!</v>
      </c>
    </row>
    <row r="3302" spans="1:22" customFormat="1" hidden="1">
      <c r="A3302" t="s">
        <v>2798</v>
      </c>
      <c r="G3302" t="s">
        <v>32</v>
      </c>
      <c r="H3302" t="s">
        <v>5014</v>
      </c>
      <c r="I3302">
        <f>VALUE(LEFT(H3302,FIND(" ",H3302)-1))</f>
        <v>127</v>
      </c>
      <c r="J3302" t="str">
        <f>TRIM(RIGHT(H3302,LEN(H3302)-FIND(" ",H3302)))</f>
        <v>sqyrd</v>
      </c>
      <c r="K3302" t="s">
        <v>40</v>
      </c>
      <c r="L3302" t="s">
        <v>41</v>
      </c>
      <c r="N3302" t="s">
        <v>401</v>
      </c>
      <c r="Q3302" t="s">
        <v>43</v>
      </c>
      <c r="R3302" t="s">
        <v>44</v>
      </c>
      <c r="S3302" t="s">
        <v>5015</v>
      </c>
      <c r="T3302" s="1">
        <f t="shared" si="2033"/>
        <v>10061</v>
      </c>
      <c r="U3302" t="s">
        <v>4495</v>
      </c>
      <c r="V3302" t="e">
        <f>VALUE(U3302)*100000</f>
        <v>#VALUE!</v>
      </c>
    </row>
    <row r="3303" spans="1:22" customFormat="1" hidden="1">
      <c r="A3303" t="s">
        <v>2542</v>
      </c>
      <c r="G3303" t="s">
        <v>168</v>
      </c>
      <c r="H3303" t="s">
        <v>5016</v>
      </c>
      <c r="I3303">
        <f>VALUE(LEFT(H3303,FIND(" ",H3303)-1))</f>
        <v>2124</v>
      </c>
      <c r="J3303" t="str">
        <f>TRIM(RIGHT(H3303,LEN(H3303)-FIND(" ",H3303)))</f>
        <v>sqft</v>
      </c>
      <c r="K3303" t="s">
        <v>25</v>
      </c>
      <c r="L3303" t="s">
        <v>5017</v>
      </c>
      <c r="N3303" t="s">
        <v>139</v>
      </c>
      <c r="Q3303">
        <v>3</v>
      </c>
      <c r="R3303">
        <v>3</v>
      </c>
      <c r="S3303" t="s">
        <v>5018</v>
      </c>
      <c r="T3303" s="1">
        <f t="shared" si="2033"/>
        <v>5320</v>
      </c>
      <c r="U3303" t="s">
        <v>4491</v>
      </c>
      <c r="V3303" t="e">
        <f>VALUE(U3303)*100000</f>
        <v>#VALUE!</v>
      </c>
    </row>
    <row r="3304" spans="1:22" customFormat="1" hidden="1">
      <c r="A3304" t="s">
        <v>3264</v>
      </c>
      <c r="G3304" t="s">
        <v>32</v>
      </c>
      <c r="H3304" t="s">
        <v>3474</v>
      </c>
      <c r="I3304">
        <f>VALUE(LEFT(H3304,FIND(" ",H3304)-1))</f>
        <v>180</v>
      </c>
      <c r="J3304" t="str">
        <f>TRIM(RIGHT(H3304,LEN(H3304)-FIND(" ",H3304)))</f>
        <v>sqyrd</v>
      </c>
      <c r="K3304" t="s">
        <v>83</v>
      </c>
      <c r="L3304" t="s">
        <v>41</v>
      </c>
      <c r="N3304" t="s">
        <v>40</v>
      </c>
      <c r="Q3304" t="s">
        <v>44</v>
      </c>
      <c r="R3304" t="s">
        <v>382</v>
      </c>
      <c r="S3304" t="s">
        <v>5019</v>
      </c>
      <c r="T3304" s="1">
        <f t="shared" si="2033"/>
        <v>7099</v>
      </c>
      <c r="U3304" t="s">
        <v>4495</v>
      </c>
      <c r="V3304" t="e">
        <f>VALUE(U3304)*100000</f>
        <v>#VALUE!</v>
      </c>
    </row>
    <row r="3305" spans="1:22" customFormat="1" hidden="1">
      <c r="A3305" t="s">
        <v>4968</v>
      </c>
      <c r="G3305" t="s">
        <v>32</v>
      </c>
      <c r="H3305" t="s">
        <v>2025</v>
      </c>
      <c r="I3305">
        <f>VALUE(LEFT(H3305,FIND(" ",H3305)-1))</f>
        <v>2250</v>
      </c>
      <c r="J3305" t="str">
        <f>TRIM(RIGHT(H3305,LEN(H3305)-FIND(" ",H3305)))</f>
        <v>sqft</v>
      </c>
      <c r="K3305" t="s">
        <v>25</v>
      </c>
      <c r="L3305" t="s">
        <v>5020</v>
      </c>
      <c r="N3305" t="s">
        <v>147</v>
      </c>
      <c r="Q3305" t="s">
        <v>28</v>
      </c>
      <c r="R3305" t="s">
        <v>88</v>
      </c>
      <c r="S3305" t="s">
        <v>5021</v>
      </c>
      <c r="T3305" s="1">
        <f t="shared" si="2033"/>
        <v>6200</v>
      </c>
      <c r="U3305" t="s">
        <v>4494</v>
      </c>
      <c r="V3305" t="e">
        <f>VALUE(U3305)*100000</f>
        <v>#VALUE!</v>
      </c>
    </row>
    <row r="3306" spans="1:22" customFormat="1" hidden="1">
      <c r="A3306" t="s">
        <v>5022</v>
      </c>
      <c r="G3306" t="s">
        <v>32</v>
      </c>
      <c r="H3306" t="s">
        <v>4987</v>
      </c>
      <c r="I3306">
        <f>VALUE(LEFT(H3306,FIND(" ",H3306)-1))</f>
        <v>92</v>
      </c>
      <c r="J3306" t="str">
        <f>TRIM(RIGHT(H3306,LEN(H3306)-FIND(" ",H3306)))</f>
        <v>sqyrd</v>
      </c>
      <c r="K3306" t="s">
        <v>43</v>
      </c>
      <c r="L3306" t="s">
        <v>41</v>
      </c>
      <c r="N3306" t="s">
        <v>40</v>
      </c>
      <c r="Q3306" t="s">
        <v>29</v>
      </c>
      <c r="R3306" t="s">
        <v>131</v>
      </c>
      <c r="S3306" t="s">
        <v>4750</v>
      </c>
      <c r="T3306" s="1">
        <f t="shared" si="2033"/>
        <v>14493</v>
      </c>
      <c r="U3306" t="s">
        <v>4506</v>
      </c>
      <c r="V3306" t="e">
        <f>VALUE(U3306)*100000</f>
        <v>#VALUE!</v>
      </c>
    </row>
    <row r="3307" spans="1:22" customFormat="1" hidden="1">
      <c r="A3307" t="s">
        <v>3884</v>
      </c>
      <c r="G3307" t="s">
        <v>23</v>
      </c>
      <c r="H3307" t="s">
        <v>63</v>
      </c>
      <c r="I3307">
        <f>VALUE(LEFT(H3307,FIND(" ",H3307)-1))</f>
        <v>1180</v>
      </c>
      <c r="J3307" t="str">
        <f>TRIM(RIGHT(H3307,LEN(H3307)-FIND(" ",H3307)))</f>
        <v>sqft</v>
      </c>
      <c r="K3307" t="s">
        <v>40</v>
      </c>
      <c r="L3307" t="s">
        <v>41</v>
      </c>
      <c r="N3307" t="s">
        <v>781</v>
      </c>
      <c r="Q3307" t="s">
        <v>83</v>
      </c>
      <c r="R3307" t="s">
        <v>382</v>
      </c>
      <c r="S3307" t="s">
        <v>5023</v>
      </c>
      <c r="T3307" s="1">
        <f t="shared" si="2033"/>
        <v>6102</v>
      </c>
      <c r="U3307" t="s">
        <v>4566</v>
      </c>
      <c r="V3307" t="e">
        <f>VALUE(U3307)*100000</f>
        <v>#VALUE!</v>
      </c>
    </row>
    <row r="3308" spans="1:22" customFormat="1" hidden="1">
      <c r="A3308" t="s">
        <v>2805</v>
      </c>
      <c r="G3308" t="s">
        <v>32</v>
      </c>
      <c r="H3308" t="s">
        <v>4826</v>
      </c>
      <c r="I3308">
        <f>VALUE(LEFT(H3308,FIND(" ",H3308)-1))</f>
        <v>2450</v>
      </c>
      <c r="J3308" t="str">
        <f>TRIM(RIGHT(H3308,LEN(H3308)-FIND(" ",H3308)))</f>
        <v>sqft</v>
      </c>
      <c r="K3308" t="s">
        <v>25</v>
      </c>
      <c r="L3308" t="s">
        <v>217</v>
      </c>
      <c r="N3308" t="s">
        <v>71</v>
      </c>
      <c r="Q3308" t="s">
        <v>28</v>
      </c>
      <c r="R3308" t="s">
        <v>44</v>
      </c>
      <c r="S3308" t="s">
        <v>5024</v>
      </c>
      <c r="T3308" s="1">
        <f t="shared" si="2033"/>
        <v>5347</v>
      </c>
      <c r="U3308" t="s">
        <v>4566</v>
      </c>
      <c r="V3308" t="e">
        <f>VALUE(U3308)*100000</f>
        <v>#VALUE!</v>
      </c>
    </row>
    <row r="3309" spans="1:22" customFormat="1" hidden="1">
      <c r="A3309" t="s">
        <v>5025</v>
      </c>
      <c r="G3309" t="s">
        <v>32</v>
      </c>
      <c r="H3309" t="s">
        <v>4857</v>
      </c>
      <c r="I3309">
        <f>VALUE(LEFT(H3309,FIND(" ",H3309)-1))</f>
        <v>2034</v>
      </c>
      <c r="J3309" t="str">
        <f>TRIM(RIGHT(H3309,LEN(H3309)-FIND(" ",H3309)))</f>
        <v>sqft</v>
      </c>
      <c r="K3309" t="s">
        <v>25</v>
      </c>
      <c r="L3309" t="s">
        <v>41</v>
      </c>
      <c r="N3309" t="s">
        <v>71</v>
      </c>
      <c r="Q3309" t="s">
        <v>28</v>
      </c>
      <c r="R3309" t="s">
        <v>36</v>
      </c>
      <c r="S3309" t="s">
        <v>4502</v>
      </c>
      <c r="T3309" s="1">
        <f t="shared" si="2033"/>
        <v>5400</v>
      </c>
      <c r="U3309" t="s">
        <v>4573</v>
      </c>
      <c r="V3309" t="e">
        <f>VALUE(U3309)*100000</f>
        <v>#VALUE!</v>
      </c>
    </row>
    <row r="3310" spans="1:22" customFormat="1" hidden="1">
      <c r="A3310" t="s">
        <v>5026</v>
      </c>
      <c r="G3310" t="s">
        <v>32</v>
      </c>
      <c r="H3310" t="s">
        <v>5027</v>
      </c>
      <c r="I3310">
        <f>VALUE(LEFT(H3310,FIND(" ",H3310)-1))</f>
        <v>2027</v>
      </c>
      <c r="J3310" t="str">
        <f>TRIM(RIGHT(H3310,LEN(H3310)-FIND(" ",H3310)))</f>
        <v>sqft</v>
      </c>
      <c r="K3310" t="s">
        <v>25</v>
      </c>
      <c r="L3310" t="s">
        <v>41</v>
      </c>
      <c r="N3310" t="s">
        <v>2330</v>
      </c>
      <c r="Q3310" t="s">
        <v>43</v>
      </c>
      <c r="R3310" t="s">
        <v>44</v>
      </c>
      <c r="S3310" t="s">
        <v>5028</v>
      </c>
      <c r="T3310" s="1">
        <f t="shared" si="2033"/>
        <v>5081</v>
      </c>
      <c r="U3310" t="s">
        <v>4511</v>
      </c>
      <c r="V3310" t="e">
        <f>VALUE(U3310)*100000</f>
        <v>#VALUE!</v>
      </c>
    </row>
    <row r="3311" spans="1:22" customFormat="1" hidden="1">
      <c r="A3311" t="s">
        <v>4628</v>
      </c>
      <c r="G3311" t="s">
        <v>23</v>
      </c>
      <c r="H3311" t="s">
        <v>5029</v>
      </c>
      <c r="I3311">
        <f>VALUE(LEFT(H3311,FIND(" ",H3311)-1))</f>
        <v>1431</v>
      </c>
      <c r="J3311" t="str">
        <f>TRIM(RIGHT(H3311,LEN(H3311)-FIND(" ",H3311)))</f>
        <v>sqft</v>
      </c>
      <c r="K3311" t="s">
        <v>40</v>
      </c>
      <c r="L3311" t="s">
        <v>41</v>
      </c>
      <c r="N3311" t="s">
        <v>147</v>
      </c>
      <c r="Q3311" t="s">
        <v>28</v>
      </c>
      <c r="R3311" t="s">
        <v>274</v>
      </c>
      <c r="S3311" t="s">
        <v>5030</v>
      </c>
      <c r="T3311" s="1">
        <f t="shared" si="2033"/>
        <v>4875</v>
      </c>
      <c r="U3311" t="s">
        <v>4934</v>
      </c>
      <c r="V3311" t="e">
        <f>VALUE(U3311)*100000</f>
        <v>#VALUE!</v>
      </c>
    </row>
    <row r="3312" spans="1:22" customFormat="1" hidden="1">
      <c r="A3312" t="s">
        <v>5031</v>
      </c>
      <c r="G3312" t="s">
        <v>23</v>
      </c>
      <c r="H3312" t="s">
        <v>463</v>
      </c>
      <c r="I3312">
        <f>VALUE(LEFT(H3312,FIND(" ",H3312)-1))</f>
        <v>1120</v>
      </c>
      <c r="J3312" t="str">
        <f>TRIM(RIGHT(H3312,LEN(H3312)-FIND(" ",H3312)))</f>
        <v>sqft</v>
      </c>
      <c r="K3312" t="s">
        <v>25</v>
      </c>
      <c r="L3312" t="s">
        <v>41</v>
      </c>
      <c r="N3312" t="s">
        <v>42</v>
      </c>
      <c r="Q3312" t="s">
        <v>28</v>
      </c>
      <c r="R3312" t="s">
        <v>44</v>
      </c>
      <c r="S3312" t="s">
        <v>4620</v>
      </c>
      <c r="T3312" s="1">
        <f t="shared" si="2033"/>
        <v>5700</v>
      </c>
      <c r="U3312" t="s">
        <v>5032</v>
      </c>
      <c r="V3312" t="e">
        <f>VALUE(U3312)*100000</f>
        <v>#VALUE!</v>
      </c>
    </row>
    <row r="3313" spans="1:22" customFormat="1" hidden="1">
      <c r="A3313" t="s">
        <v>4811</v>
      </c>
      <c r="G3313" t="s">
        <v>32</v>
      </c>
      <c r="H3313" t="s">
        <v>2946</v>
      </c>
      <c r="I3313">
        <f>VALUE(LEFT(H3313,FIND(" ",H3313)-1))</f>
        <v>2400</v>
      </c>
      <c r="J3313" t="str">
        <f>TRIM(RIGHT(H3313,LEN(H3313)-FIND(" ",H3313)))</f>
        <v>sqft</v>
      </c>
      <c r="K3313" t="s">
        <v>25</v>
      </c>
      <c r="L3313" t="s">
        <v>138</v>
      </c>
      <c r="N3313" t="s">
        <v>71</v>
      </c>
      <c r="Q3313" t="s">
        <v>28</v>
      </c>
      <c r="R3313" t="s">
        <v>44</v>
      </c>
      <c r="S3313" t="s">
        <v>359</v>
      </c>
      <c r="T3313" s="1">
        <f t="shared" si="2033"/>
        <v>5000</v>
      </c>
      <c r="U3313" t="s">
        <v>4506</v>
      </c>
      <c r="V3313" t="e">
        <f>VALUE(U3313)*100000</f>
        <v>#VALUE!</v>
      </c>
    </row>
    <row r="3314" spans="1:22" customFormat="1" hidden="1">
      <c r="A3314" t="s">
        <v>5000</v>
      </c>
      <c r="G3314" t="s">
        <v>32</v>
      </c>
      <c r="H3314" t="s">
        <v>4503</v>
      </c>
      <c r="I3314">
        <f>VALUE(LEFT(H3314,FIND(" ",H3314)-1))</f>
        <v>2300</v>
      </c>
      <c r="J3314" t="str">
        <f>TRIM(RIGHT(H3314,LEN(H3314)-FIND(" ",H3314)))</f>
        <v>sqft</v>
      </c>
      <c r="K3314" t="s">
        <v>25</v>
      </c>
      <c r="L3314" t="s">
        <v>217</v>
      </c>
      <c r="N3314" t="s">
        <v>1580</v>
      </c>
      <c r="Q3314" t="s">
        <v>28</v>
      </c>
      <c r="R3314" t="s">
        <v>44</v>
      </c>
      <c r="S3314" t="s">
        <v>5033</v>
      </c>
      <c r="T3314" s="1">
        <f t="shared" si="2033"/>
        <v>5435</v>
      </c>
      <c r="U3314" t="s">
        <v>4528</v>
      </c>
      <c r="V3314" t="e">
        <f>VALUE(U3314)*100000</f>
        <v>#VALUE!</v>
      </c>
    </row>
    <row r="3315" spans="1:22" customFormat="1" hidden="1">
      <c r="A3315" t="s">
        <v>3861</v>
      </c>
      <c r="G3315" t="s">
        <v>23</v>
      </c>
      <c r="H3315" t="s">
        <v>333</v>
      </c>
      <c r="I3315">
        <f>VALUE(LEFT(H3315,FIND(" ",H3315)-1))</f>
        <v>1100</v>
      </c>
      <c r="J3315" t="str">
        <f>TRIM(RIGHT(H3315,LEN(H3315)-FIND(" ",H3315)))</f>
        <v>sqft</v>
      </c>
      <c r="K3315" t="s">
        <v>25</v>
      </c>
      <c r="L3315" t="s">
        <v>41</v>
      </c>
      <c r="N3315" t="s">
        <v>818</v>
      </c>
      <c r="Q3315" t="s">
        <v>28</v>
      </c>
      <c r="R3315" t="s">
        <v>36</v>
      </c>
      <c r="S3315" t="s">
        <v>2997</v>
      </c>
      <c r="T3315" s="1">
        <f t="shared" si="2033"/>
        <v>5500</v>
      </c>
      <c r="U3315" t="s">
        <v>4485</v>
      </c>
      <c r="V3315" t="e">
        <f>VALUE(U3315)*100000</f>
        <v>#VALUE!</v>
      </c>
    </row>
    <row r="3316" spans="1:22" customFormat="1" hidden="1">
      <c r="A3316" t="s">
        <v>4481</v>
      </c>
      <c r="G3316" t="s">
        <v>32</v>
      </c>
      <c r="H3316" t="s">
        <v>1292</v>
      </c>
      <c r="I3316">
        <f>VALUE(LEFT(H3316,FIND(" ",H3316)-1))</f>
        <v>2600</v>
      </c>
      <c r="J3316" t="str">
        <f>TRIM(RIGHT(H3316,LEN(H3316)-FIND(" ",H3316)))</f>
        <v>sqft</v>
      </c>
      <c r="K3316" t="s">
        <v>25</v>
      </c>
      <c r="L3316" t="s">
        <v>2356</v>
      </c>
      <c r="N3316" t="s">
        <v>147</v>
      </c>
      <c r="Q3316" t="s">
        <v>28</v>
      </c>
      <c r="R3316" t="s">
        <v>44</v>
      </c>
      <c r="S3316" t="s">
        <v>359</v>
      </c>
      <c r="T3316" s="1">
        <f t="shared" si="2033"/>
        <v>5000</v>
      </c>
      <c r="U3316" t="s">
        <v>4500</v>
      </c>
      <c r="V3316" t="e">
        <f>VALUE(U3316)*100000</f>
        <v>#VALUE!</v>
      </c>
    </row>
    <row r="3317" spans="1:22" customFormat="1" hidden="1">
      <c r="A3317" t="s">
        <v>2805</v>
      </c>
      <c r="G3317" t="s">
        <v>32</v>
      </c>
      <c r="H3317" t="s">
        <v>4852</v>
      </c>
      <c r="I3317">
        <f>VALUE(LEFT(H3317,FIND(" ",H3317)-1))</f>
        <v>2360</v>
      </c>
      <c r="J3317" t="str">
        <f>TRIM(RIGHT(H3317,LEN(H3317)-FIND(" ",H3317)))</f>
        <v>sqft</v>
      </c>
      <c r="K3317" t="s">
        <v>25</v>
      </c>
      <c r="L3317" t="s">
        <v>41</v>
      </c>
      <c r="N3317" t="s">
        <v>134</v>
      </c>
      <c r="Q3317" t="s">
        <v>28</v>
      </c>
      <c r="R3317" t="s">
        <v>44</v>
      </c>
      <c r="S3317" t="s">
        <v>2823</v>
      </c>
      <c r="T3317" s="1">
        <f t="shared" si="2033"/>
        <v>6297</v>
      </c>
      <c r="U3317" t="s">
        <v>4510</v>
      </c>
      <c r="V3317" t="e">
        <f>VALUE(U3317)*100000</f>
        <v>#VALUE!</v>
      </c>
    </row>
    <row r="3318" spans="1:22" customFormat="1" hidden="1">
      <c r="A3318" t="s">
        <v>5034</v>
      </c>
      <c r="G3318" t="s">
        <v>32</v>
      </c>
      <c r="H3318" t="s">
        <v>4790</v>
      </c>
      <c r="I3318">
        <f>VALUE(LEFT(H3318,FIND(" ",H3318)-1))</f>
        <v>2565</v>
      </c>
      <c r="J3318" t="str">
        <f>TRIM(RIGHT(H3318,LEN(H3318)-FIND(" ",H3318)))</f>
        <v>sqft</v>
      </c>
      <c r="K3318" t="s">
        <v>40</v>
      </c>
      <c r="L3318" t="s">
        <v>41</v>
      </c>
      <c r="N3318" t="s">
        <v>42</v>
      </c>
      <c r="Q3318" t="s">
        <v>28</v>
      </c>
      <c r="R3318" t="s">
        <v>44</v>
      </c>
      <c r="S3318" t="s">
        <v>3755</v>
      </c>
      <c r="T3318" s="1">
        <f t="shared" si="2033"/>
        <v>5454</v>
      </c>
      <c r="U3318" t="s">
        <v>4494</v>
      </c>
      <c r="V3318" t="e">
        <f>VALUE(U3318)*100000</f>
        <v>#VALUE!</v>
      </c>
    </row>
    <row r="3319" spans="1:22" customFormat="1" hidden="1">
      <c r="A3319" t="s">
        <v>2805</v>
      </c>
      <c r="G3319" t="s">
        <v>32</v>
      </c>
      <c r="H3319" t="s">
        <v>5035</v>
      </c>
      <c r="I3319">
        <f>VALUE(LEFT(H3319,FIND(" ",H3319)-1))</f>
        <v>1970</v>
      </c>
      <c r="J3319" t="str">
        <f>TRIM(RIGHT(H3319,LEN(H3319)-FIND(" ",H3319)))</f>
        <v>sqft</v>
      </c>
      <c r="K3319" t="s">
        <v>40</v>
      </c>
      <c r="L3319" t="s">
        <v>2349</v>
      </c>
      <c r="N3319" t="s">
        <v>271</v>
      </c>
      <c r="Q3319" t="s">
        <v>28</v>
      </c>
      <c r="R3319" t="s">
        <v>36</v>
      </c>
      <c r="S3319" t="s">
        <v>5036</v>
      </c>
      <c r="T3319" s="1">
        <f t="shared" si="2033"/>
        <v>5490</v>
      </c>
      <c r="U3319" t="s">
        <v>4935</v>
      </c>
      <c r="V3319" t="e">
        <f>VALUE(U3319)*100000</f>
        <v>#VALUE!</v>
      </c>
    </row>
    <row r="3320" spans="1:22" customFormat="1" hidden="1">
      <c r="A3320" t="s">
        <v>2805</v>
      </c>
      <c r="G3320" t="s">
        <v>23</v>
      </c>
      <c r="H3320" t="s">
        <v>5037</v>
      </c>
      <c r="I3320">
        <f>VALUE(LEFT(H3320,FIND(" ",H3320)-1))</f>
        <v>1093</v>
      </c>
      <c r="J3320" t="str">
        <f>TRIM(RIGHT(H3320,LEN(H3320)-FIND(" ",H3320)))</f>
        <v>sqft</v>
      </c>
      <c r="K3320" t="s">
        <v>25</v>
      </c>
      <c r="L3320" t="s">
        <v>55</v>
      </c>
      <c r="N3320" t="s">
        <v>633</v>
      </c>
      <c r="Q3320" t="s">
        <v>28</v>
      </c>
      <c r="R3320" t="s">
        <v>36</v>
      </c>
      <c r="S3320" t="s">
        <v>3975</v>
      </c>
      <c r="T3320" s="1">
        <f t="shared" si="2033"/>
        <v>5086</v>
      </c>
      <c r="U3320" t="s">
        <v>4511</v>
      </c>
      <c r="V3320" t="e">
        <f>VALUE(U3320)*100000</f>
        <v>#VALUE!</v>
      </c>
    </row>
    <row r="3321" spans="1:22" customFormat="1" hidden="1">
      <c r="A3321" t="s">
        <v>2829</v>
      </c>
      <c r="G3321" t="s">
        <v>23</v>
      </c>
      <c r="H3321" t="s">
        <v>63</v>
      </c>
      <c r="I3321">
        <f>VALUE(LEFT(H3321,FIND(" ",H3321)-1))</f>
        <v>1180</v>
      </c>
      <c r="J3321" t="str">
        <f>TRIM(RIGHT(H3321,LEN(H3321)-FIND(" ",H3321)))</f>
        <v>sqft</v>
      </c>
      <c r="K3321" t="s">
        <v>28</v>
      </c>
      <c r="L3321" t="s">
        <v>41</v>
      </c>
      <c r="N3321" t="s">
        <v>25</v>
      </c>
      <c r="Q3321" t="s">
        <v>44</v>
      </c>
      <c r="R3321" t="s">
        <v>131</v>
      </c>
      <c r="S3321" t="s">
        <v>4493</v>
      </c>
      <c r="T3321" s="1">
        <f t="shared" si="2033"/>
        <v>5451</v>
      </c>
      <c r="U3321" t="s">
        <v>4483</v>
      </c>
      <c r="V3321" t="e">
        <f>VALUE(U3321)*100000</f>
        <v>#VALUE!</v>
      </c>
    </row>
    <row r="3322" spans="1:22" customFormat="1" hidden="1">
      <c r="A3322" t="s">
        <v>4864</v>
      </c>
      <c r="G3322" t="s">
        <v>32</v>
      </c>
      <c r="H3322" t="s">
        <v>2946</v>
      </c>
      <c r="I3322">
        <f>VALUE(LEFT(H3322,FIND(" ",H3322)-1))</f>
        <v>2400</v>
      </c>
      <c r="J3322" t="str">
        <f>TRIM(RIGHT(H3322,LEN(H3322)-FIND(" ",H3322)))</f>
        <v>sqft</v>
      </c>
      <c r="K3322" t="s">
        <v>25</v>
      </c>
      <c r="L3322" t="s">
        <v>41</v>
      </c>
      <c r="N3322" t="s">
        <v>2420</v>
      </c>
      <c r="Q3322" t="s">
        <v>28</v>
      </c>
      <c r="R3322" t="s">
        <v>44</v>
      </c>
      <c r="S3322" t="s">
        <v>765</v>
      </c>
      <c r="T3322" s="1">
        <f t="shared" si="2033"/>
        <v>6250</v>
      </c>
      <c r="U3322" t="s">
        <v>4480</v>
      </c>
      <c r="V3322" t="e">
        <f>VALUE(U3322)*100000</f>
        <v>#VALUE!</v>
      </c>
    </row>
    <row r="3323" spans="1:22" customFormat="1" hidden="1">
      <c r="A3323" t="s">
        <v>4579</v>
      </c>
      <c r="G3323" t="s">
        <v>32</v>
      </c>
      <c r="H3323" t="s">
        <v>3391</v>
      </c>
      <c r="I3323">
        <f>VALUE(LEFT(H3323,FIND(" ",H3323)-1))</f>
        <v>1850</v>
      </c>
      <c r="J3323" t="str">
        <f>TRIM(RIGHT(H3323,LEN(H3323)-FIND(" ",H3323)))</f>
        <v>sqft</v>
      </c>
      <c r="K3323" t="s">
        <v>28</v>
      </c>
      <c r="L3323" t="s">
        <v>41</v>
      </c>
      <c r="N3323" t="s">
        <v>40</v>
      </c>
      <c r="Q3323" t="s">
        <v>44</v>
      </c>
      <c r="R3323" t="s">
        <v>4157</v>
      </c>
      <c r="S3323" t="s">
        <v>2355</v>
      </c>
      <c r="T3323" s="1">
        <f t="shared" si="2033"/>
        <v>5946</v>
      </c>
      <c r="U3323" t="s">
        <v>4483</v>
      </c>
      <c r="V3323" t="e">
        <f>VALUE(U3323)*100000</f>
        <v>#VALUE!</v>
      </c>
    </row>
    <row r="3324" spans="1:22" customFormat="1" hidden="1">
      <c r="A3324" t="s">
        <v>4950</v>
      </c>
      <c r="G3324" t="s">
        <v>32</v>
      </c>
      <c r="H3324" t="s">
        <v>4809</v>
      </c>
      <c r="I3324">
        <f>VALUE(LEFT(H3324,FIND(" ",H3324)-1))</f>
        <v>2025</v>
      </c>
      <c r="J3324" t="str">
        <f>TRIM(RIGHT(H3324,LEN(H3324)-FIND(" ",H3324)))</f>
        <v>sqft</v>
      </c>
      <c r="K3324" t="s">
        <v>25</v>
      </c>
      <c r="L3324" t="s">
        <v>146</v>
      </c>
      <c r="N3324" t="s">
        <v>82</v>
      </c>
      <c r="Q3324" t="s">
        <v>28</v>
      </c>
      <c r="R3324" t="s">
        <v>44</v>
      </c>
      <c r="S3324" t="s">
        <v>967</v>
      </c>
      <c r="T3324" s="1">
        <f t="shared" si="2033"/>
        <v>5185</v>
      </c>
      <c r="U3324" t="s">
        <v>4498</v>
      </c>
      <c r="V3324" t="e">
        <f>VALUE(U3324)*100000</f>
        <v>#VALUE!</v>
      </c>
    </row>
    <row r="3325" spans="1:22" customFormat="1" hidden="1">
      <c r="A3325" t="s">
        <v>2709</v>
      </c>
      <c r="G3325" t="s">
        <v>32</v>
      </c>
      <c r="H3325" t="s">
        <v>5038</v>
      </c>
      <c r="I3325">
        <f>VALUE(LEFT(H3325,FIND(" ",H3325)-1))</f>
        <v>178</v>
      </c>
      <c r="J3325" t="str">
        <f>TRIM(RIGHT(H3325,LEN(H3325)-FIND(" ",H3325)))</f>
        <v>sqyrd</v>
      </c>
      <c r="K3325" t="s">
        <v>25</v>
      </c>
      <c r="L3325" t="s">
        <v>41</v>
      </c>
      <c r="N3325" t="s">
        <v>401</v>
      </c>
      <c r="Q3325" t="s">
        <v>28</v>
      </c>
      <c r="R3325" t="s">
        <v>44</v>
      </c>
      <c r="S3325" t="s">
        <v>5039</v>
      </c>
      <c r="T3325" s="1">
        <f t="shared" ref="T3325:T3388" si="2034">VALUE(SUBSTITUTE(SUBSTITUTE(S3325,"â‚¹",""),"per sqft",""))</f>
        <v>6929</v>
      </c>
      <c r="U3325" t="s">
        <v>4488</v>
      </c>
      <c r="V3325" t="e">
        <f>VALUE(U3325)*100000</f>
        <v>#VALUE!</v>
      </c>
    </row>
    <row r="3326" spans="1:22" customFormat="1" hidden="1">
      <c r="A3326" t="s">
        <v>5040</v>
      </c>
      <c r="G3326" t="s">
        <v>23</v>
      </c>
      <c r="H3326" t="s">
        <v>4058</v>
      </c>
      <c r="I3326">
        <f>VALUE(LEFT(H3326,FIND(" ",H3326)-1))</f>
        <v>1152</v>
      </c>
      <c r="J3326" t="str">
        <f>TRIM(RIGHT(H3326,LEN(H3326)-FIND(" ",H3326)))</f>
        <v>sqft</v>
      </c>
      <c r="K3326" t="s">
        <v>40</v>
      </c>
      <c r="L3326" t="s">
        <v>41</v>
      </c>
      <c r="N3326" t="s">
        <v>1239</v>
      </c>
      <c r="Q3326" t="s">
        <v>28</v>
      </c>
      <c r="R3326" t="s">
        <v>88</v>
      </c>
      <c r="S3326" t="s">
        <v>5041</v>
      </c>
      <c r="T3326" s="1">
        <f t="shared" si="2034"/>
        <v>5990</v>
      </c>
      <c r="U3326" t="s">
        <v>4495</v>
      </c>
      <c r="V3326" t="e">
        <f>VALUE(U3326)*100000</f>
        <v>#VALUE!</v>
      </c>
    </row>
    <row r="3327" spans="1:22" customFormat="1" hidden="1">
      <c r="A3327" t="s">
        <v>3861</v>
      </c>
      <c r="G3327" t="s">
        <v>32</v>
      </c>
      <c r="H3327" t="s">
        <v>4803</v>
      </c>
      <c r="I3327">
        <f>VALUE(LEFT(H3327,FIND(" ",H3327)-1))</f>
        <v>2152</v>
      </c>
      <c r="J3327" t="str">
        <f>TRIM(RIGHT(H3327,LEN(H3327)-FIND(" ",H3327)))</f>
        <v>sqft</v>
      </c>
      <c r="K3327" t="s">
        <v>25</v>
      </c>
      <c r="L3327" t="s">
        <v>41</v>
      </c>
      <c r="N3327" t="s">
        <v>147</v>
      </c>
      <c r="Q3327" t="s">
        <v>28</v>
      </c>
      <c r="R3327" t="s">
        <v>586</v>
      </c>
      <c r="S3327" t="s">
        <v>3304</v>
      </c>
      <c r="T3327" s="1">
        <f t="shared" si="2034"/>
        <v>5200</v>
      </c>
      <c r="U3327" t="s">
        <v>4488</v>
      </c>
      <c r="V3327" t="e">
        <f>VALUE(U3327)*100000</f>
        <v>#VALUE!</v>
      </c>
    </row>
    <row r="3328" spans="1:22" customFormat="1" hidden="1">
      <c r="A3328" t="s">
        <v>3884</v>
      </c>
      <c r="G3328" t="s">
        <v>23</v>
      </c>
      <c r="H3328" t="s">
        <v>5042</v>
      </c>
      <c r="I3328">
        <f>VALUE(LEFT(H3328,FIND(" ",H3328)-1))</f>
        <v>1408</v>
      </c>
      <c r="J3328" t="str">
        <f>TRIM(RIGHT(H3328,LEN(H3328)-FIND(" ",H3328)))</f>
        <v>sqft</v>
      </c>
      <c r="K3328" t="s">
        <v>25</v>
      </c>
      <c r="L3328" t="s">
        <v>41</v>
      </c>
      <c r="N3328" t="s">
        <v>134</v>
      </c>
      <c r="Q3328" t="s">
        <v>28</v>
      </c>
      <c r="R3328" t="s">
        <v>44</v>
      </c>
      <c r="S3328" t="s">
        <v>2997</v>
      </c>
      <c r="T3328" s="1">
        <f t="shared" si="2034"/>
        <v>5500</v>
      </c>
      <c r="U3328" t="s">
        <v>4535</v>
      </c>
      <c r="V3328" t="e">
        <f>VALUE(U3328)*100000</f>
        <v>#VALUE!</v>
      </c>
    </row>
    <row r="3329" spans="1:22" customFormat="1" hidden="1">
      <c r="A3329" t="s">
        <v>2805</v>
      </c>
      <c r="G3329" t="s">
        <v>32</v>
      </c>
      <c r="H3329" t="s">
        <v>2946</v>
      </c>
      <c r="I3329">
        <f>VALUE(LEFT(H3329,FIND(" ",H3329)-1))</f>
        <v>2400</v>
      </c>
      <c r="J3329" t="str">
        <f>TRIM(RIGHT(H3329,LEN(H3329)-FIND(" ",H3329)))</f>
        <v>sqft</v>
      </c>
      <c r="K3329" t="s">
        <v>25</v>
      </c>
      <c r="L3329" t="s">
        <v>217</v>
      </c>
      <c r="N3329" t="s">
        <v>42</v>
      </c>
      <c r="Q3329" t="s">
        <v>28</v>
      </c>
      <c r="R3329" t="s">
        <v>44</v>
      </c>
      <c r="S3329" t="s">
        <v>5043</v>
      </c>
      <c r="T3329" s="1">
        <f t="shared" si="2034"/>
        <v>5917</v>
      </c>
      <c r="U3329" t="s">
        <v>4516</v>
      </c>
      <c r="V3329" t="e">
        <f>VALUE(U3329)*100000</f>
        <v>#VALUE!</v>
      </c>
    </row>
    <row r="3330" spans="1:22" customFormat="1" hidden="1">
      <c r="A3330" t="s">
        <v>5044</v>
      </c>
      <c r="G3330" t="s">
        <v>32</v>
      </c>
      <c r="H3330" t="s">
        <v>4790</v>
      </c>
      <c r="I3330">
        <f>VALUE(LEFT(H3330,FIND(" ",H3330)-1))</f>
        <v>2565</v>
      </c>
      <c r="J3330" t="str">
        <f>TRIM(RIGHT(H3330,LEN(H3330)-FIND(" ",H3330)))</f>
        <v>sqft</v>
      </c>
      <c r="K3330" t="s">
        <v>25</v>
      </c>
      <c r="L3330" t="s">
        <v>41</v>
      </c>
      <c r="N3330" t="s">
        <v>165</v>
      </c>
      <c r="Q3330" t="s">
        <v>28</v>
      </c>
      <c r="R3330" t="s">
        <v>36</v>
      </c>
      <c r="S3330" t="s">
        <v>4502</v>
      </c>
      <c r="T3330" s="1">
        <f t="shared" si="2034"/>
        <v>5400</v>
      </c>
      <c r="U3330" t="s">
        <v>5045</v>
      </c>
      <c r="V3330" t="e">
        <f>VALUE(U3330)*100000</f>
        <v>#VALUE!</v>
      </c>
    </row>
    <row r="3331" spans="1:22" customFormat="1" hidden="1">
      <c r="A3331" t="s">
        <v>5046</v>
      </c>
      <c r="G3331" t="s">
        <v>32</v>
      </c>
      <c r="H3331" t="s">
        <v>5047</v>
      </c>
      <c r="I3331">
        <f>VALUE(LEFT(H3331,FIND(" ",H3331)-1))</f>
        <v>2095</v>
      </c>
      <c r="J3331" t="str">
        <f>TRIM(RIGHT(H3331,LEN(H3331)-FIND(" ",H3331)))</f>
        <v>sqft</v>
      </c>
      <c r="K3331" t="s">
        <v>40</v>
      </c>
      <c r="L3331" t="s">
        <v>41</v>
      </c>
      <c r="N3331" t="s">
        <v>42</v>
      </c>
      <c r="Q3331" t="s">
        <v>28</v>
      </c>
      <c r="R3331" t="s">
        <v>44</v>
      </c>
      <c r="S3331" t="s">
        <v>5048</v>
      </c>
      <c r="T3331" s="1">
        <f t="shared" si="2034"/>
        <v>6253</v>
      </c>
      <c r="U3331" t="s">
        <v>4566</v>
      </c>
      <c r="V3331" t="e">
        <f>VALUE(U3331)*100000</f>
        <v>#VALUE!</v>
      </c>
    </row>
    <row r="3332" spans="1:22" customFormat="1" hidden="1">
      <c r="A3332" t="s">
        <v>4628</v>
      </c>
      <c r="G3332" t="s">
        <v>23</v>
      </c>
      <c r="H3332" t="s">
        <v>3146</v>
      </c>
      <c r="I3332">
        <f>VALUE(LEFT(H3332,FIND(" ",H3332)-1))</f>
        <v>1430</v>
      </c>
      <c r="J3332" t="str">
        <f>TRIM(RIGHT(H3332,LEN(H3332)-FIND(" ",H3332)))</f>
        <v>sqft</v>
      </c>
      <c r="K3332" t="s">
        <v>40</v>
      </c>
      <c r="L3332" t="s">
        <v>41</v>
      </c>
      <c r="N3332" t="s">
        <v>147</v>
      </c>
      <c r="Q3332" t="s">
        <v>28</v>
      </c>
      <c r="R3332" t="s">
        <v>274</v>
      </c>
      <c r="S3332" t="s">
        <v>3077</v>
      </c>
      <c r="T3332" s="1">
        <f t="shared" si="2034"/>
        <v>4885</v>
      </c>
      <c r="U3332" t="s">
        <v>4934</v>
      </c>
      <c r="V3332" t="e">
        <f>VALUE(U3332)*100000</f>
        <v>#VALUE!</v>
      </c>
    </row>
    <row r="3333" spans="1:22" customFormat="1" hidden="1">
      <c r="A3333" t="s">
        <v>4856</v>
      </c>
      <c r="G3333" t="s">
        <v>23</v>
      </c>
      <c r="H3333" t="s">
        <v>63</v>
      </c>
      <c r="I3333">
        <f>VALUE(LEFT(H3333,FIND(" ",H3333)-1))</f>
        <v>1180</v>
      </c>
      <c r="J3333" t="str">
        <f>TRIM(RIGHT(H3333,LEN(H3333)-FIND(" ",H3333)))</f>
        <v>sqft</v>
      </c>
      <c r="K3333" t="s">
        <v>25</v>
      </c>
      <c r="L3333" t="s">
        <v>41</v>
      </c>
      <c r="N3333" t="s">
        <v>27</v>
      </c>
      <c r="Q3333" t="s">
        <v>28</v>
      </c>
      <c r="R3333" t="s">
        <v>44</v>
      </c>
      <c r="S3333" t="s">
        <v>5049</v>
      </c>
      <c r="T3333" s="1">
        <f t="shared" si="2034"/>
        <v>5162</v>
      </c>
      <c r="U3333" t="s">
        <v>4498</v>
      </c>
      <c r="V3333" t="e">
        <f>VALUE(U3333)*100000</f>
        <v>#VALUE!</v>
      </c>
    </row>
    <row r="3334" spans="1:22" customFormat="1" hidden="1">
      <c r="A3334" t="s">
        <v>5050</v>
      </c>
      <c r="G3334" t="s">
        <v>32</v>
      </c>
      <c r="H3334" t="s">
        <v>5051</v>
      </c>
      <c r="I3334">
        <f>VALUE(LEFT(H3334,FIND(" ",H3334)-1))</f>
        <v>2585</v>
      </c>
      <c r="J3334" t="str">
        <f>TRIM(RIGHT(H3334,LEN(H3334)-FIND(" ",H3334)))</f>
        <v>sqft</v>
      </c>
      <c r="K3334" t="s">
        <v>25</v>
      </c>
      <c r="L3334" t="s">
        <v>138</v>
      </c>
      <c r="N3334" t="s">
        <v>665</v>
      </c>
      <c r="Q3334" t="s">
        <v>28</v>
      </c>
      <c r="R3334" t="s">
        <v>44</v>
      </c>
      <c r="S3334" t="s">
        <v>5052</v>
      </c>
      <c r="T3334" s="1">
        <f t="shared" si="2034"/>
        <v>5338</v>
      </c>
      <c r="U3334" t="s">
        <v>5045</v>
      </c>
      <c r="V3334" t="e">
        <f>VALUE(U3334)*100000</f>
        <v>#VALUE!</v>
      </c>
    </row>
    <row r="3335" spans="1:22" customFormat="1" hidden="1">
      <c r="A3335" t="s">
        <v>5053</v>
      </c>
      <c r="G3335" t="s">
        <v>32</v>
      </c>
      <c r="H3335" t="s">
        <v>5054</v>
      </c>
      <c r="I3335">
        <f>VALUE(LEFT(H3335,FIND(" ",H3335)-1))</f>
        <v>1920</v>
      </c>
      <c r="J3335" t="str">
        <f>TRIM(RIGHT(H3335,LEN(H3335)-FIND(" ",H3335)))</f>
        <v>sqft</v>
      </c>
      <c r="K3335" t="s">
        <v>25</v>
      </c>
      <c r="L3335" t="s">
        <v>26</v>
      </c>
      <c r="N3335" t="s">
        <v>42</v>
      </c>
      <c r="Q3335" t="s">
        <v>28</v>
      </c>
      <c r="R3335" t="s">
        <v>44</v>
      </c>
      <c r="S3335" t="s">
        <v>2997</v>
      </c>
      <c r="T3335" s="1">
        <f t="shared" si="2034"/>
        <v>5500</v>
      </c>
      <c r="U3335" t="s">
        <v>4498</v>
      </c>
      <c r="V3335" t="e">
        <f>VALUE(U3335)*100000</f>
        <v>#VALUE!</v>
      </c>
    </row>
    <row r="3336" spans="1:22" customFormat="1" hidden="1">
      <c r="A3336" t="s">
        <v>4905</v>
      </c>
      <c r="G3336" t="s">
        <v>32</v>
      </c>
      <c r="H3336" t="s">
        <v>4953</v>
      </c>
      <c r="I3336">
        <f>VALUE(LEFT(H3336,FIND(" ",H3336)-1))</f>
        <v>2370</v>
      </c>
      <c r="J3336" t="str">
        <f>TRIM(RIGHT(H3336,LEN(H3336)-FIND(" ",H3336)))</f>
        <v>sqft</v>
      </c>
      <c r="K3336" t="s">
        <v>25</v>
      </c>
      <c r="L3336" t="s">
        <v>747</v>
      </c>
      <c r="N3336" t="s">
        <v>806</v>
      </c>
      <c r="Q3336" t="s">
        <v>28</v>
      </c>
      <c r="R3336" t="s">
        <v>44</v>
      </c>
      <c r="S3336" t="s">
        <v>3333</v>
      </c>
      <c r="T3336" s="1">
        <f t="shared" si="2034"/>
        <v>4501</v>
      </c>
      <c r="U3336" t="s">
        <v>4800</v>
      </c>
      <c r="V3336" t="e">
        <f>VALUE(U3336)*100000</f>
        <v>#VALUE!</v>
      </c>
    </row>
    <row r="3337" spans="1:22" customFormat="1" hidden="1">
      <c r="A3337" t="s">
        <v>2805</v>
      </c>
      <c r="G3337" t="s">
        <v>32</v>
      </c>
      <c r="H3337" t="s">
        <v>1292</v>
      </c>
      <c r="I3337">
        <f>VALUE(LEFT(H3337,FIND(" ",H3337)-1))</f>
        <v>2600</v>
      </c>
      <c r="J3337" t="str">
        <f>TRIM(RIGHT(H3337,LEN(H3337)-FIND(" ",H3337)))</f>
        <v>sqft</v>
      </c>
      <c r="K3337" t="s">
        <v>25</v>
      </c>
      <c r="L3337" t="s">
        <v>41</v>
      </c>
      <c r="N3337" t="s">
        <v>165</v>
      </c>
      <c r="Q3337" t="s">
        <v>28</v>
      </c>
      <c r="R3337" t="s">
        <v>44</v>
      </c>
      <c r="S3337" t="s">
        <v>1664</v>
      </c>
      <c r="T3337" s="1">
        <f t="shared" si="2034"/>
        <v>5577</v>
      </c>
      <c r="U3337" t="s">
        <v>4588</v>
      </c>
      <c r="V3337" t="e">
        <f>VALUE(U3337)*100000</f>
        <v>#VALUE!</v>
      </c>
    </row>
    <row r="3338" spans="1:22" customFormat="1" hidden="1">
      <c r="A3338" t="s">
        <v>2805</v>
      </c>
      <c r="G3338" t="s">
        <v>32</v>
      </c>
      <c r="H3338" t="s">
        <v>4939</v>
      </c>
      <c r="I3338">
        <f>VALUE(LEFT(H3338,FIND(" ",H3338)-1))</f>
        <v>2440</v>
      </c>
      <c r="J3338" t="str">
        <f>TRIM(RIGHT(H3338,LEN(H3338)-FIND(" ",H3338)))</f>
        <v>sqft</v>
      </c>
      <c r="K3338" t="s">
        <v>25</v>
      </c>
      <c r="L3338" t="s">
        <v>41</v>
      </c>
      <c r="N3338" t="s">
        <v>42</v>
      </c>
      <c r="Q3338" t="s">
        <v>28</v>
      </c>
      <c r="R3338" t="s">
        <v>44</v>
      </c>
      <c r="S3338" t="s">
        <v>571</v>
      </c>
      <c r="T3338" s="1">
        <f t="shared" si="2034"/>
        <v>6000</v>
      </c>
      <c r="U3338" t="s">
        <v>4917</v>
      </c>
      <c r="V3338" t="e">
        <f>VALUE(U3338)*100000</f>
        <v>#VALUE!</v>
      </c>
    </row>
    <row r="3339" spans="1:22" customFormat="1" hidden="1">
      <c r="A3339" t="s">
        <v>5055</v>
      </c>
      <c r="G3339" t="s">
        <v>32</v>
      </c>
      <c r="H3339" t="s">
        <v>3592</v>
      </c>
      <c r="I3339">
        <f>VALUE(LEFT(H3339,FIND(" ",H3339)-1))</f>
        <v>2041</v>
      </c>
      <c r="J3339" t="str">
        <f>TRIM(RIGHT(H3339,LEN(H3339)-FIND(" ",H3339)))</f>
        <v>sqft</v>
      </c>
      <c r="K3339" t="s">
        <v>25</v>
      </c>
      <c r="L3339" t="s">
        <v>41</v>
      </c>
      <c r="N3339" t="s">
        <v>42</v>
      </c>
      <c r="Q3339" t="s">
        <v>28</v>
      </c>
      <c r="R3339" t="s">
        <v>44</v>
      </c>
      <c r="S3339" t="s">
        <v>5056</v>
      </c>
      <c r="T3339" s="1">
        <f t="shared" si="2034"/>
        <v>5635</v>
      </c>
      <c r="U3339" t="s">
        <v>4495</v>
      </c>
      <c r="V3339" t="e">
        <f>VALUE(U3339)*100000</f>
        <v>#VALUE!</v>
      </c>
    </row>
    <row r="3340" spans="1:22" customFormat="1" hidden="1">
      <c r="A3340" t="s">
        <v>3323</v>
      </c>
      <c r="G3340" t="s">
        <v>32</v>
      </c>
      <c r="H3340" t="s">
        <v>5057</v>
      </c>
      <c r="I3340">
        <f>VALUE(LEFT(H3340,FIND(" ",H3340)-1))</f>
        <v>1995</v>
      </c>
      <c r="J3340" t="str">
        <f>TRIM(RIGHT(H3340,LEN(H3340)-FIND(" ",H3340)))</f>
        <v>sqft</v>
      </c>
      <c r="K3340" t="s">
        <v>25</v>
      </c>
      <c r="L3340" t="s">
        <v>41</v>
      </c>
      <c r="N3340" t="s">
        <v>2721</v>
      </c>
      <c r="Q3340" t="s">
        <v>83</v>
      </c>
      <c r="R3340" t="s">
        <v>29</v>
      </c>
      <c r="S3340" t="s">
        <v>5058</v>
      </c>
      <c r="T3340" s="1">
        <f t="shared" si="2034"/>
        <v>5764</v>
      </c>
      <c r="U3340" t="s">
        <v>4495</v>
      </c>
      <c r="V3340" t="e">
        <f>VALUE(U3340)*100000</f>
        <v>#VALUE!</v>
      </c>
    </row>
    <row r="3341" spans="1:22" customFormat="1" hidden="1">
      <c r="A3341" t="s">
        <v>4860</v>
      </c>
      <c r="G3341" t="s">
        <v>32</v>
      </c>
      <c r="H3341" t="s">
        <v>1021</v>
      </c>
      <c r="I3341">
        <f>VALUE(LEFT(H3341,FIND(" ",H3341)-1))</f>
        <v>2700</v>
      </c>
      <c r="J3341" t="str">
        <f>TRIM(RIGHT(H3341,LEN(H3341)-FIND(" ",H3341)))</f>
        <v>sqft</v>
      </c>
      <c r="K3341" t="s">
        <v>25</v>
      </c>
      <c r="L3341" t="s">
        <v>217</v>
      </c>
      <c r="N3341" t="s">
        <v>134</v>
      </c>
      <c r="Q3341" t="s">
        <v>28</v>
      </c>
      <c r="R3341" t="s">
        <v>36</v>
      </c>
      <c r="S3341" t="s">
        <v>2700</v>
      </c>
      <c r="T3341" s="1">
        <f t="shared" si="2034"/>
        <v>4550</v>
      </c>
      <c r="U3341" t="s">
        <v>4563</v>
      </c>
      <c r="V3341" t="e">
        <f>VALUE(U3341)*100000</f>
        <v>#VALUE!</v>
      </c>
    </row>
    <row r="3342" spans="1:22" customFormat="1" hidden="1">
      <c r="A3342" t="s">
        <v>2805</v>
      </c>
      <c r="G3342" t="s">
        <v>23</v>
      </c>
      <c r="H3342" t="s">
        <v>2289</v>
      </c>
      <c r="I3342">
        <f>VALUE(LEFT(H3342,FIND(" ",H3342)-1))</f>
        <v>1320</v>
      </c>
      <c r="J3342" t="str">
        <f>TRIM(RIGHT(H3342,LEN(H3342)-FIND(" ",H3342)))</f>
        <v>sqft</v>
      </c>
      <c r="K3342" t="s">
        <v>28</v>
      </c>
      <c r="L3342" t="s">
        <v>222</v>
      </c>
      <c r="N3342" t="s">
        <v>25</v>
      </c>
      <c r="Q3342" t="s">
        <v>44</v>
      </c>
      <c r="R3342" t="s">
        <v>131</v>
      </c>
      <c r="S3342" t="s">
        <v>1614</v>
      </c>
      <c r="T3342" s="1">
        <f t="shared" si="2034"/>
        <v>5111</v>
      </c>
      <c r="U3342" t="s">
        <v>4563</v>
      </c>
      <c r="V3342" t="e">
        <f>VALUE(U3342)*100000</f>
        <v>#VALUE!</v>
      </c>
    </row>
    <row r="3343" spans="1:22" customFormat="1" hidden="1">
      <c r="A3343" t="s">
        <v>4103</v>
      </c>
      <c r="G3343" t="s">
        <v>32</v>
      </c>
      <c r="H3343" t="s">
        <v>4083</v>
      </c>
      <c r="I3343">
        <f>VALUE(LEFT(H3343,FIND(" ",H3343)-1))</f>
        <v>1953</v>
      </c>
      <c r="J3343" t="str">
        <f>TRIM(RIGHT(H3343,LEN(H3343)-FIND(" ",H3343)))</f>
        <v>sqft</v>
      </c>
      <c r="K3343" t="s">
        <v>25</v>
      </c>
      <c r="L3343" t="s">
        <v>153</v>
      </c>
      <c r="N3343" t="s">
        <v>42</v>
      </c>
      <c r="Q3343" t="s">
        <v>28</v>
      </c>
      <c r="R3343" t="s">
        <v>36</v>
      </c>
      <c r="S3343" t="s">
        <v>4493</v>
      </c>
      <c r="T3343" s="1">
        <f t="shared" si="2034"/>
        <v>5451</v>
      </c>
      <c r="U3343" t="s">
        <v>4800</v>
      </c>
      <c r="V3343" t="e">
        <f>VALUE(U3343)*100000</f>
        <v>#VALUE!</v>
      </c>
    </row>
    <row r="3344" spans="1:22" customFormat="1" hidden="1">
      <c r="A3344" t="s">
        <v>4901</v>
      </c>
      <c r="G3344" t="s">
        <v>32</v>
      </c>
      <c r="H3344" t="s">
        <v>4902</v>
      </c>
      <c r="I3344">
        <f>VALUE(LEFT(H3344,FIND(" ",H3344)-1))</f>
        <v>2751</v>
      </c>
      <c r="J3344" t="str">
        <f>TRIM(RIGHT(H3344,LEN(H3344)-FIND(" ",H3344)))</f>
        <v>sqft</v>
      </c>
      <c r="K3344" t="s">
        <v>25</v>
      </c>
      <c r="L3344" t="s">
        <v>146</v>
      </c>
      <c r="N3344" t="s">
        <v>82</v>
      </c>
      <c r="Q3344" t="s">
        <v>28</v>
      </c>
      <c r="R3344" t="s">
        <v>586</v>
      </c>
      <c r="S3344" t="s">
        <v>289</v>
      </c>
      <c r="T3344" s="1">
        <f t="shared" si="2034"/>
        <v>5089</v>
      </c>
      <c r="U3344" t="s">
        <v>4535</v>
      </c>
      <c r="V3344" t="e">
        <f>VALUE(U3344)*100000</f>
        <v>#VALUE!</v>
      </c>
    </row>
    <row r="3345" spans="1:22" customFormat="1" hidden="1">
      <c r="A3345" t="s">
        <v>4609</v>
      </c>
      <c r="G3345" t="s">
        <v>32</v>
      </c>
      <c r="H3345" t="s">
        <v>3763</v>
      </c>
      <c r="I3345">
        <f>VALUE(LEFT(H3345,FIND(" ",H3345)-1))</f>
        <v>2205</v>
      </c>
      <c r="J3345" t="str">
        <f>TRIM(RIGHT(H3345,LEN(H3345)-FIND(" ",H3345)))</f>
        <v>sqft</v>
      </c>
      <c r="K3345" t="s">
        <v>25</v>
      </c>
      <c r="L3345" t="s">
        <v>41</v>
      </c>
      <c r="N3345" t="s">
        <v>42</v>
      </c>
      <c r="Q3345" t="s">
        <v>28</v>
      </c>
      <c r="R3345" t="s">
        <v>44</v>
      </c>
      <c r="S3345" t="s">
        <v>5059</v>
      </c>
      <c r="T3345" s="1">
        <f t="shared" si="2034"/>
        <v>5488</v>
      </c>
      <c r="U3345" t="s">
        <v>4631</v>
      </c>
      <c r="V3345" t="e">
        <f>VALUE(U3345)*100000</f>
        <v>#VALUE!</v>
      </c>
    </row>
    <row r="3346" spans="1:22" customFormat="1" hidden="1">
      <c r="A3346" t="s">
        <v>2798</v>
      </c>
      <c r="G3346" t="s">
        <v>32</v>
      </c>
      <c r="H3346" t="s">
        <v>5060</v>
      </c>
      <c r="I3346">
        <f>VALUE(LEFT(H3346,FIND(" ",H3346)-1))</f>
        <v>182</v>
      </c>
      <c r="J3346" t="str">
        <f>TRIM(RIGHT(H3346,LEN(H3346)-FIND(" ",H3346)))</f>
        <v>sqyrd</v>
      </c>
      <c r="K3346" t="s">
        <v>25</v>
      </c>
      <c r="L3346" t="s">
        <v>41</v>
      </c>
      <c r="N3346" t="s">
        <v>298</v>
      </c>
      <c r="Q3346" t="s">
        <v>28</v>
      </c>
      <c r="R3346" t="s">
        <v>44</v>
      </c>
      <c r="S3346" t="s">
        <v>5061</v>
      </c>
      <c r="T3346" s="1">
        <f t="shared" si="2034"/>
        <v>8547</v>
      </c>
      <c r="U3346" t="s">
        <v>4535</v>
      </c>
      <c r="V3346" t="e">
        <f>VALUE(U3346)*100000</f>
        <v>#VALUE!</v>
      </c>
    </row>
    <row r="3347" spans="1:22" customFormat="1" hidden="1">
      <c r="A3347" t="s">
        <v>4922</v>
      </c>
      <c r="G3347" t="s">
        <v>23</v>
      </c>
      <c r="H3347" t="s">
        <v>294</v>
      </c>
      <c r="I3347">
        <f>VALUE(LEFT(H3347,FIND(" ",H3347)-1))</f>
        <v>1300</v>
      </c>
      <c r="J3347" t="str">
        <f>TRIM(RIGHT(H3347,LEN(H3347)-FIND(" ",H3347)))</f>
        <v>sqft</v>
      </c>
      <c r="K3347" t="s">
        <v>40</v>
      </c>
      <c r="L3347" t="s">
        <v>41</v>
      </c>
      <c r="N3347" t="s">
        <v>262</v>
      </c>
      <c r="Q3347" t="s">
        <v>28</v>
      </c>
      <c r="R3347" t="s">
        <v>88</v>
      </c>
      <c r="S3347" t="s">
        <v>4827</v>
      </c>
      <c r="T3347" s="1">
        <f t="shared" si="2034"/>
        <v>5800</v>
      </c>
      <c r="U3347" t="s">
        <v>4621</v>
      </c>
      <c r="V3347" t="e">
        <f>VALUE(U3347)*100000</f>
        <v>#VALUE!</v>
      </c>
    </row>
    <row r="3348" spans="1:22" customFormat="1" hidden="1">
      <c r="A3348" t="s">
        <v>4103</v>
      </c>
      <c r="G3348" t="s">
        <v>32</v>
      </c>
      <c r="H3348" t="s">
        <v>4083</v>
      </c>
      <c r="I3348">
        <f>VALUE(LEFT(H3348,FIND(" ",H3348)-1))</f>
        <v>1953</v>
      </c>
      <c r="J3348" t="str">
        <f>TRIM(RIGHT(H3348,LEN(H3348)-FIND(" ",H3348)))</f>
        <v>sqft</v>
      </c>
      <c r="K3348" t="s">
        <v>25</v>
      </c>
      <c r="L3348" t="s">
        <v>217</v>
      </c>
      <c r="N3348" t="s">
        <v>972</v>
      </c>
      <c r="Q3348" t="s">
        <v>28</v>
      </c>
      <c r="R3348" t="s">
        <v>88</v>
      </c>
      <c r="S3348" t="s">
        <v>5062</v>
      </c>
      <c r="T3348" s="1">
        <f t="shared" si="2034"/>
        <v>5890</v>
      </c>
      <c r="U3348" t="s">
        <v>4495</v>
      </c>
      <c r="V3348" t="e">
        <f>VALUE(U3348)*100000</f>
        <v>#VALUE!</v>
      </c>
    </row>
    <row r="3349" spans="1:22" customFormat="1" hidden="1">
      <c r="A3349" t="s">
        <v>3323</v>
      </c>
      <c r="G3349" t="s">
        <v>32</v>
      </c>
      <c r="H3349" t="s">
        <v>5005</v>
      </c>
      <c r="I3349">
        <f>VALUE(LEFT(H3349,FIND(" ",H3349)-1))</f>
        <v>2241</v>
      </c>
      <c r="J3349" t="str">
        <f>TRIM(RIGHT(H3349,LEN(H3349)-FIND(" ",H3349)))</f>
        <v>sqft</v>
      </c>
      <c r="K3349" t="s">
        <v>25</v>
      </c>
      <c r="L3349" t="s">
        <v>217</v>
      </c>
      <c r="N3349" t="s">
        <v>143</v>
      </c>
      <c r="Q3349" t="s">
        <v>28</v>
      </c>
      <c r="R3349" t="s">
        <v>44</v>
      </c>
      <c r="S3349" t="s">
        <v>3193</v>
      </c>
      <c r="T3349" s="1">
        <f t="shared" si="2034"/>
        <v>4641</v>
      </c>
      <c r="U3349" t="s">
        <v>4846</v>
      </c>
      <c r="V3349" t="e">
        <f>VALUE(U3349)*100000</f>
        <v>#VALUE!</v>
      </c>
    </row>
    <row r="3350" spans="1:22" customFormat="1" hidden="1">
      <c r="A3350" t="s">
        <v>4571</v>
      </c>
      <c r="G3350" t="s">
        <v>32</v>
      </c>
      <c r="H3350" t="s">
        <v>4572</v>
      </c>
      <c r="I3350">
        <f>VALUE(LEFT(H3350,FIND(" ",H3350)-1))</f>
        <v>2441</v>
      </c>
      <c r="J3350" t="str">
        <f>TRIM(RIGHT(H3350,LEN(H3350)-FIND(" ",H3350)))</f>
        <v>sqft</v>
      </c>
      <c r="K3350" t="s">
        <v>25</v>
      </c>
      <c r="L3350" t="s">
        <v>41</v>
      </c>
      <c r="N3350" t="s">
        <v>42</v>
      </c>
      <c r="Q3350" t="s">
        <v>28</v>
      </c>
      <c r="R3350" t="s">
        <v>44</v>
      </c>
      <c r="S3350" t="s">
        <v>2269</v>
      </c>
      <c r="T3350" s="1">
        <f t="shared" si="2034"/>
        <v>4465</v>
      </c>
      <c r="U3350" t="s">
        <v>4573</v>
      </c>
      <c r="V3350" t="e">
        <f>VALUE(U3350)*100000</f>
        <v>#VALUE!</v>
      </c>
    </row>
    <row r="3351" spans="1:22" customFormat="1" hidden="1">
      <c r="A3351" t="s">
        <v>4628</v>
      </c>
      <c r="G3351" t="s">
        <v>32</v>
      </c>
      <c r="H3351" t="s">
        <v>5063</v>
      </c>
      <c r="I3351">
        <f>VALUE(LEFT(H3351,FIND(" ",H3351)-1))</f>
        <v>2602</v>
      </c>
      <c r="J3351" t="str">
        <f>TRIM(RIGHT(H3351,LEN(H3351)-FIND(" ",H3351)))</f>
        <v>sqft</v>
      </c>
      <c r="K3351" t="s">
        <v>25</v>
      </c>
      <c r="L3351" t="s">
        <v>41</v>
      </c>
      <c r="N3351" t="s">
        <v>42</v>
      </c>
      <c r="Q3351" t="s">
        <v>28</v>
      </c>
      <c r="R3351" t="s">
        <v>44</v>
      </c>
      <c r="S3351" t="s">
        <v>5064</v>
      </c>
      <c r="T3351" s="1">
        <f t="shared" si="2034"/>
        <v>5188</v>
      </c>
      <c r="U3351" t="s">
        <v>4482</v>
      </c>
      <c r="V3351" t="e">
        <f>VALUE(U3351)*100000</f>
        <v>#VALUE!</v>
      </c>
    </row>
    <row r="3352" spans="1:22" customFormat="1" hidden="1">
      <c r="A3352" t="s">
        <v>5065</v>
      </c>
      <c r="G3352" t="s">
        <v>23</v>
      </c>
      <c r="H3352" t="s">
        <v>3686</v>
      </c>
      <c r="I3352">
        <f>VALUE(LEFT(H3352,FIND(" ",H3352)-1))</f>
        <v>1616</v>
      </c>
      <c r="J3352" t="str">
        <f>TRIM(RIGHT(H3352,LEN(H3352)-FIND(" ",H3352)))</f>
        <v>sqft</v>
      </c>
      <c r="K3352" t="s">
        <v>25</v>
      </c>
      <c r="L3352" t="s">
        <v>747</v>
      </c>
      <c r="N3352" t="s">
        <v>147</v>
      </c>
      <c r="Q3352" t="s">
        <v>28</v>
      </c>
      <c r="R3352" t="s">
        <v>44</v>
      </c>
      <c r="S3352" t="s">
        <v>5066</v>
      </c>
      <c r="T3352" s="1">
        <f t="shared" si="2034"/>
        <v>4697</v>
      </c>
      <c r="U3352" t="s">
        <v>5045</v>
      </c>
      <c r="V3352" t="e">
        <f>VALUE(U3352)*100000</f>
        <v>#VALUE!</v>
      </c>
    </row>
    <row r="3353" spans="1:22" customFormat="1" hidden="1">
      <c r="A3353" t="s">
        <v>4885</v>
      </c>
      <c r="G3353" t="s">
        <v>32</v>
      </c>
      <c r="H3353" t="s">
        <v>4886</v>
      </c>
      <c r="I3353">
        <f>VALUE(LEFT(H3353,FIND(" ",H3353)-1))</f>
        <v>2433</v>
      </c>
      <c r="J3353" t="str">
        <f>TRIM(RIGHT(H3353,LEN(H3353)-FIND(" ",H3353)))</f>
        <v>sqft</v>
      </c>
      <c r="K3353" t="s">
        <v>25</v>
      </c>
      <c r="L3353" t="s">
        <v>747</v>
      </c>
      <c r="N3353" t="s">
        <v>147</v>
      </c>
      <c r="Q3353" t="s">
        <v>28</v>
      </c>
      <c r="R3353" t="s">
        <v>44</v>
      </c>
      <c r="S3353" t="s">
        <v>5067</v>
      </c>
      <c r="T3353" s="1">
        <f t="shared" si="2034"/>
        <v>5919</v>
      </c>
      <c r="U3353" t="s">
        <v>4666</v>
      </c>
      <c r="V3353" t="e">
        <f>VALUE(U3353)*100000</f>
        <v>#VALUE!</v>
      </c>
    </row>
    <row r="3354" spans="1:22" customFormat="1" hidden="1">
      <c r="A3354" t="s">
        <v>3861</v>
      </c>
      <c r="G3354" t="s">
        <v>23</v>
      </c>
      <c r="H3354" t="s">
        <v>2515</v>
      </c>
      <c r="I3354">
        <f>VALUE(LEFT(H3354,FIND(" ",H3354)-1))</f>
        <v>1135</v>
      </c>
      <c r="J3354" t="str">
        <f>TRIM(RIGHT(H3354,LEN(H3354)-FIND(" ",H3354)))</f>
        <v>sqft</v>
      </c>
      <c r="K3354" t="s">
        <v>25</v>
      </c>
      <c r="L3354" t="s">
        <v>41</v>
      </c>
      <c r="N3354" t="s">
        <v>42</v>
      </c>
      <c r="Q3354" t="s">
        <v>28</v>
      </c>
      <c r="R3354" t="s">
        <v>29</v>
      </c>
      <c r="S3354" t="s">
        <v>5068</v>
      </c>
      <c r="T3354" s="1">
        <f t="shared" si="2034"/>
        <v>5199</v>
      </c>
      <c r="U3354" t="s">
        <v>4774</v>
      </c>
      <c r="V3354" t="e">
        <f>VALUE(U3354)*100000</f>
        <v>#VALUE!</v>
      </c>
    </row>
    <row r="3355" spans="1:22" customFormat="1" hidden="1">
      <c r="A3355" t="s">
        <v>5069</v>
      </c>
      <c r="G3355" t="s">
        <v>32</v>
      </c>
      <c r="H3355" t="s">
        <v>2946</v>
      </c>
      <c r="I3355">
        <f>VALUE(LEFT(H3355,FIND(" ",H3355)-1))</f>
        <v>2400</v>
      </c>
      <c r="J3355" t="str">
        <f>TRIM(RIGHT(H3355,LEN(H3355)-FIND(" ",H3355)))</f>
        <v>sqft</v>
      </c>
      <c r="K3355" t="s">
        <v>25</v>
      </c>
      <c r="L3355" t="s">
        <v>153</v>
      </c>
      <c r="N3355" t="s">
        <v>1580</v>
      </c>
      <c r="Q3355" t="s">
        <v>28</v>
      </c>
      <c r="R3355" t="s">
        <v>44</v>
      </c>
      <c r="S3355" t="s">
        <v>359</v>
      </c>
      <c r="T3355" s="1">
        <f t="shared" si="2034"/>
        <v>5000</v>
      </c>
      <c r="U3355" t="s">
        <v>4506</v>
      </c>
      <c r="V3355" t="e">
        <f>VALUE(U3355)*100000</f>
        <v>#VALUE!</v>
      </c>
    </row>
    <row r="3356" spans="1:22" customFormat="1" hidden="1">
      <c r="A3356" t="s">
        <v>2805</v>
      </c>
      <c r="G3356" t="s">
        <v>32</v>
      </c>
      <c r="H3356" t="s">
        <v>4826</v>
      </c>
      <c r="I3356">
        <f>VALUE(LEFT(H3356,FIND(" ",H3356)-1))</f>
        <v>2450</v>
      </c>
      <c r="J3356" t="str">
        <f>TRIM(RIGHT(H3356,LEN(H3356)-FIND(" ",H3356)))</f>
        <v>sqft</v>
      </c>
      <c r="K3356" t="s">
        <v>25</v>
      </c>
      <c r="L3356" t="s">
        <v>2356</v>
      </c>
      <c r="N3356" t="s">
        <v>165</v>
      </c>
      <c r="Q3356" t="s">
        <v>28</v>
      </c>
      <c r="R3356" t="s">
        <v>36</v>
      </c>
      <c r="S3356" t="s">
        <v>571</v>
      </c>
      <c r="T3356" s="1">
        <f t="shared" si="2034"/>
        <v>6000</v>
      </c>
      <c r="U3356" t="s">
        <v>4835</v>
      </c>
      <c r="V3356" t="e">
        <f>VALUE(U3356)*100000</f>
        <v>#VALUE!</v>
      </c>
    </row>
    <row r="3357" spans="1:22" customFormat="1" hidden="1">
      <c r="A3357" t="s">
        <v>3700</v>
      </c>
      <c r="G3357" t="s">
        <v>168</v>
      </c>
      <c r="H3357" t="s">
        <v>145</v>
      </c>
      <c r="I3357">
        <f>VALUE(LEFT(H3357,FIND(" ",H3357)-1))</f>
        <v>1305</v>
      </c>
      <c r="J3357" t="str">
        <f>TRIM(RIGHT(H3357,LEN(H3357)-FIND(" ",H3357)))</f>
        <v>sqft</v>
      </c>
      <c r="K3357">
        <v>2</v>
      </c>
      <c r="L3357" t="s">
        <v>139</v>
      </c>
      <c r="N3357" t="s">
        <v>40</v>
      </c>
      <c r="Q3357" t="s">
        <v>3790</v>
      </c>
      <c r="R3357" t="s">
        <v>382</v>
      </c>
      <c r="S3357" t="s">
        <v>2065</v>
      </c>
      <c r="T3357" s="1">
        <f t="shared" si="2034"/>
        <v>11111</v>
      </c>
      <c r="U3357" t="s">
        <v>4588</v>
      </c>
      <c r="V3357" t="e">
        <f>VALUE(U3357)*100000</f>
        <v>#VALUE!</v>
      </c>
    </row>
    <row r="3358" spans="1:22" customFormat="1" hidden="1">
      <c r="A3358" t="s">
        <v>4706</v>
      </c>
      <c r="G3358" t="s">
        <v>32</v>
      </c>
      <c r="H3358" t="s">
        <v>5070</v>
      </c>
      <c r="I3358">
        <f>VALUE(LEFT(H3358,FIND(" ",H3358)-1))</f>
        <v>2759</v>
      </c>
      <c r="J3358" t="str">
        <f>TRIM(RIGHT(H3358,LEN(H3358)-FIND(" ",H3358)))</f>
        <v>sqft</v>
      </c>
      <c r="K3358" t="s">
        <v>40</v>
      </c>
      <c r="L3358" t="s">
        <v>41</v>
      </c>
      <c r="N3358" t="s">
        <v>42</v>
      </c>
      <c r="Q3358" t="s">
        <v>28</v>
      </c>
      <c r="R3358" t="s">
        <v>44</v>
      </c>
      <c r="S3358" t="s">
        <v>856</v>
      </c>
      <c r="T3358" s="1">
        <f t="shared" si="2034"/>
        <v>4400</v>
      </c>
      <c r="U3358" t="s">
        <v>4631</v>
      </c>
      <c r="V3358" t="e">
        <f>VALUE(U3358)*100000</f>
        <v>#VALUE!</v>
      </c>
    </row>
    <row r="3359" spans="1:22" customFormat="1" hidden="1">
      <c r="A3359" t="s">
        <v>5071</v>
      </c>
      <c r="G3359" t="s">
        <v>32</v>
      </c>
      <c r="H3359" t="s">
        <v>5072</v>
      </c>
      <c r="I3359">
        <f>VALUE(LEFT(H3359,FIND(" ",H3359)-1))</f>
        <v>2885</v>
      </c>
      <c r="J3359" t="str">
        <f>TRIM(RIGHT(H3359,LEN(H3359)-FIND(" ",H3359)))</f>
        <v>sqft</v>
      </c>
      <c r="K3359" t="s">
        <v>25</v>
      </c>
      <c r="L3359" t="s">
        <v>153</v>
      </c>
      <c r="N3359" t="s">
        <v>2398</v>
      </c>
      <c r="Q3359" t="s">
        <v>28</v>
      </c>
      <c r="R3359" t="s">
        <v>44</v>
      </c>
      <c r="S3359" t="s">
        <v>3961</v>
      </c>
      <c r="T3359" s="1">
        <f t="shared" si="2034"/>
        <v>4700</v>
      </c>
      <c r="U3359" t="s">
        <v>4482</v>
      </c>
      <c r="V3359" t="e">
        <f>VALUE(U3359)*100000</f>
        <v>#VALUE!</v>
      </c>
    </row>
    <row r="3360" spans="1:22" customFormat="1" hidden="1">
      <c r="A3360" t="s">
        <v>5073</v>
      </c>
      <c r="G3360" t="s">
        <v>32</v>
      </c>
      <c r="H3360" t="s">
        <v>5074</v>
      </c>
      <c r="I3360">
        <f>VALUE(LEFT(H3360,FIND(" ",H3360)-1))</f>
        <v>2741</v>
      </c>
      <c r="J3360" t="str">
        <f>TRIM(RIGHT(H3360,LEN(H3360)-FIND(" ",H3360)))</f>
        <v>sqft</v>
      </c>
      <c r="K3360" t="s">
        <v>25</v>
      </c>
      <c r="L3360" t="s">
        <v>1540</v>
      </c>
      <c r="N3360" t="s">
        <v>165</v>
      </c>
      <c r="Q3360" t="s">
        <v>28</v>
      </c>
      <c r="R3360" t="s">
        <v>44</v>
      </c>
      <c r="S3360" t="s">
        <v>3680</v>
      </c>
      <c r="T3360" s="1">
        <f t="shared" si="2034"/>
        <v>4551</v>
      </c>
      <c r="U3360" t="s">
        <v>4520</v>
      </c>
      <c r="V3360" t="e">
        <f>VALUE(U3360)*100000</f>
        <v>#VALUE!</v>
      </c>
    </row>
    <row r="3361" spans="1:22" customFormat="1" hidden="1">
      <c r="A3361" t="s">
        <v>2805</v>
      </c>
      <c r="G3361" t="s">
        <v>23</v>
      </c>
      <c r="H3361" t="s">
        <v>2866</v>
      </c>
      <c r="I3361">
        <f>VALUE(LEFT(H3361,FIND(" ",H3361)-1))</f>
        <v>1210</v>
      </c>
      <c r="J3361" t="str">
        <f>TRIM(RIGHT(H3361,LEN(H3361)-FIND(" ",H3361)))</f>
        <v>sqft</v>
      </c>
      <c r="K3361" t="s">
        <v>28</v>
      </c>
      <c r="L3361" t="s">
        <v>3236</v>
      </c>
      <c r="N3361" t="s">
        <v>25</v>
      </c>
      <c r="Q3361" t="s">
        <v>44</v>
      </c>
      <c r="R3361" t="s">
        <v>131</v>
      </c>
      <c r="S3361" t="s">
        <v>5075</v>
      </c>
      <c r="T3361" s="1">
        <f t="shared" si="2034"/>
        <v>5940</v>
      </c>
      <c r="U3361" t="s">
        <v>4500</v>
      </c>
      <c r="V3361" t="e">
        <f>VALUE(U3361)*100000</f>
        <v>#VALUE!</v>
      </c>
    </row>
    <row r="3362" spans="1:22" customFormat="1" hidden="1">
      <c r="A3362" t="s">
        <v>4905</v>
      </c>
      <c r="G3362" t="s">
        <v>32</v>
      </c>
      <c r="H3362" t="s">
        <v>5076</v>
      </c>
      <c r="I3362">
        <f>VALUE(LEFT(H3362,FIND(" ",H3362)-1))</f>
        <v>2330</v>
      </c>
      <c r="J3362" t="str">
        <f>TRIM(RIGHT(H3362,LEN(H3362)-FIND(" ",H3362)))</f>
        <v>sqft</v>
      </c>
      <c r="K3362" t="s">
        <v>25</v>
      </c>
      <c r="L3362" t="s">
        <v>153</v>
      </c>
      <c r="N3362" t="s">
        <v>652</v>
      </c>
      <c r="Q3362" t="s">
        <v>28</v>
      </c>
      <c r="R3362" t="s">
        <v>29</v>
      </c>
      <c r="S3362" t="s">
        <v>5077</v>
      </c>
      <c r="T3362" s="1">
        <f t="shared" si="2034"/>
        <v>4506</v>
      </c>
      <c r="U3362" t="s">
        <v>4498</v>
      </c>
      <c r="V3362" t="e">
        <f>VALUE(U3362)*100000</f>
        <v>#VALUE!</v>
      </c>
    </row>
    <row r="3363" spans="1:22" customFormat="1" hidden="1">
      <c r="A3363" t="s">
        <v>4950</v>
      </c>
      <c r="G3363" t="s">
        <v>32</v>
      </c>
      <c r="H3363" t="s">
        <v>4809</v>
      </c>
      <c r="I3363">
        <f>VALUE(LEFT(H3363,FIND(" ",H3363)-1))</f>
        <v>2025</v>
      </c>
      <c r="J3363" t="str">
        <f>TRIM(RIGHT(H3363,LEN(H3363)-FIND(" ",H3363)))</f>
        <v>sqft</v>
      </c>
      <c r="K3363" t="s">
        <v>25</v>
      </c>
      <c r="L3363" t="s">
        <v>55</v>
      </c>
      <c r="N3363" t="s">
        <v>42</v>
      </c>
      <c r="Q3363" t="s">
        <v>28</v>
      </c>
      <c r="R3363" t="s">
        <v>36</v>
      </c>
      <c r="S3363" t="s">
        <v>967</v>
      </c>
      <c r="T3363" s="1">
        <f t="shared" si="2034"/>
        <v>5185</v>
      </c>
      <c r="U3363" t="s">
        <v>4498</v>
      </c>
      <c r="V3363" t="e">
        <f>VALUE(U3363)*100000</f>
        <v>#VALUE!</v>
      </c>
    </row>
    <row r="3364" spans="1:22" customFormat="1" hidden="1">
      <c r="A3364" t="s">
        <v>5078</v>
      </c>
      <c r="G3364" t="s">
        <v>32</v>
      </c>
      <c r="H3364" t="s">
        <v>5006</v>
      </c>
      <c r="I3364">
        <f>VALUE(LEFT(H3364,FIND(" ",H3364)-1))</f>
        <v>2575</v>
      </c>
      <c r="J3364" t="str">
        <f>TRIM(RIGHT(H3364,LEN(H3364)-FIND(" ",H3364)))</f>
        <v>sqft</v>
      </c>
      <c r="K3364" t="s">
        <v>25</v>
      </c>
      <c r="L3364" t="s">
        <v>217</v>
      </c>
      <c r="N3364" t="s">
        <v>71</v>
      </c>
      <c r="Q3364" t="s">
        <v>28</v>
      </c>
      <c r="R3364" t="s">
        <v>382</v>
      </c>
      <c r="S3364" t="s">
        <v>4502</v>
      </c>
      <c r="T3364" s="1">
        <f t="shared" si="2034"/>
        <v>5400</v>
      </c>
      <c r="U3364" t="s">
        <v>4494</v>
      </c>
      <c r="V3364" t="e">
        <f>VALUE(U3364)*100000</f>
        <v>#VALUE!</v>
      </c>
    </row>
    <row r="3365" spans="1:22" customFormat="1" hidden="1">
      <c r="A3365" t="s">
        <v>5079</v>
      </c>
      <c r="G3365" t="s">
        <v>32</v>
      </c>
      <c r="H3365" t="s">
        <v>4129</v>
      </c>
      <c r="I3365">
        <f>VALUE(LEFT(H3365,FIND(" ",H3365)-1))</f>
        <v>1906</v>
      </c>
      <c r="J3365" t="str">
        <f>TRIM(RIGHT(H3365,LEN(H3365)-FIND(" ",H3365)))</f>
        <v>sqft</v>
      </c>
      <c r="K3365" t="s">
        <v>25</v>
      </c>
      <c r="L3365" t="s">
        <v>41</v>
      </c>
      <c r="N3365" t="s">
        <v>806</v>
      </c>
      <c r="Q3365" t="s">
        <v>83</v>
      </c>
      <c r="R3365" t="s">
        <v>44</v>
      </c>
      <c r="S3365" t="s">
        <v>2997</v>
      </c>
      <c r="T3365" s="1">
        <f t="shared" si="2034"/>
        <v>5500</v>
      </c>
      <c r="U3365" t="s">
        <v>4846</v>
      </c>
      <c r="V3365" t="e">
        <f>VALUE(U3365)*100000</f>
        <v>#VALUE!</v>
      </c>
    </row>
    <row r="3366" spans="1:22" customFormat="1" hidden="1">
      <c r="A3366" t="s">
        <v>3700</v>
      </c>
      <c r="G3366" t="s">
        <v>168</v>
      </c>
      <c r="H3366" t="s">
        <v>3742</v>
      </c>
      <c r="I3366">
        <f>VALUE(LEFT(H3366,FIND(" ",H3366)-1))</f>
        <v>1134</v>
      </c>
      <c r="J3366" t="str">
        <f>TRIM(RIGHT(H3366,LEN(H3366)-FIND(" ",H3366)))</f>
        <v>sqft</v>
      </c>
      <c r="K3366">
        <v>1</v>
      </c>
      <c r="L3366" t="s">
        <v>139</v>
      </c>
      <c r="N3366" t="s">
        <v>40</v>
      </c>
      <c r="Q3366">
        <v>2</v>
      </c>
      <c r="R3366" t="s">
        <v>4172</v>
      </c>
      <c r="S3366" t="s">
        <v>5080</v>
      </c>
      <c r="T3366" s="1">
        <f t="shared" si="2034"/>
        <v>10141</v>
      </c>
      <c r="U3366" t="s">
        <v>4495</v>
      </c>
      <c r="V3366" t="e">
        <f>VALUE(U3366)*100000</f>
        <v>#VALUE!</v>
      </c>
    </row>
    <row r="3367" spans="1:22" customFormat="1" hidden="1">
      <c r="A3367" t="s">
        <v>5081</v>
      </c>
      <c r="G3367" t="s">
        <v>32</v>
      </c>
      <c r="H3367" t="s">
        <v>5082</v>
      </c>
      <c r="I3367">
        <f>VALUE(LEFT(H3367,FIND(" ",H3367)-1))</f>
        <v>2323</v>
      </c>
      <c r="J3367" t="str">
        <f>TRIM(RIGHT(H3367,LEN(H3367)-FIND(" ",H3367)))</f>
        <v>sqft</v>
      </c>
      <c r="K3367" t="s">
        <v>40</v>
      </c>
      <c r="L3367" t="s">
        <v>41</v>
      </c>
      <c r="N3367" t="s">
        <v>5083</v>
      </c>
      <c r="Q3367" t="s">
        <v>28</v>
      </c>
      <c r="R3367" t="s">
        <v>88</v>
      </c>
      <c r="S3367" t="s">
        <v>2906</v>
      </c>
      <c r="T3367" s="1">
        <f t="shared" si="2034"/>
        <v>5381</v>
      </c>
      <c r="U3367" t="s">
        <v>4528</v>
      </c>
      <c r="V3367" t="e">
        <f>VALUE(U3367)*100000</f>
        <v>#VALUE!</v>
      </c>
    </row>
    <row r="3368" spans="1:22" customFormat="1" hidden="1">
      <c r="A3368" t="s">
        <v>5071</v>
      </c>
      <c r="G3368" t="s">
        <v>32</v>
      </c>
      <c r="H3368" t="s">
        <v>5072</v>
      </c>
      <c r="I3368">
        <f>VALUE(LEFT(H3368,FIND(" ",H3368)-1))</f>
        <v>2885</v>
      </c>
      <c r="J3368" t="str">
        <f>TRIM(RIGHT(H3368,LEN(H3368)-FIND(" ",H3368)))</f>
        <v>sqft</v>
      </c>
      <c r="K3368" t="s">
        <v>25</v>
      </c>
      <c r="L3368" t="s">
        <v>146</v>
      </c>
      <c r="N3368" t="s">
        <v>147</v>
      </c>
      <c r="Q3368" t="s">
        <v>28</v>
      </c>
      <c r="R3368" t="s">
        <v>586</v>
      </c>
      <c r="S3368" t="s">
        <v>3961</v>
      </c>
      <c r="T3368" s="1">
        <f t="shared" si="2034"/>
        <v>4700</v>
      </c>
      <c r="U3368" t="s">
        <v>4482</v>
      </c>
      <c r="V3368" t="e">
        <f>VALUE(U3368)*100000</f>
        <v>#VALUE!</v>
      </c>
    </row>
    <row r="3369" spans="1:22" customFormat="1" hidden="1">
      <c r="A3369" t="s">
        <v>5084</v>
      </c>
      <c r="G3369" t="s">
        <v>23</v>
      </c>
      <c r="H3369" t="s">
        <v>2838</v>
      </c>
      <c r="I3369">
        <f>VALUE(LEFT(H3369,FIND(" ",H3369)-1))</f>
        <v>3000</v>
      </c>
      <c r="J3369" t="str">
        <f>TRIM(RIGHT(H3369,LEN(H3369)-FIND(" ",H3369)))</f>
        <v>sqft</v>
      </c>
      <c r="K3369" t="s">
        <v>25</v>
      </c>
      <c r="L3369" t="s">
        <v>2312</v>
      </c>
      <c r="N3369" t="s">
        <v>288</v>
      </c>
      <c r="Q3369" t="s">
        <v>28</v>
      </c>
      <c r="R3369" t="s">
        <v>44</v>
      </c>
      <c r="T3369" s="1" t="e">
        <f t="shared" si="2034"/>
        <v>#VALUE!</v>
      </c>
      <c r="U3369" t="s">
        <v>4535</v>
      </c>
      <c r="V3369" t="e">
        <f>VALUE(U3369)*100000</f>
        <v>#VALUE!</v>
      </c>
    </row>
    <row r="3370" spans="1:22" customFormat="1" hidden="1">
      <c r="A3370" t="s">
        <v>4609</v>
      </c>
      <c r="G3370" t="s">
        <v>32</v>
      </c>
      <c r="H3370" t="s">
        <v>4610</v>
      </c>
      <c r="I3370">
        <f>VALUE(LEFT(H3370,FIND(" ",H3370)-1))</f>
        <v>2204</v>
      </c>
      <c r="J3370" t="str">
        <f>TRIM(RIGHT(H3370,LEN(H3370)-FIND(" ",H3370)))</f>
        <v>sqft</v>
      </c>
      <c r="K3370" t="s">
        <v>25</v>
      </c>
      <c r="L3370" t="s">
        <v>41</v>
      </c>
      <c r="N3370" t="s">
        <v>82</v>
      </c>
      <c r="Q3370" t="s">
        <v>28</v>
      </c>
      <c r="R3370" t="s">
        <v>44</v>
      </c>
      <c r="S3370" t="s">
        <v>5085</v>
      </c>
      <c r="T3370" s="1">
        <f t="shared" si="2034"/>
        <v>5399</v>
      </c>
      <c r="U3370" t="s">
        <v>4629</v>
      </c>
      <c r="V3370" t="e">
        <f>VALUE(U3370)*100000</f>
        <v>#VALUE!</v>
      </c>
    </row>
    <row r="3371" spans="1:22" customFormat="1" hidden="1">
      <c r="A3371" t="s">
        <v>4799</v>
      </c>
      <c r="G3371" t="s">
        <v>23</v>
      </c>
      <c r="H3371" t="s">
        <v>4966</v>
      </c>
      <c r="I3371">
        <f>VALUE(LEFT(H3371,FIND(" ",H3371)-1))</f>
        <v>1212</v>
      </c>
      <c r="J3371" t="str">
        <f>TRIM(RIGHT(H3371,LEN(H3371)-FIND(" ",H3371)))</f>
        <v>sqft</v>
      </c>
      <c r="K3371" t="s">
        <v>25</v>
      </c>
      <c r="L3371" t="s">
        <v>159</v>
      </c>
      <c r="N3371" t="s">
        <v>42</v>
      </c>
      <c r="Q3371" t="s">
        <v>28</v>
      </c>
      <c r="R3371" t="s">
        <v>44</v>
      </c>
      <c r="S3371" t="s">
        <v>4967</v>
      </c>
      <c r="T3371" s="1">
        <f t="shared" si="2034"/>
        <v>4853</v>
      </c>
      <c r="U3371" t="s">
        <v>4485</v>
      </c>
      <c r="V3371" t="e">
        <f>VALUE(U3371)*100000</f>
        <v>#VALUE!</v>
      </c>
    </row>
    <row r="3372" spans="1:22" customFormat="1" hidden="1">
      <c r="A3372" t="s">
        <v>5071</v>
      </c>
      <c r="G3372" t="s">
        <v>32</v>
      </c>
      <c r="H3372" t="s">
        <v>5086</v>
      </c>
      <c r="I3372">
        <f>VALUE(LEFT(H3372,FIND(" ",H3372)-1))</f>
        <v>2998</v>
      </c>
      <c r="J3372" t="str">
        <f>TRIM(RIGHT(H3372,LEN(H3372)-FIND(" ",H3372)))</f>
        <v>sqft</v>
      </c>
      <c r="K3372" t="s">
        <v>25</v>
      </c>
      <c r="L3372" t="s">
        <v>747</v>
      </c>
      <c r="N3372" t="s">
        <v>147</v>
      </c>
      <c r="Q3372" t="s">
        <v>28</v>
      </c>
      <c r="R3372" t="s">
        <v>44</v>
      </c>
      <c r="S3372" t="s">
        <v>428</v>
      </c>
      <c r="T3372" s="1">
        <f t="shared" si="2034"/>
        <v>4500</v>
      </c>
      <c r="U3372" t="s">
        <v>4770</v>
      </c>
      <c r="V3372" t="e">
        <f>VALUE(U3372)*100000</f>
        <v>#VALUE!</v>
      </c>
    </row>
    <row r="3373" spans="1:22" customFormat="1" hidden="1">
      <c r="A3373" t="s">
        <v>4851</v>
      </c>
      <c r="G3373" t="s">
        <v>32</v>
      </c>
      <c r="H3373" t="s">
        <v>4939</v>
      </c>
      <c r="I3373">
        <f>VALUE(LEFT(H3373,FIND(" ",H3373)-1))</f>
        <v>2440</v>
      </c>
      <c r="J3373" t="str">
        <f>TRIM(RIGHT(H3373,LEN(H3373)-FIND(" ",H3373)))</f>
        <v>sqft</v>
      </c>
      <c r="K3373" t="s">
        <v>25</v>
      </c>
      <c r="L3373" t="s">
        <v>242</v>
      </c>
      <c r="N3373" t="s">
        <v>27</v>
      </c>
      <c r="Q3373" t="s">
        <v>28</v>
      </c>
      <c r="R3373" t="s">
        <v>44</v>
      </c>
      <c r="S3373" t="s">
        <v>5087</v>
      </c>
      <c r="T3373" s="1">
        <f t="shared" si="2034"/>
        <v>5639</v>
      </c>
      <c r="U3373" t="s">
        <v>4487</v>
      </c>
      <c r="V3373" t="e">
        <f>VALUE(U3373)*100000</f>
        <v>#VALUE!</v>
      </c>
    </row>
    <row r="3374" spans="1:22" customFormat="1" hidden="1">
      <c r="A3374" t="s">
        <v>5088</v>
      </c>
      <c r="G3374" t="s">
        <v>32</v>
      </c>
      <c r="H3374" t="s">
        <v>4686</v>
      </c>
      <c r="I3374">
        <f>VALUE(LEFT(H3374,FIND(" ",H3374)-1))</f>
        <v>3200</v>
      </c>
      <c r="J3374" t="str">
        <f>TRIM(RIGHT(H3374,LEN(H3374)-FIND(" ",H3374)))</f>
        <v>sqft</v>
      </c>
      <c r="K3374" t="s">
        <v>25</v>
      </c>
      <c r="L3374" t="s">
        <v>1540</v>
      </c>
      <c r="N3374" t="s">
        <v>665</v>
      </c>
      <c r="Q3374" t="s">
        <v>28</v>
      </c>
      <c r="R3374" t="s">
        <v>44</v>
      </c>
      <c r="S3374" t="s">
        <v>428</v>
      </c>
      <c r="T3374" s="1">
        <f t="shared" si="2034"/>
        <v>4500</v>
      </c>
      <c r="U3374" t="s">
        <v>4666</v>
      </c>
      <c r="V3374" t="e">
        <f>VALUE(U3374)*100000</f>
        <v>#VALUE!</v>
      </c>
    </row>
    <row r="3375" spans="1:22" customFormat="1" hidden="1">
      <c r="A3375" t="s">
        <v>2805</v>
      </c>
      <c r="G3375" t="s">
        <v>32</v>
      </c>
      <c r="H3375" t="s">
        <v>5089</v>
      </c>
      <c r="I3375">
        <f>VALUE(LEFT(H3375,FIND(" ",H3375)-1))</f>
        <v>2350</v>
      </c>
      <c r="J3375" t="str">
        <f>TRIM(RIGHT(H3375,LEN(H3375)-FIND(" ",H3375)))</f>
        <v>sqft</v>
      </c>
      <c r="K3375" t="s">
        <v>25</v>
      </c>
      <c r="L3375" t="s">
        <v>2356</v>
      </c>
      <c r="N3375" t="s">
        <v>165</v>
      </c>
      <c r="Q3375" t="s">
        <v>28</v>
      </c>
      <c r="R3375" t="s">
        <v>36</v>
      </c>
      <c r="S3375" t="s">
        <v>571</v>
      </c>
      <c r="T3375" s="1">
        <f t="shared" si="2034"/>
        <v>6000</v>
      </c>
      <c r="U3375" t="s">
        <v>4869</v>
      </c>
      <c r="V3375" t="e">
        <f>VALUE(U3375)*100000</f>
        <v>#VALUE!</v>
      </c>
    </row>
    <row r="3376" spans="1:22" customFormat="1" hidden="1">
      <c r="A3376" t="s">
        <v>5081</v>
      </c>
      <c r="G3376" t="s">
        <v>23</v>
      </c>
      <c r="H3376" t="s">
        <v>33</v>
      </c>
      <c r="I3376">
        <f>VALUE(LEFT(H3376,FIND(" ",H3376)-1))</f>
        <v>1278</v>
      </c>
      <c r="J3376" t="str">
        <f>TRIM(RIGHT(H3376,LEN(H3376)-FIND(" ",H3376)))</f>
        <v>sqft</v>
      </c>
      <c r="K3376" t="s">
        <v>40</v>
      </c>
      <c r="L3376" t="s">
        <v>41</v>
      </c>
      <c r="N3376" t="s">
        <v>2584</v>
      </c>
      <c r="Q3376" t="s">
        <v>28</v>
      </c>
      <c r="R3376" t="s">
        <v>29</v>
      </c>
      <c r="S3376" t="s">
        <v>5090</v>
      </c>
      <c r="T3376" s="1">
        <f t="shared" si="2034"/>
        <v>5252</v>
      </c>
      <c r="U3376" t="s">
        <v>4563</v>
      </c>
      <c r="V3376" t="e">
        <f>VALUE(U3376)*100000</f>
        <v>#VALUE!</v>
      </c>
    </row>
    <row r="3377" spans="1:22" customFormat="1" hidden="1">
      <c r="A3377" t="s">
        <v>2805</v>
      </c>
      <c r="G3377" t="s">
        <v>32</v>
      </c>
      <c r="H3377" t="s">
        <v>5091</v>
      </c>
      <c r="I3377">
        <f>VALUE(LEFT(H3377,FIND(" ",H3377)-1))</f>
        <v>2411</v>
      </c>
      <c r="J3377" t="str">
        <f>TRIM(RIGHT(H3377,LEN(H3377)-FIND(" ",H3377)))</f>
        <v>sqft</v>
      </c>
      <c r="K3377" t="s">
        <v>25</v>
      </c>
      <c r="L3377" t="s">
        <v>1540</v>
      </c>
      <c r="N3377" t="s">
        <v>71</v>
      </c>
      <c r="Q3377" t="s">
        <v>28</v>
      </c>
      <c r="R3377" t="s">
        <v>44</v>
      </c>
      <c r="S3377" t="s">
        <v>5092</v>
      </c>
      <c r="T3377" s="1">
        <f t="shared" si="2034"/>
        <v>5251</v>
      </c>
      <c r="U3377" t="s">
        <v>4473</v>
      </c>
      <c r="V3377" t="e">
        <f>VALUE(U3377)*100000</f>
        <v>#VALUE!</v>
      </c>
    </row>
    <row r="3378" spans="1:22" customFormat="1" hidden="1">
      <c r="A3378" t="s">
        <v>2805</v>
      </c>
      <c r="G3378" t="s">
        <v>23</v>
      </c>
      <c r="H3378" t="s">
        <v>2720</v>
      </c>
      <c r="I3378">
        <f>VALUE(LEFT(H3378,FIND(" ",H3378)-1))</f>
        <v>1340</v>
      </c>
      <c r="J3378" t="str">
        <f>TRIM(RIGHT(H3378,LEN(H3378)-FIND(" ",H3378)))</f>
        <v>sqft</v>
      </c>
      <c r="K3378" t="s">
        <v>28</v>
      </c>
      <c r="L3378" t="s">
        <v>2349</v>
      </c>
      <c r="N3378" t="s">
        <v>25</v>
      </c>
      <c r="Q3378" t="s">
        <v>44</v>
      </c>
      <c r="R3378" t="s">
        <v>131</v>
      </c>
      <c r="S3378" t="s">
        <v>3482</v>
      </c>
      <c r="T3378" s="1">
        <f t="shared" si="2034"/>
        <v>6111</v>
      </c>
      <c r="U3378" t="s">
        <v>4510</v>
      </c>
      <c r="V3378" t="e">
        <f>VALUE(U3378)*100000</f>
        <v>#VALUE!</v>
      </c>
    </row>
    <row r="3379" spans="1:22" customFormat="1" hidden="1">
      <c r="A3379" t="s">
        <v>2890</v>
      </c>
      <c r="G3379" t="s">
        <v>32</v>
      </c>
      <c r="H3379" t="s">
        <v>2025</v>
      </c>
      <c r="I3379">
        <f>VALUE(LEFT(H3379,FIND(" ",H3379)-1))</f>
        <v>2250</v>
      </c>
      <c r="J3379" t="str">
        <f>TRIM(RIGHT(H3379,LEN(H3379)-FIND(" ",H3379)))</f>
        <v>sqft</v>
      </c>
      <c r="K3379" t="s">
        <v>40</v>
      </c>
      <c r="L3379" t="s">
        <v>41</v>
      </c>
      <c r="N3379" t="s">
        <v>694</v>
      </c>
      <c r="Q3379" t="s">
        <v>83</v>
      </c>
      <c r="R3379" t="s">
        <v>36</v>
      </c>
      <c r="S3379" t="s">
        <v>1750</v>
      </c>
      <c r="T3379" s="1">
        <f t="shared" si="2034"/>
        <v>4667</v>
      </c>
      <c r="U3379" t="s">
        <v>4498</v>
      </c>
      <c r="V3379" t="e">
        <f>VALUE(U3379)*100000</f>
        <v>#VALUE!</v>
      </c>
    </row>
    <row r="3380" spans="1:22" customFormat="1" hidden="1">
      <c r="A3380" t="s">
        <v>4663</v>
      </c>
      <c r="G3380" t="s">
        <v>32</v>
      </c>
      <c r="H3380" t="s">
        <v>4086</v>
      </c>
      <c r="I3380">
        <f>VALUE(LEFT(H3380,FIND(" ",H3380)-1))</f>
        <v>2442</v>
      </c>
      <c r="J3380" t="str">
        <f>TRIM(RIGHT(H3380,LEN(H3380)-FIND(" ",H3380)))</f>
        <v>sqft</v>
      </c>
      <c r="K3380" t="s">
        <v>25</v>
      </c>
      <c r="L3380" t="s">
        <v>55</v>
      </c>
      <c r="N3380" t="s">
        <v>1837</v>
      </c>
      <c r="Q3380" t="s">
        <v>28</v>
      </c>
      <c r="R3380" t="s">
        <v>171</v>
      </c>
      <c r="S3380" t="s">
        <v>4997</v>
      </c>
      <c r="T3380" s="1">
        <f t="shared" si="2034"/>
        <v>5901</v>
      </c>
      <c r="U3380" t="s">
        <v>4666</v>
      </c>
      <c r="V3380" t="e">
        <f>VALUE(U3380)*100000</f>
        <v>#VALUE!</v>
      </c>
    </row>
    <row r="3381" spans="1:22" customFormat="1" hidden="1">
      <c r="A3381" t="s">
        <v>3778</v>
      </c>
      <c r="G3381" t="s">
        <v>32</v>
      </c>
      <c r="H3381" t="s">
        <v>5093</v>
      </c>
      <c r="I3381">
        <f>VALUE(LEFT(H3381,FIND(" ",H3381)-1))</f>
        <v>2143</v>
      </c>
      <c r="J3381" t="str">
        <f>TRIM(RIGHT(H3381,LEN(H3381)-FIND(" ",H3381)))</f>
        <v>sqft</v>
      </c>
      <c r="K3381" t="s">
        <v>25</v>
      </c>
      <c r="L3381" t="s">
        <v>41</v>
      </c>
      <c r="N3381" t="s">
        <v>134</v>
      </c>
      <c r="Q3381" t="s">
        <v>28</v>
      </c>
      <c r="R3381" t="s">
        <v>29</v>
      </c>
      <c r="S3381" t="s">
        <v>5094</v>
      </c>
      <c r="T3381" s="1">
        <f t="shared" si="2034"/>
        <v>5366</v>
      </c>
      <c r="U3381" t="s">
        <v>4495</v>
      </c>
      <c r="V3381" t="e">
        <f>VALUE(U3381)*100000</f>
        <v>#VALUE!</v>
      </c>
    </row>
    <row r="3382" spans="1:22" customFormat="1" hidden="1">
      <c r="A3382" t="s">
        <v>2798</v>
      </c>
      <c r="G3382" t="s">
        <v>32</v>
      </c>
      <c r="H3382" t="s">
        <v>5095</v>
      </c>
      <c r="I3382">
        <f>VALUE(LEFT(H3382,FIND(" ",H3382)-1))</f>
        <v>184</v>
      </c>
      <c r="J3382" t="str">
        <f>TRIM(RIGHT(H3382,LEN(H3382)-FIND(" ",H3382)))</f>
        <v>sqyrd</v>
      </c>
      <c r="K3382" t="s">
        <v>28</v>
      </c>
      <c r="L3382" t="s">
        <v>41</v>
      </c>
      <c r="N3382" t="s">
        <v>25</v>
      </c>
      <c r="Q3382" t="s">
        <v>44</v>
      </c>
      <c r="R3382" t="s">
        <v>382</v>
      </c>
      <c r="S3382" t="s">
        <v>5096</v>
      </c>
      <c r="T3382" s="1">
        <f t="shared" si="2034"/>
        <v>8514</v>
      </c>
      <c r="U3382" t="s">
        <v>4869</v>
      </c>
      <c r="V3382" t="e">
        <f>VALUE(U3382)*100000</f>
        <v>#VALUE!</v>
      </c>
    </row>
    <row r="3383" spans="1:22" customFormat="1" hidden="1">
      <c r="A3383" t="s">
        <v>5097</v>
      </c>
      <c r="G3383" t="s">
        <v>23</v>
      </c>
      <c r="H3383" t="s">
        <v>2347</v>
      </c>
      <c r="I3383">
        <f>VALUE(LEFT(H3383,FIND(" ",H3383)-1))</f>
        <v>1140</v>
      </c>
      <c r="J3383" t="str">
        <f>TRIM(RIGHT(H3383,LEN(H3383)-FIND(" ",H3383)))</f>
        <v>sqft</v>
      </c>
      <c r="K3383" t="s">
        <v>40</v>
      </c>
      <c r="L3383" t="s">
        <v>41</v>
      </c>
      <c r="N3383" t="s">
        <v>2398</v>
      </c>
      <c r="Q3383" t="s">
        <v>28</v>
      </c>
      <c r="R3383" t="s">
        <v>88</v>
      </c>
      <c r="S3383" t="s">
        <v>5098</v>
      </c>
      <c r="T3383" s="1">
        <f t="shared" si="2034"/>
        <v>5842</v>
      </c>
      <c r="U3383" t="s">
        <v>4488</v>
      </c>
      <c r="V3383" t="e">
        <f>VALUE(U3383)*100000</f>
        <v>#VALUE!</v>
      </c>
    </row>
    <row r="3384" spans="1:22" customFormat="1" hidden="1">
      <c r="A3384" t="s">
        <v>4885</v>
      </c>
      <c r="G3384" t="s">
        <v>32</v>
      </c>
      <c r="H3384" t="s">
        <v>4886</v>
      </c>
      <c r="I3384">
        <f>VALUE(LEFT(H3384,FIND(" ",H3384)-1))</f>
        <v>2433</v>
      </c>
      <c r="J3384" t="str">
        <f>TRIM(RIGHT(H3384,LEN(H3384)-FIND(" ",H3384)))</f>
        <v>sqft</v>
      </c>
      <c r="K3384" t="s">
        <v>25</v>
      </c>
      <c r="L3384" t="s">
        <v>146</v>
      </c>
      <c r="N3384" t="s">
        <v>147</v>
      </c>
      <c r="Q3384" t="s">
        <v>28</v>
      </c>
      <c r="R3384" t="s">
        <v>44</v>
      </c>
      <c r="S3384" t="s">
        <v>5067</v>
      </c>
      <c r="T3384" s="1">
        <f t="shared" si="2034"/>
        <v>5919</v>
      </c>
      <c r="U3384" t="s">
        <v>4666</v>
      </c>
      <c r="V3384" t="e">
        <f>VALUE(U3384)*100000</f>
        <v>#VALUE!</v>
      </c>
    </row>
    <row r="3385" spans="1:22" customFormat="1" hidden="1">
      <c r="A3385" t="s">
        <v>5099</v>
      </c>
      <c r="G3385" t="s">
        <v>32</v>
      </c>
      <c r="H3385" t="s">
        <v>3958</v>
      </c>
      <c r="I3385">
        <f>VALUE(LEFT(H3385,FIND(" ",H3385)-1))</f>
        <v>2346</v>
      </c>
      <c r="J3385" t="str">
        <f>TRIM(RIGHT(H3385,LEN(H3385)-FIND(" ",H3385)))</f>
        <v>sqft</v>
      </c>
      <c r="K3385" t="s">
        <v>25</v>
      </c>
      <c r="L3385" t="s">
        <v>41</v>
      </c>
      <c r="N3385" t="s">
        <v>2420</v>
      </c>
      <c r="Q3385" t="s">
        <v>28</v>
      </c>
      <c r="R3385" t="s">
        <v>44</v>
      </c>
      <c r="S3385" t="s">
        <v>4302</v>
      </c>
      <c r="T3385" s="1">
        <f t="shared" si="2034"/>
        <v>4591</v>
      </c>
      <c r="U3385" t="s">
        <v>4485</v>
      </c>
      <c r="V3385" t="e">
        <f>VALUE(U3385)*100000</f>
        <v>#VALUE!</v>
      </c>
    </row>
    <row r="3386" spans="1:22" customFormat="1" hidden="1">
      <c r="A3386" t="s">
        <v>4609</v>
      </c>
      <c r="G3386" t="s">
        <v>32</v>
      </c>
      <c r="H3386" t="s">
        <v>4610</v>
      </c>
      <c r="I3386">
        <f>VALUE(LEFT(H3386,FIND(" ",H3386)-1))</f>
        <v>2204</v>
      </c>
      <c r="J3386" t="str">
        <f>TRIM(RIGHT(H3386,LEN(H3386)-FIND(" ",H3386)))</f>
        <v>sqft</v>
      </c>
      <c r="K3386" t="s">
        <v>25</v>
      </c>
      <c r="L3386" t="s">
        <v>41</v>
      </c>
      <c r="N3386" t="s">
        <v>42</v>
      </c>
      <c r="Q3386" t="s">
        <v>28</v>
      </c>
      <c r="R3386" t="s">
        <v>44</v>
      </c>
      <c r="S3386" t="s">
        <v>180</v>
      </c>
      <c r="T3386" s="1">
        <f t="shared" si="2034"/>
        <v>5808</v>
      </c>
      <c r="U3386" t="s">
        <v>4560</v>
      </c>
      <c r="V3386" t="e">
        <f>VALUE(U3386)*100000</f>
        <v>#VALUE!</v>
      </c>
    </row>
    <row r="3387" spans="1:22" customFormat="1" hidden="1">
      <c r="A3387" t="s">
        <v>4879</v>
      </c>
      <c r="G3387" t="s">
        <v>23</v>
      </c>
      <c r="H3387" t="s">
        <v>5100</v>
      </c>
      <c r="I3387">
        <f>VALUE(LEFT(H3387,FIND(" ",H3387)-1))</f>
        <v>1634</v>
      </c>
      <c r="J3387" t="str">
        <f>TRIM(RIGHT(H3387,LEN(H3387)-FIND(" ",H3387)))</f>
        <v>sqft</v>
      </c>
      <c r="K3387" t="s">
        <v>40</v>
      </c>
      <c r="L3387" t="s">
        <v>242</v>
      </c>
      <c r="N3387" t="s">
        <v>2420</v>
      </c>
      <c r="Q3387" t="s">
        <v>28</v>
      </c>
      <c r="R3387" t="s">
        <v>44</v>
      </c>
      <c r="S3387" t="s">
        <v>5101</v>
      </c>
      <c r="T3387" s="1">
        <f t="shared" si="2034"/>
        <v>4207</v>
      </c>
      <c r="U3387" t="s">
        <v>4528</v>
      </c>
      <c r="V3387" t="e">
        <f>VALUE(U3387)*100000</f>
        <v>#VALUE!</v>
      </c>
    </row>
    <row r="3388" spans="1:22" customFormat="1" hidden="1">
      <c r="A3388" t="s">
        <v>5031</v>
      </c>
      <c r="G3388" t="s">
        <v>32</v>
      </c>
      <c r="H3388" t="s">
        <v>5102</v>
      </c>
      <c r="I3388">
        <f>VALUE(LEFT(H3388,FIND(" ",H3388)-1))</f>
        <v>2035</v>
      </c>
      <c r="J3388" t="str">
        <f>TRIM(RIGHT(H3388,LEN(H3388)-FIND(" ",H3388)))</f>
        <v>sqft</v>
      </c>
      <c r="K3388" t="s">
        <v>25</v>
      </c>
      <c r="L3388" t="s">
        <v>41</v>
      </c>
      <c r="N3388" t="s">
        <v>71</v>
      </c>
      <c r="Q3388" t="s">
        <v>28</v>
      </c>
      <c r="R3388" t="s">
        <v>44</v>
      </c>
      <c r="S3388" t="s">
        <v>5103</v>
      </c>
      <c r="T3388" s="1">
        <f t="shared" si="2034"/>
        <v>6100</v>
      </c>
      <c r="U3388" t="s">
        <v>4520</v>
      </c>
      <c r="V3388" t="e">
        <f>VALUE(U3388)*100000</f>
        <v>#VALUE!</v>
      </c>
    </row>
    <row r="3389" spans="1:22" customFormat="1" hidden="1">
      <c r="A3389" t="s">
        <v>4905</v>
      </c>
      <c r="G3389" t="s">
        <v>32</v>
      </c>
      <c r="H3389" t="s">
        <v>5076</v>
      </c>
      <c r="I3389">
        <f>VALUE(LEFT(H3389,FIND(" ",H3389)-1))</f>
        <v>2330</v>
      </c>
      <c r="J3389" t="str">
        <f>TRIM(RIGHT(H3389,LEN(H3389)-FIND(" ",H3389)))</f>
        <v>sqft</v>
      </c>
      <c r="K3389" t="s">
        <v>25</v>
      </c>
      <c r="L3389" t="s">
        <v>217</v>
      </c>
      <c r="N3389" t="s">
        <v>42</v>
      </c>
      <c r="Q3389" t="s">
        <v>28</v>
      </c>
      <c r="R3389" t="s">
        <v>44</v>
      </c>
      <c r="S3389" t="s">
        <v>428</v>
      </c>
      <c r="T3389" s="1">
        <f t="shared" ref="T3389:T3452" si="2035">VALUE(SUBSTITUTE(SUBSTITUTE(S3389,"â‚¹",""),"per sqft",""))</f>
        <v>4500</v>
      </c>
      <c r="U3389" t="s">
        <v>4846</v>
      </c>
      <c r="V3389" t="e">
        <f>VALUE(U3389)*100000</f>
        <v>#VALUE!</v>
      </c>
    </row>
    <row r="3390" spans="1:22" customFormat="1" hidden="1">
      <c r="A3390" t="s">
        <v>4864</v>
      </c>
      <c r="G3390" t="s">
        <v>32</v>
      </c>
      <c r="H3390" t="s">
        <v>565</v>
      </c>
      <c r="I3390">
        <f>VALUE(LEFT(H3390,FIND(" ",H3390)-1))</f>
        <v>2493</v>
      </c>
      <c r="J3390" t="str">
        <f>TRIM(RIGHT(H3390,LEN(H3390)-FIND(" ",H3390)))</f>
        <v>sqft</v>
      </c>
      <c r="K3390" t="s">
        <v>25</v>
      </c>
      <c r="L3390" t="s">
        <v>41</v>
      </c>
      <c r="N3390" t="s">
        <v>147</v>
      </c>
      <c r="Q3390" t="s">
        <v>28</v>
      </c>
      <c r="R3390" t="s">
        <v>36</v>
      </c>
      <c r="S3390" t="s">
        <v>5104</v>
      </c>
      <c r="T3390" s="1">
        <f t="shared" si="2035"/>
        <v>5616</v>
      </c>
      <c r="U3390" t="s">
        <v>4535</v>
      </c>
      <c r="V3390" t="e">
        <f>VALUE(U3390)*100000</f>
        <v>#VALUE!</v>
      </c>
    </row>
    <row r="3391" spans="1:22" customFormat="1" hidden="1">
      <c r="A3391" t="s">
        <v>2805</v>
      </c>
      <c r="G3391" t="s">
        <v>32</v>
      </c>
      <c r="H3391" t="s">
        <v>2946</v>
      </c>
      <c r="I3391">
        <f>VALUE(LEFT(H3391,FIND(" ",H3391)-1))</f>
        <v>2400</v>
      </c>
      <c r="J3391" t="str">
        <f>TRIM(RIGHT(H3391,LEN(H3391)-FIND(" ",H3391)))</f>
        <v>sqft</v>
      </c>
      <c r="K3391" t="s">
        <v>25</v>
      </c>
      <c r="L3391" t="s">
        <v>2356</v>
      </c>
      <c r="N3391" t="s">
        <v>165</v>
      </c>
      <c r="Q3391" t="s">
        <v>28</v>
      </c>
      <c r="R3391" t="s">
        <v>36</v>
      </c>
      <c r="S3391" t="s">
        <v>571</v>
      </c>
      <c r="T3391" s="1">
        <f t="shared" si="2035"/>
        <v>6000</v>
      </c>
      <c r="U3391" t="s">
        <v>4666</v>
      </c>
      <c r="V3391" t="e">
        <f>VALUE(U3391)*100000</f>
        <v>#VALUE!</v>
      </c>
    </row>
    <row r="3392" spans="1:22" customFormat="1" hidden="1">
      <c r="A3392" t="s">
        <v>3531</v>
      </c>
      <c r="G3392" t="s">
        <v>32</v>
      </c>
      <c r="H3392" t="s">
        <v>5105</v>
      </c>
      <c r="I3392">
        <f>VALUE(LEFT(H3392,FIND(" ",H3392)-1))</f>
        <v>2155</v>
      </c>
      <c r="J3392" t="str">
        <f>TRIM(RIGHT(H3392,LEN(H3392)-FIND(" ",H3392)))</f>
        <v>sqft</v>
      </c>
      <c r="K3392" t="s">
        <v>25</v>
      </c>
      <c r="L3392" t="s">
        <v>747</v>
      </c>
      <c r="N3392" t="s">
        <v>972</v>
      </c>
      <c r="Q3392" t="s">
        <v>28</v>
      </c>
      <c r="R3392" t="s">
        <v>44</v>
      </c>
      <c r="S3392" t="s">
        <v>2500</v>
      </c>
      <c r="T3392" s="1">
        <f t="shared" si="2035"/>
        <v>4851</v>
      </c>
      <c r="U3392" t="s">
        <v>4846</v>
      </c>
      <c r="V3392" t="e">
        <f>VALUE(U3392)*100000</f>
        <v>#VALUE!</v>
      </c>
    </row>
    <row r="3393" spans="1:22" customFormat="1" hidden="1">
      <c r="A3393" t="s">
        <v>5106</v>
      </c>
      <c r="G3393" t="s">
        <v>23</v>
      </c>
      <c r="H3393" t="s">
        <v>261</v>
      </c>
      <c r="I3393">
        <f>VALUE(LEFT(H3393,FIND(" ",H3393)-1))</f>
        <v>1200</v>
      </c>
      <c r="J3393" t="str">
        <f>TRIM(RIGHT(H3393,LEN(H3393)-FIND(" ",H3393)))</f>
        <v>sqft</v>
      </c>
      <c r="K3393" t="s">
        <v>28</v>
      </c>
      <c r="L3393" t="s">
        <v>3236</v>
      </c>
      <c r="N3393" t="s">
        <v>25</v>
      </c>
      <c r="Q3393" t="s">
        <v>44</v>
      </c>
      <c r="R3393" t="s">
        <v>131</v>
      </c>
      <c r="S3393" t="s">
        <v>4502</v>
      </c>
      <c r="T3393" s="1">
        <f t="shared" si="2035"/>
        <v>5400</v>
      </c>
      <c r="U3393" t="s">
        <v>4935</v>
      </c>
      <c r="V3393" t="e">
        <f>VALUE(U3393)*100000</f>
        <v>#VALUE!</v>
      </c>
    </row>
    <row r="3394" spans="1:22" customFormat="1" hidden="1">
      <c r="A3394" t="s">
        <v>4901</v>
      </c>
      <c r="G3394" t="s">
        <v>32</v>
      </c>
      <c r="H3394" t="s">
        <v>5107</v>
      </c>
      <c r="I3394">
        <f>VALUE(LEFT(H3394,FIND(" ",H3394)-1))</f>
        <v>2705</v>
      </c>
      <c r="J3394" t="str">
        <f>TRIM(RIGHT(H3394,LEN(H3394)-FIND(" ",H3394)))</f>
        <v>sqft</v>
      </c>
      <c r="K3394" t="s">
        <v>25</v>
      </c>
      <c r="L3394" t="s">
        <v>55</v>
      </c>
      <c r="N3394" t="s">
        <v>42</v>
      </c>
      <c r="Q3394" t="s">
        <v>28</v>
      </c>
      <c r="R3394" t="s">
        <v>36</v>
      </c>
      <c r="S3394" t="s">
        <v>5108</v>
      </c>
      <c r="T3394" s="1">
        <f t="shared" si="2035"/>
        <v>5176</v>
      </c>
      <c r="U3394" t="s">
        <v>4535</v>
      </c>
      <c r="V3394" t="e">
        <f>VALUE(U3394)*100000</f>
        <v>#VALUE!</v>
      </c>
    </row>
    <row r="3395" spans="1:22" customFormat="1" hidden="1">
      <c r="A3395" t="s">
        <v>768</v>
      </c>
      <c r="G3395" t="s">
        <v>23</v>
      </c>
      <c r="H3395" t="s">
        <v>212</v>
      </c>
      <c r="I3395">
        <f>VALUE(LEFT(H3395,FIND(" ",H3395)-1))</f>
        <v>400</v>
      </c>
      <c r="J3395" t="str">
        <f>TRIM(RIGHT(H3395,LEN(H3395)-FIND(" ",H3395)))</f>
        <v>sqft</v>
      </c>
      <c r="K3395" t="s">
        <v>40</v>
      </c>
      <c r="L3395" t="s">
        <v>41</v>
      </c>
      <c r="N3395" t="s">
        <v>298</v>
      </c>
      <c r="Q3395" t="s">
        <v>721</v>
      </c>
      <c r="S3395" t="s">
        <v>3039</v>
      </c>
      <c r="T3395" s="1">
        <f t="shared" si="2035"/>
        <v>14000</v>
      </c>
      <c r="U3395" t="s">
        <v>4471</v>
      </c>
      <c r="V3395" t="e">
        <f>VALUE(U3395)*100000</f>
        <v>#VALUE!</v>
      </c>
    </row>
    <row r="3396" spans="1:22" customFormat="1" hidden="1">
      <c r="A3396" t="s">
        <v>5081</v>
      </c>
      <c r="G3396" t="s">
        <v>32</v>
      </c>
      <c r="H3396" t="s">
        <v>5082</v>
      </c>
      <c r="I3396">
        <f>VALUE(LEFT(H3396,FIND(" ",H3396)-1))</f>
        <v>2323</v>
      </c>
      <c r="J3396" t="str">
        <f>TRIM(RIGHT(H3396,LEN(H3396)-FIND(" ",H3396)))</f>
        <v>sqft</v>
      </c>
      <c r="K3396" t="s">
        <v>25</v>
      </c>
      <c r="L3396" t="s">
        <v>41</v>
      </c>
      <c r="N3396" t="s">
        <v>134</v>
      </c>
      <c r="Q3396" t="s">
        <v>28</v>
      </c>
      <c r="R3396" t="s">
        <v>29</v>
      </c>
      <c r="S3396" t="s">
        <v>2997</v>
      </c>
      <c r="T3396" s="1">
        <f t="shared" si="2035"/>
        <v>5500</v>
      </c>
      <c r="U3396" t="s">
        <v>4934</v>
      </c>
      <c r="V3396" t="e">
        <f>VALUE(U3396)*100000</f>
        <v>#VALUE!</v>
      </c>
    </row>
    <row r="3397" spans="1:22" customFormat="1" hidden="1">
      <c r="A3397" t="s">
        <v>5109</v>
      </c>
      <c r="G3397" t="s">
        <v>32</v>
      </c>
      <c r="H3397" t="s">
        <v>5110</v>
      </c>
      <c r="I3397">
        <f>VALUE(LEFT(H3397,FIND(" ",H3397)-1))</f>
        <v>186</v>
      </c>
      <c r="J3397" t="str">
        <f>TRIM(RIGHT(H3397,LEN(H3397)-FIND(" ",H3397)))</f>
        <v>sqyrd</v>
      </c>
      <c r="K3397" t="s">
        <v>28</v>
      </c>
      <c r="L3397" t="s">
        <v>2636</v>
      </c>
      <c r="N3397" t="s">
        <v>25</v>
      </c>
      <c r="Q3397" t="s">
        <v>44</v>
      </c>
      <c r="R3397" t="s">
        <v>1461</v>
      </c>
      <c r="S3397" t="s">
        <v>5111</v>
      </c>
      <c r="T3397" s="1">
        <f t="shared" si="2035"/>
        <v>6870</v>
      </c>
      <c r="U3397" t="s">
        <v>4495</v>
      </c>
      <c r="V3397" t="e">
        <f>VALUE(U3397)*100000</f>
        <v>#VALUE!</v>
      </c>
    </row>
    <row r="3398" spans="1:22" customFormat="1" hidden="1">
      <c r="A3398" t="s">
        <v>5112</v>
      </c>
      <c r="G3398" t="s">
        <v>23</v>
      </c>
      <c r="H3398" t="s">
        <v>2262</v>
      </c>
      <c r="I3398">
        <f>VALUE(LEFT(H3398,FIND(" ",H3398)-1))</f>
        <v>1233</v>
      </c>
      <c r="J3398" t="str">
        <f>TRIM(RIGHT(H3398,LEN(H3398)-FIND(" ",H3398)))</f>
        <v>sqft</v>
      </c>
      <c r="K3398" t="s">
        <v>25</v>
      </c>
      <c r="L3398" t="s">
        <v>41</v>
      </c>
      <c r="N3398" t="s">
        <v>35</v>
      </c>
      <c r="Q3398" t="s">
        <v>28</v>
      </c>
      <c r="R3398" t="s">
        <v>88</v>
      </c>
      <c r="S3398" t="s">
        <v>4515</v>
      </c>
      <c r="T3398" s="1">
        <f t="shared" si="2035"/>
        <v>4998</v>
      </c>
      <c r="U3398" t="s">
        <v>4471</v>
      </c>
      <c r="V3398" t="e">
        <f>VALUE(U3398)*100000</f>
        <v>#VALUE!</v>
      </c>
    </row>
    <row r="3399" spans="1:22" customFormat="1" hidden="1">
      <c r="A3399" t="s">
        <v>4894</v>
      </c>
      <c r="G3399" t="s">
        <v>32</v>
      </c>
      <c r="H3399" t="s">
        <v>3818</v>
      </c>
      <c r="I3399">
        <f>VALUE(LEFT(H3399,FIND(" ",H3399)-1))</f>
        <v>2164</v>
      </c>
      <c r="J3399" t="str">
        <f>TRIM(RIGHT(H3399,LEN(H3399)-FIND(" ",H3399)))</f>
        <v>sqft</v>
      </c>
      <c r="K3399" t="s">
        <v>25</v>
      </c>
      <c r="L3399" t="s">
        <v>146</v>
      </c>
      <c r="N3399" t="s">
        <v>147</v>
      </c>
      <c r="Q3399" t="s">
        <v>28</v>
      </c>
      <c r="R3399" t="s">
        <v>586</v>
      </c>
      <c r="S3399" t="s">
        <v>3961</v>
      </c>
      <c r="T3399" s="1">
        <f t="shared" si="2035"/>
        <v>4700</v>
      </c>
      <c r="U3399" t="s">
        <v>4489</v>
      </c>
      <c r="V3399" t="e">
        <f>VALUE(U3399)*100000</f>
        <v>#VALUE!</v>
      </c>
    </row>
    <row r="3400" spans="1:22" customFormat="1" hidden="1">
      <c r="A3400" t="s">
        <v>4811</v>
      </c>
      <c r="G3400" t="s">
        <v>32</v>
      </c>
      <c r="H3400" t="s">
        <v>2946</v>
      </c>
      <c r="I3400">
        <f>VALUE(LEFT(H3400,FIND(" ",H3400)-1))</f>
        <v>2400</v>
      </c>
      <c r="J3400" t="str">
        <f>TRIM(RIGHT(H3400,LEN(H3400)-FIND(" ",H3400)))</f>
        <v>sqft</v>
      </c>
      <c r="K3400" t="s">
        <v>25</v>
      </c>
      <c r="L3400" t="s">
        <v>217</v>
      </c>
      <c r="N3400" t="s">
        <v>2398</v>
      </c>
      <c r="Q3400" t="s">
        <v>28</v>
      </c>
      <c r="R3400" t="s">
        <v>44</v>
      </c>
      <c r="S3400" t="s">
        <v>1614</v>
      </c>
      <c r="T3400" s="1">
        <f t="shared" si="2035"/>
        <v>5111</v>
      </c>
      <c r="U3400" t="s">
        <v>4563</v>
      </c>
      <c r="V3400" t="e">
        <f>VALUE(U3400)*100000</f>
        <v>#VALUE!</v>
      </c>
    </row>
    <row r="3401" spans="1:22" customFormat="1" hidden="1">
      <c r="A3401" t="s">
        <v>4628</v>
      </c>
      <c r="G3401" t="s">
        <v>32</v>
      </c>
      <c r="H3401" t="s">
        <v>5063</v>
      </c>
      <c r="I3401">
        <f>VALUE(LEFT(H3401,FIND(" ",H3401)-1))</f>
        <v>2602</v>
      </c>
      <c r="J3401" t="str">
        <f>TRIM(RIGHT(H3401,LEN(H3401)-FIND(" ",H3401)))</f>
        <v>sqft</v>
      </c>
      <c r="K3401" t="s">
        <v>25</v>
      </c>
      <c r="L3401" t="s">
        <v>41</v>
      </c>
      <c r="N3401" t="s">
        <v>42</v>
      </c>
      <c r="Q3401" t="s">
        <v>28</v>
      </c>
      <c r="R3401" t="s">
        <v>44</v>
      </c>
      <c r="S3401" t="s">
        <v>5113</v>
      </c>
      <c r="T3401" s="1">
        <f t="shared" si="2035"/>
        <v>5073</v>
      </c>
      <c r="U3401" t="s">
        <v>4477</v>
      </c>
      <c r="V3401" t="e">
        <f>VALUE(U3401)*100000</f>
        <v>#VALUE!</v>
      </c>
    </row>
    <row r="3402" spans="1:22" customFormat="1" hidden="1">
      <c r="A3402" t="s">
        <v>4853</v>
      </c>
      <c r="G3402" t="s">
        <v>23</v>
      </c>
      <c r="H3402" t="s">
        <v>4930</v>
      </c>
      <c r="I3402">
        <f>VALUE(LEFT(H3402,FIND(" ",H3402)-1))</f>
        <v>1595</v>
      </c>
      <c r="J3402" t="str">
        <f>TRIM(RIGHT(H3402,LEN(H3402)-FIND(" ",H3402)))</f>
        <v>sqft</v>
      </c>
      <c r="K3402" t="s">
        <v>40</v>
      </c>
      <c r="L3402" t="s">
        <v>34</v>
      </c>
      <c r="N3402" t="s">
        <v>818</v>
      </c>
      <c r="Q3402" t="s">
        <v>28</v>
      </c>
      <c r="R3402" t="s">
        <v>44</v>
      </c>
      <c r="S3402" t="s">
        <v>3191</v>
      </c>
      <c r="T3402" s="1">
        <f t="shared" si="2035"/>
        <v>4862</v>
      </c>
      <c r="U3402" t="s">
        <v>4869</v>
      </c>
      <c r="V3402" t="e">
        <f>VALUE(U3402)*100000</f>
        <v>#VALUE!</v>
      </c>
    </row>
    <row r="3403" spans="1:22" customFormat="1" hidden="1">
      <c r="A3403" t="s">
        <v>5114</v>
      </c>
      <c r="G3403" t="s">
        <v>32</v>
      </c>
      <c r="H3403" t="s">
        <v>2949</v>
      </c>
      <c r="I3403">
        <f>VALUE(LEFT(H3403,FIND(" ",H3403)-1))</f>
        <v>2100</v>
      </c>
      <c r="J3403" t="str">
        <f>TRIM(RIGHT(H3403,LEN(H3403)-FIND(" ",H3403)))</f>
        <v>sqft</v>
      </c>
      <c r="K3403" t="s">
        <v>25</v>
      </c>
      <c r="L3403" t="s">
        <v>138</v>
      </c>
      <c r="N3403" t="s">
        <v>165</v>
      </c>
      <c r="Q3403" t="s">
        <v>28</v>
      </c>
      <c r="R3403" t="s">
        <v>44</v>
      </c>
      <c r="S3403" t="s">
        <v>3304</v>
      </c>
      <c r="T3403" s="1">
        <f t="shared" si="2035"/>
        <v>5200</v>
      </c>
      <c r="U3403" t="s">
        <v>4573</v>
      </c>
      <c r="V3403" t="e">
        <f>VALUE(U3403)*100000</f>
        <v>#VALUE!</v>
      </c>
    </row>
    <row r="3404" spans="1:22" customFormat="1" hidden="1">
      <c r="A3404" t="s">
        <v>5115</v>
      </c>
      <c r="G3404" t="s">
        <v>23</v>
      </c>
      <c r="H3404" t="s">
        <v>54</v>
      </c>
      <c r="I3404">
        <f>VALUE(LEFT(H3404,FIND(" ",H3404)-1))</f>
        <v>1265</v>
      </c>
      <c r="J3404" t="str">
        <f>TRIM(RIGHT(H3404,LEN(H3404)-FIND(" ",H3404)))</f>
        <v>sqft</v>
      </c>
      <c r="K3404" t="s">
        <v>25</v>
      </c>
      <c r="L3404" t="s">
        <v>2320</v>
      </c>
      <c r="N3404" t="s">
        <v>42</v>
      </c>
      <c r="Q3404" t="s">
        <v>28</v>
      </c>
      <c r="R3404" t="s">
        <v>44</v>
      </c>
      <c r="S3404" t="s">
        <v>5116</v>
      </c>
      <c r="T3404" s="1">
        <f t="shared" si="2035"/>
        <v>4951</v>
      </c>
      <c r="U3404" t="s">
        <v>4491</v>
      </c>
      <c r="V3404" t="e">
        <f>VALUE(U3404)*100000</f>
        <v>#VALUE!</v>
      </c>
    </row>
    <row r="3405" spans="1:22" customFormat="1" hidden="1">
      <c r="A3405" t="s">
        <v>2805</v>
      </c>
      <c r="G3405" t="s">
        <v>32</v>
      </c>
      <c r="H3405" t="s">
        <v>5117</v>
      </c>
      <c r="I3405">
        <f>VALUE(LEFT(H3405,FIND(" ",H3405)-1))</f>
        <v>2340</v>
      </c>
      <c r="J3405" t="str">
        <f>TRIM(RIGHT(H3405,LEN(H3405)-FIND(" ",H3405)))</f>
        <v>sqft</v>
      </c>
      <c r="K3405" t="s">
        <v>25</v>
      </c>
      <c r="L3405" t="s">
        <v>2356</v>
      </c>
      <c r="N3405" t="s">
        <v>165</v>
      </c>
      <c r="Q3405" t="s">
        <v>28</v>
      </c>
      <c r="R3405" t="s">
        <v>36</v>
      </c>
      <c r="S3405" t="s">
        <v>571</v>
      </c>
      <c r="T3405" s="1">
        <f t="shared" si="2035"/>
        <v>6000</v>
      </c>
      <c r="U3405" t="s">
        <v>4535</v>
      </c>
      <c r="V3405" t="e">
        <f>VALUE(U3405)*100000</f>
        <v>#VALUE!</v>
      </c>
    </row>
    <row r="3406" spans="1:22" customFormat="1" hidden="1">
      <c r="A3406" t="s">
        <v>4484</v>
      </c>
      <c r="G3406" t="s">
        <v>23</v>
      </c>
      <c r="H3406" t="s">
        <v>461</v>
      </c>
      <c r="I3406">
        <f>VALUE(LEFT(H3406,FIND(" ",H3406)-1))</f>
        <v>2000</v>
      </c>
      <c r="J3406" t="str">
        <f>TRIM(RIGHT(H3406,LEN(H3406)-FIND(" ",H3406)))</f>
        <v>sqft</v>
      </c>
      <c r="K3406" t="s">
        <v>25</v>
      </c>
      <c r="L3406" t="s">
        <v>2312</v>
      </c>
      <c r="N3406" t="s">
        <v>806</v>
      </c>
      <c r="Q3406" t="s">
        <v>28</v>
      </c>
      <c r="R3406" t="s">
        <v>44</v>
      </c>
      <c r="S3406" t="s">
        <v>5118</v>
      </c>
      <c r="T3406" s="1">
        <f t="shared" si="2035"/>
        <v>5108</v>
      </c>
      <c r="U3406" t="s">
        <v>4535</v>
      </c>
      <c r="V3406" t="e">
        <f>VALUE(U3406)*100000</f>
        <v>#VALUE!</v>
      </c>
    </row>
    <row r="3407" spans="1:22" customFormat="1" hidden="1">
      <c r="A3407" t="s">
        <v>5081</v>
      </c>
      <c r="G3407" t="s">
        <v>32</v>
      </c>
      <c r="H3407" t="s">
        <v>5082</v>
      </c>
      <c r="I3407">
        <f>VALUE(LEFT(H3407,FIND(" ",H3407)-1))</f>
        <v>2323</v>
      </c>
      <c r="J3407" t="str">
        <f>TRIM(RIGHT(H3407,LEN(H3407)-FIND(" ",H3407)))</f>
        <v>sqft</v>
      </c>
      <c r="K3407" t="s">
        <v>40</v>
      </c>
      <c r="L3407" t="s">
        <v>41</v>
      </c>
      <c r="N3407" t="s">
        <v>2584</v>
      </c>
      <c r="Q3407" t="s">
        <v>28</v>
      </c>
      <c r="R3407" t="s">
        <v>154</v>
      </c>
      <c r="S3407" t="s">
        <v>5119</v>
      </c>
      <c r="T3407" s="1">
        <f t="shared" si="2035"/>
        <v>5209</v>
      </c>
      <c r="U3407" t="s">
        <v>4631</v>
      </c>
      <c r="V3407" t="e">
        <f>VALUE(U3407)*100000</f>
        <v>#VALUE!</v>
      </c>
    </row>
    <row r="3408" spans="1:22" customFormat="1" hidden="1">
      <c r="A3408" t="s">
        <v>5120</v>
      </c>
      <c r="G3408" t="s">
        <v>32</v>
      </c>
      <c r="H3408" t="s">
        <v>4713</v>
      </c>
      <c r="I3408">
        <f>VALUE(LEFT(H3408,FIND(" ",H3408)-1))</f>
        <v>2790</v>
      </c>
      <c r="J3408" t="str">
        <f>TRIM(RIGHT(H3408,LEN(H3408)-FIND(" ",H3408)))</f>
        <v>sqft</v>
      </c>
      <c r="K3408" t="s">
        <v>25</v>
      </c>
      <c r="L3408" t="s">
        <v>1540</v>
      </c>
      <c r="N3408" t="s">
        <v>165</v>
      </c>
      <c r="Q3408" t="s">
        <v>28</v>
      </c>
      <c r="R3408" t="s">
        <v>44</v>
      </c>
      <c r="S3408" t="s">
        <v>2500</v>
      </c>
      <c r="T3408" s="1">
        <f t="shared" si="2035"/>
        <v>4851</v>
      </c>
      <c r="U3408" t="s">
        <v>4482</v>
      </c>
      <c r="V3408" t="e">
        <f>VALUE(U3408)*100000</f>
        <v>#VALUE!</v>
      </c>
    </row>
    <row r="3409" spans="1:22" customFormat="1" hidden="1">
      <c r="A3409" t="s">
        <v>2805</v>
      </c>
      <c r="G3409" t="s">
        <v>23</v>
      </c>
      <c r="H3409" t="s">
        <v>63</v>
      </c>
      <c r="I3409">
        <f>VALUE(LEFT(H3409,FIND(" ",H3409)-1))</f>
        <v>1180</v>
      </c>
      <c r="J3409" t="str">
        <f>TRIM(RIGHT(H3409,LEN(H3409)-FIND(" ",H3409)))</f>
        <v>sqft</v>
      </c>
      <c r="K3409" t="s">
        <v>28</v>
      </c>
      <c r="L3409" t="s">
        <v>41</v>
      </c>
      <c r="N3409" t="s">
        <v>25</v>
      </c>
      <c r="Q3409" t="s">
        <v>44</v>
      </c>
      <c r="R3409" t="s">
        <v>131</v>
      </c>
      <c r="S3409" t="s">
        <v>4502</v>
      </c>
      <c r="T3409" s="1">
        <f t="shared" si="2035"/>
        <v>5400</v>
      </c>
      <c r="U3409" t="s">
        <v>4495</v>
      </c>
      <c r="V3409" t="e">
        <f>VALUE(U3409)*100000</f>
        <v>#VALUE!</v>
      </c>
    </row>
    <row r="3410" spans="1:22" customFormat="1" hidden="1">
      <c r="A3410" t="s">
        <v>768</v>
      </c>
      <c r="G3410" t="s">
        <v>32</v>
      </c>
      <c r="H3410" t="s">
        <v>95</v>
      </c>
      <c r="I3410">
        <f>VALUE(LEFT(H3410,FIND(" ",H3410)-1))</f>
        <v>800</v>
      </c>
      <c r="J3410" t="str">
        <f>TRIM(RIGHT(H3410,LEN(H3410)-FIND(" ",H3410)))</f>
        <v>sqft</v>
      </c>
      <c r="K3410" t="s">
        <v>40</v>
      </c>
      <c r="L3410" t="s">
        <v>41</v>
      </c>
      <c r="N3410" t="s">
        <v>298</v>
      </c>
      <c r="Q3410" t="s">
        <v>721</v>
      </c>
      <c r="S3410" t="s">
        <v>2975</v>
      </c>
      <c r="T3410" s="1">
        <f t="shared" si="2035"/>
        <v>14500</v>
      </c>
      <c r="U3410" t="s">
        <v>5032</v>
      </c>
      <c r="V3410" t="e">
        <f>VALUE(U3410)*100000</f>
        <v>#VALUE!</v>
      </c>
    </row>
    <row r="3411" spans="1:22" customFormat="1" hidden="1">
      <c r="A3411" t="s">
        <v>4589</v>
      </c>
      <c r="G3411" t="s">
        <v>32</v>
      </c>
      <c r="H3411" t="s">
        <v>5121</v>
      </c>
      <c r="I3411">
        <f>VALUE(LEFT(H3411,FIND(" ",H3411)-1))</f>
        <v>1989</v>
      </c>
      <c r="J3411" t="str">
        <f>TRIM(RIGHT(H3411,LEN(H3411)-FIND(" ",H3411)))</f>
        <v>sqft</v>
      </c>
      <c r="K3411" t="s">
        <v>25</v>
      </c>
      <c r="L3411" t="s">
        <v>41</v>
      </c>
      <c r="N3411" t="s">
        <v>633</v>
      </c>
      <c r="Q3411" t="s">
        <v>28</v>
      </c>
      <c r="R3411" t="s">
        <v>44</v>
      </c>
      <c r="S3411" t="s">
        <v>5122</v>
      </c>
      <c r="T3411" s="1">
        <f t="shared" si="2035"/>
        <v>6363</v>
      </c>
      <c r="U3411" t="s">
        <v>4473</v>
      </c>
      <c r="V3411" t="e">
        <f>VALUE(U3411)*100000</f>
        <v>#VALUE!</v>
      </c>
    </row>
    <row r="3412" spans="1:22" customFormat="1" hidden="1">
      <c r="A3412" t="s">
        <v>3631</v>
      </c>
      <c r="G3412" t="s">
        <v>32</v>
      </c>
      <c r="H3412" t="s">
        <v>629</v>
      </c>
      <c r="I3412">
        <f>VALUE(LEFT(H3412,FIND(" ",H3412)-1))</f>
        <v>100</v>
      </c>
      <c r="J3412" t="str">
        <f>TRIM(RIGHT(H3412,LEN(H3412)-FIND(" ",H3412)))</f>
        <v>sqyrd</v>
      </c>
      <c r="K3412" t="s">
        <v>40</v>
      </c>
      <c r="L3412" t="s">
        <v>41</v>
      </c>
      <c r="N3412" t="s">
        <v>401</v>
      </c>
      <c r="Q3412" t="s">
        <v>43</v>
      </c>
      <c r="R3412" t="s">
        <v>44</v>
      </c>
      <c r="S3412" t="s">
        <v>4597</v>
      </c>
      <c r="T3412" s="1">
        <f t="shared" si="2035"/>
        <v>12222</v>
      </c>
      <c r="U3412" t="s">
        <v>4483</v>
      </c>
      <c r="V3412" t="e">
        <f>VALUE(U3412)*100000</f>
        <v>#VALUE!</v>
      </c>
    </row>
    <row r="3413" spans="1:22" customFormat="1" hidden="1">
      <c r="A3413" t="s">
        <v>5099</v>
      </c>
      <c r="G3413" t="s">
        <v>23</v>
      </c>
      <c r="H3413" t="s">
        <v>294</v>
      </c>
      <c r="I3413">
        <f>VALUE(LEFT(H3413,FIND(" ",H3413)-1))</f>
        <v>1300</v>
      </c>
      <c r="J3413" t="str">
        <f>TRIM(RIGHT(H3413,LEN(H3413)-FIND(" ",H3413)))</f>
        <v>sqft</v>
      </c>
      <c r="K3413" t="s">
        <v>40</v>
      </c>
      <c r="L3413" t="s">
        <v>41</v>
      </c>
      <c r="N3413" t="s">
        <v>2343</v>
      </c>
      <c r="Q3413" t="s">
        <v>28</v>
      </c>
      <c r="R3413" t="s">
        <v>88</v>
      </c>
      <c r="S3413" t="s">
        <v>5123</v>
      </c>
      <c r="T3413" s="1">
        <f t="shared" si="2035"/>
        <v>4693</v>
      </c>
      <c r="U3413" t="s">
        <v>4483</v>
      </c>
      <c r="V3413" t="e">
        <f>VALUE(U3413)*100000</f>
        <v>#VALUE!</v>
      </c>
    </row>
    <row r="3414" spans="1:22" customFormat="1" hidden="1">
      <c r="A3414" t="s">
        <v>5050</v>
      </c>
      <c r="G3414" t="s">
        <v>32</v>
      </c>
      <c r="H3414" t="s">
        <v>5051</v>
      </c>
      <c r="I3414">
        <f>VALUE(LEFT(H3414,FIND(" ",H3414)-1))</f>
        <v>2585</v>
      </c>
      <c r="J3414" t="str">
        <f>TRIM(RIGHT(H3414,LEN(H3414)-FIND(" ",H3414)))</f>
        <v>sqft</v>
      </c>
      <c r="K3414" t="s">
        <v>25</v>
      </c>
      <c r="L3414" t="s">
        <v>747</v>
      </c>
      <c r="N3414" t="s">
        <v>147</v>
      </c>
      <c r="Q3414" t="s">
        <v>28</v>
      </c>
      <c r="R3414" t="s">
        <v>44</v>
      </c>
      <c r="S3414" t="s">
        <v>2997</v>
      </c>
      <c r="T3414" s="1">
        <f t="shared" si="2035"/>
        <v>5500</v>
      </c>
      <c r="U3414" t="s">
        <v>4516</v>
      </c>
      <c r="V3414" t="e">
        <f>VALUE(U3414)*100000</f>
        <v>#VALUE!</v>
      </c>
    </row>
    <row r="3415" spans="1:22" customFormat="1" hidden="1">
      <c r="A3415" t="s">
        <v>4963</v>
      </c>
      <c r="G3415" t="s">
        <v>23</v>
      </c>
      <c r="H3415" t="s">
        <v>1645</v>
      </c>
      <c r="I3415">
        <f>VALUE(LEFT(H3415,FIND(" ",H3415)-1))</f>
        <v>1540</v>
      </c>
      <c r="J3415" t="str">
        <f>TRIM(RIGHT(H3415,LEN(H3415)-FIND(" ",H3415)))</f>
        <v>sqft</v>
      </c>
      <c r="K3415" t="s">
        <v>40</v>
      </c>
      <c r="L3415" t="s">
        <v>3236</v>
      </c>
      <c r="N3415" t="s">
        <v>165</v>
      </c>
      <c r="Q3415" t="s">
        <v>28</v>
      </c>
      <c r="R3415" t="s">
        <v>44</v>
      </c>
      <c r="S3415" t="s">
        <v>3644</v>
      </c>
      <c r="T3415" s="1">
        <f t="shared" si="2035"/>
        <v>4600</v>
      </c>
      <c r="U3415" t="s">
        <v>4560</v>
      </c>
      <c r="V3415" t="e">
        <f>VALUE(U3415)*100000</f>
        <v>#VALUE!</v>
      </c>
    </row>
    <row r="3416" spans="1:22" customFormat="1" hidden="1">
      <c r="A3416" t="s">
        <v>4851</v>
      </c>
      <c r="G3416" t="s">
        <v>32</v>
      </c>
      <c r="H3416" t="s">
        <v>4852</v>
      </c>
      <c r="I3416">
        <f>VALUE(LEFT(H3416,FIND(" ",H3416)-1))</f>
        <v>2360</v>
      </c>
      <c r="J3416" t="str">
        <f>TRIM(RIGHT(H3416,LEN(H3416)-FIND(" ",H3416)))</f>
        <v>sqft</v>
      </c>
      <c r="K3416" t="s">
        <v>25</v>
      </c>
      <c r="L3416" t="s">
        <v>217</v>
      </c>
      <c r="N3416" t="s">
        <v>60</v>
      </c>
      <c r="Q3416" t="s">
        <v>28</v>
      </c>
      <c r="R3416" t="s">
        <v>44</v>
      </c>
      <c r="S3416" t="s">
        <v>2997</v>
      </c>
      <c r="T3416" s="1">
        <f t="shared" si="2035"/>
        <v>5500</v>
      </c>
      <c r="U3416" t="s">
        <v>4753</v>
      </c>
      <c r="V3416" t="e">
        <f>VALUE(U3416)*100000</f>
        <v>#VALUE!</v>
      </c>
    </row>
    <row r="3417" spans="1:22" customFormat="1" hidden="1">
      <c r="A3417" t="s">
        <v>4250</v>
      </c>
      <c r="G3417" t="s">
        <v>23</v>
      </c>
      <c r="H3417" t="s">
        <v>5124</v>
      </c>
      <c r="I3417">
        <f>VALUE(LEFT(H3417,FIND(" ",H3417)-1))</f>
        <v>1042</v>
      </c>
      <c r="J3417" t="str">
        <f>TRIM(RIGHT(H3417,LEN(H3417)-FIND(" ",H3417)))</f>
        <v>sqft</v>
      </c>
      <c r="K3417" t="s">
        <v>40</v>
      </c>
      <c r="L3417" t="s">
        <v>41</v>
      </c>
      <c r="N3417" t="s">
        <v>82</v>
      </c>
      <c r="Q3417" t="s">
        <v>83</v>
      </c>
      <c r="R3417" t="s">
        <v>44</v>
      </c>
      <c r="S3417" t="s">
        <v>5125</v>
      </c>
      <c r="T3417" s="1">
        <f t="shared" si="2035"/>
        <v>6614</v>
      </c>
      <c r="U3417" t="s">
        <v>4528</v>
      </c>
      <c r="V3417" t="e">
        <f>VALUE(U3417)*100000</f>
        <v>#VALUE!</v>
      </c>
    </row>
    <row r="3418" spans="1:22" customFormat="1" hidden="1">
      <c r="A3418" t="s">
        <v>4950</v>
      </c>
      <c r="G3418" t="s">
        <v>23</v>
      </c>
      <c r="H3418" t="s">
        <v>5126</v>
      </c>
      <c r="I3418">
        <f>VALUE(LEFT(H3418,FIND(" ",H3418)-1))</f>
        <v>1113</v>
      </c>
      <c r="J3418" t="str">
        <f>TRIM(RIGHT(H3418,LEN(H3418)-FIND(" ",H3418)))</f>
        <v>sqft</v>
      </c>
      <c r="K3418" t="s">
        <v>25</v>
      </c>
      <c r="L3418" t="s">
        <v>41</v>
      </c>
      <c r="N3418" t="s">
        <v>818</v>
      </c>
      <c r="Q3418" t="s">
        <v>28</v>
      </c>
      <c r="R3418" t="s">
        <v>44</v>
      </c>
      <c r="S3418" t="s">
        <v>967</v>
      </c>
      <c r="T3418" s="1">
        <f t="shared" si="2035"/>
        <v>5185</v>
      </c>
      <c r="U3418" t="s">
        <v>4498</v>
      </c>
      <c r="V3418" t="e">
        <f>VALUE(U3418)*100000</f>
        <v>#VALUE!</v>
      </c>
    </row>
    <row r="3419" spans="1:22" customFormat="1" hidden="1">
      <c r="A3419" t="s">
        <v>4952</v>
      </c>
      <c r="G3419" t="s">
        <v>32</v>
      </c>
      <c r="H3419" t="s">
        <v>4953</v>
      </c>
      <c r="I3419">
        <f>VALUE(LEFT(H3419,FIND(" ",H3419)-1))</f>
        <v>2370</v>
      </c>
      <c r="J3419" t="str">
        <f>TRIM(RIGHT(H3419,LEN(H3419)-FIND(" ",H3419)))</f>
        <v>sqft</v>
      </c>
      <c r="K3419" t="s">
        <v>40</v>
      </c>
      <c r="L3419" t="s">
        <v>41</v>
      </c>
      <c r="N3419" t="s">
        <v>82</v>
      </c>
      <c r="Q3419" t="s">
        <v>28</v>
      </c>
      <c r="R3419" t="s">
        <v>29</v>
      </c>
      <c r="S3419" t="s">
        <v>428</v>
      </c>
      <c r="T3419" s="1">
        <f t="shared" si="2035"/>
        <v>4500</v>
      </c>
      <c r="U3419" t="s">
        <v>4800</v>
      </c>
      <c r="V3419" t="e">
        <f>VALUE(U3419)*100000</f>
        <v>#VALUE!</v>
      </c>
    </row>
    <row r="3420" spans="1:22" customFormat="1" hidden="1">
      <c r="A3420" t="s">
        <v>2805</v>
      </c>
      <c r="G3420" t="s">
        <v>32</v>
      </c>
      <c r="H3420" t="s">
        <v>1292</v>
      </c>
      <c r="I3420">
        <f>VALUE(LEFT(H3420,FIND(" ",H3420)-1))</f>
        <v>2600</v>
      </c>
      <c r="J3420" t="str">
        <f>TRIM(RIGHT(H3420,LEN(H3420)-FIND(" ",H3420)))</f>
        <v>sqft</v>
      </c>
      <c r="K3420" t="s">
        <v>25</v>
      </c>
      <c r="L3420" t="s">
        <v>1540</v>
      </c>
      <c r="N3420" t="s">
        <v>165</v>
      </c>
      <c r="Q3420" t="s">
        <v>28</v>
      </c>
      <c r="R3420" t="s">
        <v>44</v>
      </c>
      <c r="S3420" t="s">
        <v>4970</v>
      </c>
      <c r="T3420" s="1">
        <f t="shared" si="2035"/>
        <v>5300</v>
      </c>
      <c r="U3420" t="s">
        <v>4487</v>
      </c>
      <c r="V3420" t="e">
        <f>VALUE(U3420)*100000</f>
        <v>#VALUE!</v>
      </c>
    </row>
    <row r="3421" spans="1:22" customFormat="1" hidden="1">
      <c r="A3421" t="s">
        <v>2805</v>
      </c>
      <c r="G3421" t="s">
        <v>23</v>
      </c>
      <c r="H3421" t="s">
        <v>399</v>
      </c>
      <c r="I3421">
        <f>VALUE(LEFT(H3421,FIND(" ",H3421)-1))</f>
        <v>1080</v>
      </c>
      <c r="J3421" t="str">
        <f>TRIM(RIGHT(H3421,LEN(H3421)-FIND(" ",H3421)))</f>
        <v>sqft</v>
      </c>
      <c r="K3421" t="s">
        <v>28</v>
      </c>
      <c r="L3421" t="s">
        <v>41</v>
      </c>
      <c r="N3421" t="s">
        <v>25</v>
      </c>
      <c r="Q3421" t="s">
        <v>44</v>
      </c>
      <c r="R3421" t="s">
        <v>382</v>
      </c>
      <c r="S3421" t="s">
        <v>3806</v>
      </c>
      <c r="T3421" s="1">
        <f t="shared" si="2035"/>
        <v>5100</v>
      </c>
      <c r="U3421" t="s">
        <v>2690</v>
      </c>
      <c r="V3421" t="e">
        <f>VALUE(U3421)*100000</f>
        <v>#VALUE!</v>
      </c>
    </row>
    <row r="3422" spans="1:22" customFormat="1" hidden="1">
      <c r="A3422" t="s">
        <v>3804</v>
      </c>
      <c r="G3422" t="s">
        <v>23</v>
      </c>
      <c r="H3422" t="s">
        <v>5127</v>
      </c>
      <c r="I3422">
        <f>VALUE(LEFT(H3422,FIND(" ",H3422)-1))</f>
        <v>5500</v>
      </c>
      <c r="J3422" t="str">
        <f>TRIM(RIGHT(H3422,LEN(H3422)-FIND(" ",H3422)))</f>
        <v>sqft</v>
      </c>
      <c r="K3422" t="s">
        <v>25</v>
      </c>
      <c r="L3422" t="s">
        <v>41</v>
      </c>
      <c r="N3422" t="s">
        <v>27</v>
      </c>
      <c r="Q3422" t="s">
        <v>28</v>
      </c>
      <c r="R3422" t="s">
        <v>382</v>
      </c>
      <c r="S3422" t="s">
        <v>2997</v>
      </c>
      <c r="T3422" s="1">
        <f t="shared" si="2035"/>
        <v>5500</v>
      </c>
      <c r="U3422" t="s">
        <v>4846</v>
      </c>
      <c r="V3422" t="e">
        <f>VALUE(U3422)*100000</f>
        <v>#VALUE!</v>
      </c>
    </row>
    <row r="3423" spans="1:22" customFormat="1" hidden="1">
      <c r="A3423" t="s">
        <v>5128</v>
      </c>
      <c r="G3423" t="s">
        <v>23</v>
      </c>
      <c r="H3423" t="s">
        <v>3742</v>
      </c>
      <c r="I3423">
        <f>VALUE(LEFT(H3423,FIND(" ",H3423)-1))</f>
        <v>1134</v>
      </c>
      <c r="J3423" t="str">
        <f>TRIM(RIGHT(H3423,LEN(H3423)-FIND(" ",H3423)))</f>
        <v>sqft</v>
      </c>
      <c r="K3423" t="s">
        <v>40</v>
      </c>
      <c r="L3423" t="s">
        <v>41</v>
      </c>
      <c r="N3423" t="s">
        <v>143</v>
      </c>
      <c r="Q3423" t="s">
        <v>28</v>
      </c>
      <c r="R3423" t="s">
        <v>88</v>
      </c>
      <c r="S3423" t="s">
        <v>2825</v>
      </c>
      <c r="T3423" s="1">
        <f t="shared" si="2035"/>
        <v>5143</v>
      </c>
      <c r="U3423" t="s">
        <v>4800</v>
      </c>
      <c r="V3423" t="e">
        <f>VALUE(U3423)*100000</f>
        <v>#VALUE!</v>
      </c>
    </row>
    <row r="3424" spans="1:22" customFormat="1" hidden="1">
      <c r="A3424" t="s">
        <v>5129</v>
      </c>
      <c r="G3424" t="s">
        <v>23</v>
      </c>
      <c r="H3424" t="s">
        <v>461</v>
      </c>
      <c r="I3424">
        <f>VALUE(LEFT(H3424,FIND(" ",H3424)-1))</f>
        <v>2000</v>
      </c>
      <c r="J3424" t="str">
        <f>TRIM(RIGHT(H3424,LEN(H3424)-FIND(" ",H3424)))</f>
        <v>sqft</v>
      </c>
      <c r="K3424" t="s">
        <v>25</v>
      </c>
      <c r="L3424" t="s">
        <v>2356</v>
      </c>
      <c r="N3424" t="s">
        <v>694</v>
      </c>
      <c r="Q3424" t="s">
        <v>28</v>
      </c>
      <c r="R3424" t="s">
        <v>5130</v>
      </c>
      <c r="S3424" t="s">
        <v>5131</v>
      </c>
      <c r="T3424" s="1">
        <f t="shared" si="2035"/>
        <v>2440</v>
      </c>
      <c r="U3424" t="s">
        <v>2690</v>
      </c>
      <c r="V3424" t="e">
        <f>VALUE(U3424)*100000</f>
        <v>#VALUE!</v>
      </c>
    </row>
    <row r="3425" spans="1:22" customFormat="1" hidden="1">
      <c r="A3425" t="s">
        <v>4889</v>
      </c>
      <c r="G3425" t="s">
        <v>23</v>
      </c>
      <c r="H3425" t="s">
        <v>4029</v>
      </c>
      <c r="I3425">
        <f>VALUE(LEFT(H3425,FIND(" ",H3425)-1))</f>
        <v>1371</v>
      </c>
      <c r="J3425" t="str">
        <f>TRIM(RIGHT(H3425,LEN(H3425)-FIND(" ",H3425)))</f>
        <v>sqft</v>
      </c>
      <c r="K3425" t="s">
        <v>25</v>
      </c>
      <c r="L3425" t="s">
        <v>55</v>
      </c>
      <c r="N3425" t="s">
        <v>71</v>
      </c>
      <c r="Q3425" t="s">
        <v>28</v>
      </c>
      <c r="R3425" t="s">
        <v>44</v>
      </c>
      <c r="S3425" t="s">
        <v>5132</v>
      </c>
      <c r="T3425" s="1">
        <f t="shared" si="2035"/>
        <v>4856</v>
      </c>
      <c r="U3425" t="s">
        <v>4631</v>
      </c>
      <c r="V3425" t="e">
        <f>VALUE(U3425)*100000</f>
        <v>#VALUE!</v>
      </c>
    </row>
    <row r="3426" spans="1:22" customFormat="1" hidden="1">
      <c r="A3426" t="s">
        <v>5081</v>
      </c>
      <c r="G3426" t="s">
        <v>32</v>
      </c>
      <c r="H3426" t="s">
        <v>5082</v>
      </c>
      <c r="I3426">
        <f>VALUE(LEFT(H3426,FIND(" ",H3426)-1))</f>
        <v>2323</v>
      </c>
      <c r="J3426" t="str">
        <f>TRIM(RIGHT(H3426,LEN(H3426)-FIND(" ",H3426)))</f>
        <v>sqft</v>
      </c>
      <c r="K3426" t="s">
        <v>25</v>
      </c>
      <c r="L3426" t="s">
        <v>138</v>
      </c>
      <c r="N3426" t="s">
        <v>165</v>
      </c>
      <c r="Q3426" t="s">
        <v>28</v>
      </c>
      <c r="R3426" t="s">
        <v>44</v>
      </c>
      <c r="S3426" t="s">
        <v>571</v>
      </c>
      <c r="T3426" s="1">
        <f t="shared" si="2035"/>
        <v>6000</v>
      </c>
      <c r="U3426" t="s">
        <v>4494</v>
      </c>
      <c r="V3426" t="e">
        <f>VALUE(U3426)*100000</f>
        <v>#VALUE!</v>
      </c>
    </row>
    <row r="3427" spans="1:22" customFormat="1" hidden="1">
      <c r="A3427" t="s">
        <v>3804</v>
      </c>
      <c r="G3427" t="s">
        <v>23</v>
      </c>
      <c r="H3427" t="s">
        <v>5133</v>
      </c>
      <c r="I3427">
        <f>VALUE(LEFT(H3427,FIND(" ",H3427)-1))</f>
        <v>1046</v>
      </c>
      <c r="J3427" t="str">
        <f>TRIM(RIGHT(H3427,LEN(H3427)-FIND(" ",H3427)))</f>
        <v>sqft</v>
      </c>
      <c r="K3427" t="s">
        <v>25</v>
      </c>
      <c r="L3427" t="s">
        <v>41</v>
      </c>
      <c r="N3427" t="s">
        <v>234</v>
      </c>
      <c r="Q3427" t="s">
        <v>28</v>
      </c>
      <c r="R3427" t="s">
        <v>44</v>
      </c>
      <c r="S3427" t="s">
        <v>2997</v>
      </c>
      <c r="T3427" s="1">
        <f t="shared" si="2035"/>
        <v>5500</v>
      </c>
      <c r="U3427" t="s">
        <v>4846</v>
      </c>
      <c r="V3427" t="e">
        <f>VALUE(U3427)*100000</f>
        <v>#VALUE!</v>
      </c>
    </row>
    <row r="3428" spans="1:22" customFormat="1" hidden="1">
      <c r="A3428" t="s">
        <v>3323</v>
      </c>
      <c r="G3428" t="s">
        <v>23</v>
      </c>
      <c r="H3428" t="s">
        <v>815</v>
      </c>
      <c r="I3428">
        <f>VALUE(LEFT(H3428,FIND(" ",H3428)-1))</f>
        <v>1500</v>
      </c>
      <c r="J3428" t="str">
        <f>TRIM(RIGHT(H3428,LEN(H3428)-FIND(" ",H3428)))</f>
        <v>sqft</v>
      </c>
      <c r="K3428" t="s">
        <v>25</v>
      </c>
      <c r="L3428" t="s">
        <v>41</v>
      </c>
      <c r="N3428" t="s">
        <v>2855</v>
      </c>
      <c r="Q3428" t="s">
        <v>28</v>
      </c>
      <c r="R3428" t="s">
        <v>44</v>
      </c>
      <c r="S3428" t="s">
        <v>5134</v>
      </c>
      <c r="T3428" s="1">
        <f t="shared" si="2035"/>
        <v>5968</v>
      </c>
      <c r="U3428" t="s">
        <v>4535</v>
      </c>
      <c r="V3428" t="e">
        <f>VALUE(U3428)*100000</f>
        <v>#VALUE!</v>
      </c>
    </row>
    <row r="3429" spans="1:22" customFormat="1" hidden="1">
      <c r="A3429" t="s">
        <v>2805</v>
      </c>
      <c r="G3429" t="s">
        <v>32</v>
      </c>
      <c r="H3429" t="s">
        <v>4803</v>
      </c>
      <c r="I3429">
        <f>VALUE(LEFT(H3429,FIND(" ",H3429)-1))</f>
        <v>2152</v>
      </c>
      <c r="J3429" t="str">
        <f>TRIM(RIGHT(H3429,LEN(H3429)-FIND(" ",H3429)))</f>
        <v>sqft</v>
      </c>
      <c r="K3429" t="s">
        <v>25</v>
      </c>
      <c r="L3429" t="s">
        <v>41</v>
      </c>
      <c r="N3429" t="s">
        <v>1314</v>
      </c>
      <c r="Q3429" t="s">
        <v>28</v>
      </c>
      <c r="R3429" t="s">
        <v>36</v>
      </c>
      <c r="S3429" t="s">
        <v>4142</v>
      </c>
      <c r="T3429" s="1">
        <f t="shared" si="2035"/>
        <v>5204</v>
      </c>
      <c r="U3429" t="s">
        <v>4471</v>
      </c>
      <c r="V3429" t="e">
        <f>VALUE(U3429)*100000</f>
        <v>#VALUE!</v>
      </c>
    </row>
    <row r="3430" spans="1:22" customFormat="1" hidden="1">
      <c r="A3430" t="s">
        <v>2805</v>
      </c>
      <c r="G3430" t="s">
        <v>23</v>
      </c>
      <c r="H3430" t="s">
        <v>5135</v>
      </c>
      <c r="I3430">
        <f>VALUE(LEFT(H3430,FIND(" ",H3430)-1))</f>
        <v>1373</v>
      </c>
      <c r="J3430" t="str">
        <f>TRIM(RIGHT(H3430,LEN(H3430)-FIND(" ",H3430)))</f>
        <v>sqft</v>
      </c>
      <c r="K3430" t="s">
        <v>28</v>
      </c>
      <c r="L3430" t="s">
        <v>41</v>
      </c>
      <c r="N3430" t="s">
        <v>25</v>
      </c>
      <c r="Q3430" t="s">
        <v>44</v>
      </c>
      <c r="R3430" t="s">
        <v>131</v>
      </c>
      <c r="S3430" t="s">
        <v>4815</v>
      </c>
      <c r="T3430" s="1">
        <f t="shared" si="2035"/>
        <v>5600</v>
      </c>
      <c r="U3430" t="s">
        <v>4506</v>
      </c>
      <c r="V3430" t="e">
        <f>VALUE(U3430)*100000</f>
        <v>#VALUE!</v>
      </c>
    </row>
    <row r="3431" spans="1:22" customFormat="1" hidden="1">
      <c r="A3431" t="s">
        <v>5079</v>
      </c>
      <c r="G3431" t="s">
        <v>32</v>
      </c>
      <c r="H3431" t="s">
        <v>4504</v>
      </c>
      <c r="I3431">
        <f>VALUE(LEFT(H3431,FIND(" ",H3431)-1))</f>
        <v>1895</v>
      </c>
      <c r="J3431" t="str">
        <f>TRIM(RIGHT(H3431,LEN(H3431)-FIND(" ",H3431)))</f>
        <v>sqft</v>
      </c>
      <c r="K3431" t="s">
        <v>25</v>
      </c>
      <c r="L3431" t="s">
        <v>41</v>
      </c>
      <c r="N3431" t="s">
        <v>42</v>
      </c>
      <c r="Q3431" t="s">
        <v>28</v>
      </c>
      <c r="R3431" t="s">
        <v>36</v>
      </c>
      <c r="S3431" t="s">
        <v>5136</v>
      </c>
      <c r="T3431" s="1">
        <f t="shared" si="2035"/>
        <v>6300</v>
      </c>
      <c r="U3431" t="s">
        <v>4629</v>
      </c>
      <c r="V3431" t="e">
        <f>VALUE(U3431)*100000</f>
        <v>#VALUE!</v>
      </c>
    </row>
    <row r="3432" spans="1:22" customFormat="1" hidden="1">
      <c r="A3432" t="s">
        <v>2798</v>
      </c>
      <c r="G3432" t="s">
        <v>32</v>
      </c>
      <c r="H3432" t="s">
        <v>5137</v>
      </c>
      <c r="I3432">
        <f>VALUE(LEFT(H3432,FIND(" ",H3432)-1))</f>
        <v>168</v>
      </c>
      <c r="J3432" t="str">
        <f>TRIM(RIGHT(H3432,LEN(H3432)-FIND(" ",H3432)))</f>
        <v>sqyrd</v>
      </c>
      <c r="K3432" t="s">
        <v>25</v>
      </c>
      <c r="L3432" t="s">
        <v>41</v>
      </c>
      <c r="N3432" t="s">
        <v>401</v>
      </c>
      <c r="Q3432" t="s">
        <v>28</v>
      </c>
      <c r="R3432" t="s">
        <v>44</v>
      </c>
      <c r="S3432" t="s">
        <v>5138</v>
      </c>
      <c r="T3432" s="1">
        <f t="shared" si="2035"/>
        <v>7606</v>
      </c>
      <c r="U3432" t="s">
        <v>4495</v>
      </c>
      <c r="V3432" t="e">
        <f>VALUE(U3432)*100000</f>
        <v>#VALUE!</v>
      </c>
    </row>
    <row r="3433" spans="1:22" customFormat="1" hidden="1">
      <c r="A3433" t="s">
        <v>5139</v>
      </c>
      <c r="G3433" t="s">
        <v>23</v>
      </c>
      <c r="H3433" t="s">
        <v>1221</v>
      </c>
      <c r="I3433">
        <f>VALUE(LEFT(H3433,FIND(" ",H3433)-1))</f>
        <v>1515</v>
      </c>
      <c r="J3433" t="str">
        <f>TRIM(RIGHT(H3433,LEN(H3433)-FIND(" ",H3433)))</f>
        <v>sqft</v>
      </c>
      <c r="K3433" t="s">
        <v>40</v>
      </c>
      <c r="L3433" t="s">
        <v>41</v>
      </c>
      <c r="N3433" t="s">
        <v>1837</v>
      </c>
      <c r="Q3433" t="s">
        <v>28</v>
      </c>
      <c r="R3433" t="s">
        <v>88</v>
      </c>
      <c r="S3433" t="s">
        <v>5140</v>
      </c>
      <c r="T3433" s="1">
        <f t="shared" si="2035"/>
        <v>5109</v>
      </c>
      <c r="U3433" t="s">
        <v>4753</v>
      </c>
      <c r="V3433" t="e">
        <f>VALUE(U3433)*100000</f>
        <v>#VALUE!</v>
      </c>
    </row>
    <row r="3434" spans="1:22" customFormat="1" hidden="1">
      <c r="A3434" t="s">
        <v>5141</v>
      </c>
      <c r="G3434" t="s">
        <v>23</v>
      </c>
      <c r="H3434" t="s">
        <v>525</v>
      </c>
      <c r="I3434">
        <f>VALUE(LEFT(H3434,FIND(" ",H3434)-1))</f>
        <v>1400</v>
      </c>
      <c r="J3434" t="str">
        <f>TRIM(RIGHT(H3434,LEN(H3434)-FIND(" ",H3434)))</f>
        <v>sqft</v>
      </c>
      <c r="K3434" t="s">
        <v>25</v>
      </c>
      <c r="L3434" t="s">
        <v>41</v>
      </c>
      <c r="N3434" t="s">
        <v>147</v>
      </c>
      <c r="Q3434" t="s">
        <v>83</v>
      </c>
      <c r="R3434" t="s">
        <v>88</v>
      </c>
      <c r="S3434" t="s">
        <v>5142</v>
      </c>
      <c r="T3434" s="1">
        <f t="shared" si="2035"/>
        <v>6261</v>
      </c>
      <c r="U3434" t="s">
        <v>4469</v>
      </c>
      <c r="V3434" t="e">
        <f>VALUE(U3434)*100000</f>
        <v>#VALUE!</v>
      </c>
    </row>
    <row r="3435" spans="1:22" customFormat="1" hidden="1">
      <c r="A3435" t="s">
        <v>4856</v>
      </c>
      <c r="G3435" t="s">
        <v>23</v>
      </c>
      <c r="H3435" t="s">
        <v>63</v>
      </c>
      <c r="I3435">
        <f>VALUE(LEFT(H3435,FIND(" ",H3435)-1))</f>
        <v>1180</v>
      </c>
      <c r="J3435" t="str">
        <f>TRIM(RIGHT(H3435,LEN(H3435)-FIND(" ",H3435)))</f>
        <v>sqft</v>
      </c>
      <c r="K3435" t="s">
        <v>25</v>
      </c>
      <c r="L3435" t="s">
        <v>41</v>
      </c>
      <c r="N3435" t="s">
        <v>27</v>
      </c>
      <c r="Q3435" t="s">
        <v>28</v>
      </c>
      <c r="R3435" t="s">
        <v>44</v>
      </c>
      <c r="S3435" t="s">
        <v>5049</v>
      </c>
      <c r="T3435" s="1">
        <f t="shared" si="2035"/>
        <v>5162</v>
      </c>
      <c r="U3435" t="s">
        <v>4498</v>
      </c>
      <c r="V3435" t="e">
        <f>VALUE(U3435)*100000</f>
        <v>#VALUE!</v>
      </c>
    </row>
    <row r="3436" spans="1:22" customFormat="1" hidden="1">
      <c r="A3436" t="s">
        <v>5081</v>
      </c>
      <c r="G3436" t="s">
        <v>32</v>
      </c>
      <c r="H3436" t="s">
        <v>4789</v>
      </c>
      <c r="I3436">
        <f>VALUE(LEFT(H3436,FIND(" ",H3436)-1))</f>
        <v>2325</v>
      </c>
      <c r="J3436" t="str">
        <f>TRIM(RIGHT(H3436,LEN(H3436)-FIND(" ",H3436)))</f>
        <v>sqft</v>
      </c>
      <c r="K3436" t="s">
        <v>25</v>
      </c>
      <c r="L3436" t="s">
        <v>138</v>
      </c>
      <c r="N3436" t="s">
        <v>806</v>
      </c>
      <c r="Q3436" t="s">
        <v>28</v>
      </c>
      <c r="R3436" t="s">
        <v>44</v>
      </c>
      <c r="S3436" t="s">
        <v>5143</v>
      </c>
      <c r="T3436" s="1">
        <f t="shared" si="2035"/>
        <v>5995</v>
      </c>
      <c r="U3436" t="s">
        <v>4494</v>
      </c>
      <c r="V3436" t="e">
        <f>VALUE(U3436)*100000</f>
        <v>#VALUE!</v>
      </c>
    </row>
    <row r="3437" spans="1:22" customFormat="1" hidden="1">
      <c r="A3437" t="s">
        <v>5079</v>
      </c>
      <c r="G3437" t="s">
        <v>23</v>
      </c>
      <c r="H3437" t="s">
        <v>5124</v>
      </c>
      <c r="I3437">
        <f>VALUE(LEFT(H3437,FIND(" ",H3437)-1))</f>
        <v>1042</v>
      </c>
      <c r="J3437" t="str">
        <f>TRIM(RIGHT(H3437,LEN(H3437)-FIND(" ",H3437)))</f>
        <v>sqft</v>
      </c>
      <c r="K3437" t="s">
        <v>25</v>
      </c>
      <c r="L3437" t="s">
        <v>41</v>
      </c>
      <c r="N3437" t="s">
        <v>972</v>
      </c>
      <c r="Q3437" t="s">
        <v>28</v>
      </c>
      <c r="R3437" t="s">
        <v>44</v>
      </c>
      <c r="S3437" t="s">
        <v>193</v>
      </c>
      <c r="T3437" s="1">
        <f t="shared" si="2035"/>
        <v>7000</v>
      </c>
      <c r="U3437" t="s">
        <v>4477</v>
      </c>
      <c r="V3437" t="e">
        <f>VALUE(U3437)*100000</f>
        <v>#VALUE!</v>
      </c>
    </row>
    <row r="3438" spans="1:22" customFormat="1" hidden="1">
      <c r="A3438" t="s">
        <v>3861</v>
      </c>
      <c r="G3438" t="s">
        <v>32</v>
      </c>
      <c r="H3438" t="s">
        <v>3862</v>
      </c>
      <c r="I3438">
        <f>VALUE(LEFT(H3438,FIND(" ",H3438)-1))</f>
        <v>1962</v>
      </c>
      <c r="J3438" t="str">
        <f>TRIM(RIGHT(H3438,LEN(H3438)-FIND(" ",H3438)))</f>
        <v>sqft</v>
      </c>
      <c r="K3438" t="s">
        <v>25</v>
      </c>
      <c r="L3438" t="s">
        <v>41</v>
      </c>
      <c r="N3438" t="s">
        <v>271</v>
      </c>
      <c r="Q3438" t="s">
        <v>28</v>
      </c>
      <c r="R3438" t="s">
        <v>88</v>
      </c>
      <c r="S3438" t="s">
        <v>5068</v>
      </c>
      <c r="T3438" s="1">
        <f t="shared" si="2035"/>
        <v>5199</v>
      </c>
      <c r="U3438" t="s">
        <v>4774</v>
      </c>
      <c r="V3438" t="e">
        <f>VALUE(U3438)*100000</f>
        <v>#VALUE!</v>
      </c>
    </row>
    <row r="3439" spans="1:22" customFormat="1" hidden="1">
      <c r="A3439" t="s">
        <v>2805</v>
      </c>
      <c r="G3439" t="s">
        <v>23</v>
      </c>
      <c r="H3439" t="s">
        <v>2347</v>
      </c>
      <c r="I3439">
        <f>VALUE(LEFT(H3439,FIND(" ",H3439)-1))</f>
        <v>1140</v>
      </c>
      <c r="J3439" t="str">
        <f>TRIM(RIGHT(H3439,LEN(H3439)-FIND(" ",H3439)))</f>
        <v>sqft</v>
      </c>
      <c r="K3439" t="s">
        <v>28</v>
      </c>
      <c r="L3439" t="s">
        <v>41</v>
      </c>
      <c r="N3439" t="s">
        <v>25</v>
      </c>
      <c r="Q3439" t="s">
        <v>44</v>
      </c>
      <c r="R3439" t="s">
        <v>131</v>
      </c>
      <c r="S3439" t="s">
        <v>571</v>
      </c>
      <c r="T3439" s="1">
        <f t="shared" si="2035"/>
        <v>6000</v>
      </c>
      <c r="U3439" t="s">
        <v>4491</v>
      </c>
      <c r="V3439" t="e">
        <f>VALUE(U3439)*100000</f>
        <v>#VALUE!</v>
      </c>
    </row>
    <row r="3440" spans="1:22" customFormat="1" hidden="1">
      <c r="A3440" t="s">
        <v>5144</v>
      </c>
      <c r="G3440" t="s">
        <v>32</v>
      </c>
      <c r="H3440" t="s">
        <v>5145</v>
      </c>
      <c r="I3440">
        <f>VALUE(LEFT(H3440,FIND(" ",H3440)-1))</f>
        <v>2405</v>
      </c>
      <c r="J3440" t="str">
        <f>TRIM(RIGHT(H3440,LEN(H3440)-FIND(" ",H3440)))</f>
        <v>sqft</v>
      </c>
      <c r="K3440" t="s">
        <v>25</v>
      </c>
      <c r="L3440" t="s">
        <v>41</v>
      </c>
      <c r="N3440" t="s">
        <v>2721</v>
      </c>
      <c r="Q3440" t="s">
        <v>28</v>
      </c>
      <c r="R3440" t="s">
        <v>44</v>
      </c>
      <c r="S3440" t="s">
        <v>3806</v>
      </c>
      <c r="T3440" s="1">
        <f t="shared" si="2035"/>
        <v>5100</v>
      </c>
      <c r="U3440" t="s">
        <v>4563</v>
      </c>
      <c r="V3440" t="e">
        <f>VALUE(U3440)*100000</f>
        <v>#VALUE!</v>
      </c>
    </row>
    <row r="3441" spans="1:22" customFormat="1" hidden="1">
      <c r="A3441" t="s">
        <v>3631</v>
      </c>
      <c r="G3441" t="s">
        <v>32</v>
      </c>
      <c r="H3441" t="s">
        <v>4640</v>
      </c>
      <c r="I3441">
        <f>VALUE(LEFT(H3441,FIND(" ",H3441)-1))</f>
        <v>105</v>
      </c>
      <c r="J3441" t="str">
        <f>TRIM(RIGHT(H3441,LEN(H3441)-FIND(" ",H3441)))</f>
        <v>sqyrd</v>
      </c>
      <c r="K3441" t="s">
        <v>25</v>
      </c>
      <c r="L3441" t="s">
        <v>41</v>
      </c>
      <c r="N3441" t="s">
        <v>401</v>
      </c>
      <c r="Q3441" t="s">
        <v>28</v>
      </c>
      <c r="R3441" t="s">
        <v>44</v>
      </c>
      <c r="S3441" t="s">
        <v>5146</v>
      </c>
      <c r="T3441" s="1">
        <f t="shared" si="2035"/>
        <v>13862</v>
      </c>
      <c r="U3441" t="s">
        <v>4566</v>
      </c>
      <c r="V3441" t="e">
        <f>VALUE(U3441)*100000</f>
        <v>#VALUE!</v>
      </c>
    </row>
    <row r="3442" spans="1:22" customFormat="1" hidden="1">
      <c r="A3442" t="s">
        <v>5147</v>
      </c>
      <c r="G3442" t="s">
        <v>23</v>
      </c>
      <c r="H3442" t="s">
        <v>2389</v>
      </c>
      <c r="I3442">
        <f>VALUE(LEFT(H3442,FIND(" ",H3442)-1))</f>
        <v>1240</v>
      </c>
      <c r="J3442" t="str">
        <f>TRIM(RIGHT(H3442,LEN(H3442)-FIND(" ",H3442)))</f>
        <v>sqft</v>
      </c>
      <c r="K3442" t="s">
        <v>40</v>
      </c>
      <c r="L3442" t="s">
        <v>41</v>
      </c>
      <c r="N3442" t="s">
        <v>652</v>
      </c>
      <c r="Q3442" t="s">
        <v>28</v>
      </c>
      <c r="R3442" t="s">
        <v>88</v>
      </c>
      <c r="S3442" t="s">
        <v>2813</v>
      </c>
      <c r="T3442" s="1">
        <f t="shared" si="2035"/>
        <v>5455</v>
      </c>
      <c r="U3442" t="s">
        <v>4506</v>
      </c>
      <c r="V3442" t="e">
        <f>VALUE(U3442)*100000</f>
        <v>#VALUE!</v>
      </c>
    </row>
    <row r="3443" spans="1:22" customFormat="1" hidden="1">
      <c r="A3443" t="s">
        <v>4628</v>
      </c>
      <c r="G3443" t="s">
        <v>32</v>
      </c>
      <c r="H3443" t="s">
        <v>1292</v>
      </c>
      <c r="I3443">
        <f>VALUE(LEFT(H3443,FIND(" ",H3443)-1))</f>
        <v>2600</v>
      </c>
      <c r="J3443" t="str">
        <f>TRIM(RIGHT(H3443,LEN(H3443)-FIND(" ",H3443)))</f>
        <v>sqft</v>
      </c>
      <c r="K3443" t="s">
        <v>25</v>
      </c>
      <c r="L3443" t="s">
        <v>41</v>
      </c>
      <c r="N3443" t="s">
        <v>806</v>
      </c>
      <c r="Q3443" t="s">
        <v>28</v>
      </c>
      <c r="R3443" t="s">
        <v>586</v>
      </c>
      <c r="S3443" t="s">
        <v>3304</v>
      </c>
      <c r="T3443" s="1">
        <f t="shared" si="2035"/>
        <v>5200</v>
      </c>
      <c r="U3443" t="s">
        <v>4482</v>
      </c>
      <c r="V3443" t="e">
        <f>VALUE(U3443)*100000</f>
        <v>#VALUE!</v>
      </c>
    </row>
    <row r="3444" spans="1:22" customFormat="1" hidden="1">
      <c r="A3444" t="s">
        <v>4561</v>
      </c>
      <c r="G3444" t="s">
        <v>23</v>
      </c>
      <c r="H3444" t="s">
        <v>3146</v>
      </c>
      <c r="I3444">
        <f>VALUE(LEFT(H3444,FIND(" ",H3444)-1))</f>
        <v>1430</v>
      </c>
      <c r="J3444" t="str">
        <f>TRIM(RIGHT(H3444,LEN(H3444)-FIND(" ",H3444)))</f>
        <v>sqft</v>
      </c>
      <c r="K3444" t="s">
        <v>40</v>
      </c>
      <c r="L3444" t="s">
        <v>2349</v>
      </c>
      <c r="N3444" t="s">
        <v>1239</v>
      </c>
      <c r="Q3444" t="s">
        <v>28</v>
      </c>
      <c r="R3444" t="s">
        <v>44</v>
      </c>
      <c r="S3444" t="s">
        <v>5148</v>
      </c>
      <c r="T3444" s="1">
        <f t="shared" si="2035"/>
        <v>4537</v>
      </c>
      <c r="U3444" t="s">
        <v>4519</v>
      </c>
      <c r="V3444" t="e">
        <f>VALUE(U3444)*100000</f>
        <v>#VALUE!</v>
      </c>
    </row>
    <row r="3445" spans="1:22" customFormat="1" hidden="1">
      <c r="A3445" t="s">
        <v>5099</v>
      </c>
      <c r="G3445" t="s">
        <v>32</v>
      </c>
      <c r="H3445" t="s">
        <v>3958</v>
      </c>
      <c r="I3445">
        <f>VALUE(LEFT(H3445,FIND(" ",H3445)-1))</f>
        <v>2346</v>
      </c>
      <c r="J3445" t="str">
        <f>TRIM(RIGHT(H3445,LEN(H3445)-FIND(" ",H3445)))</f>
        <v>sqft</v>
      </c>
      <c r="K3445" t="s">
        <v>25</v>
      </c>
      <c r="L3445" t="s">
        <v>138</v>
      </c>
      <c r="N3445" t="s">
        <v>972</v>
      </c>
      <c r="Q3445" t="s">
        <v>28</v>
      </c>
      <c r="R3445" t="s">
        <v>44</v>
      </c>
      <c r="S3445" t="s">
        <v>4360</v>
      </c>
      <c r="T3445" s="1">
        <f t="shared" si="2035"/>
        <v>5091</v>
      </c>
      <c r="U3445" t="s">
        <v>4629</v>
      </c>
      <c r="V3445" t="e">
        <f>VALUE(U3445)*100000</f>
        <v>#VALUE!</v>
      </c>
    </row>
    <row r="3446" spans="1:22" customFormat="1" hidden="1">
      <c r="A3446" t="s">
        <v>5144</v>
      </c>
      <c r="G3446" t="s">
        <v>23</v>
      </c>
      <c r="H3446" t="s">
        <v>2773</v>
      </c>
      <c r="I3446">
        <f>VALUE(LEFT(H3446,FIND(" ",H3446)-1))</f>
        <v>1322</v>
      </c>
      <c r="J3446" t="str">
        <f>TRIM(RIGHT(H3446,LEN(H3446)-FIND(" ",H3446)))</f>
        <v>sqft</v>
      </c>
      <c r="K3446" t="s">
        <v>25</v>
      </c>
      <c r="L3446" t="s">
        <v>41</v>
      </c>
      <c r="N3446" t="s">
        <v>480</v>
      </c>
      <c r="Q3446" t="s">
        <v>28</v>
      </c>
      <c r="R3446" t="s">
        <v>44</v>
      </c>
      <c r="S3446" t="s">
        <v>2997</v>
      </c>
      <c r="T3446" s="1">
        <f t="shared" si="2035"/>
        <v>5500</v>
      </c>
      <c r="U3446" t="s">
        <v>4477</v>
      </c>
      <c r="V3446" t="e">
        <f>VALUE(U3446)*100000</f>
        <v>#VALUE!</v>
      </c>
    </row>
    <row r="3447" spans="1:22" customFormat="1" hidden="1">
      <c r="A3447" t="s">
        <v>3861</v>
      </c>
      <c r="G3447" t="s">
        <v>32</v>
      </c>
      <c r="H3447" t="s">
        <v>3862</v>
      </c>
      <c r="I3447">
        <f>VALUE(LEFT(H3447,FIND(" ",H3447)-1))</f>
        <v>1962</v>
      </c>
      <c r="J3447" t="str">
        <f>TRIM(RIGHT(H3447,LEN(H3447)-FIND(" ",H3447)))</f>
        <v>sqft</v>
      </c>
      <c r="K3447" t="s">
        <v>25</v>
      </c>
      <c r="L3447" t="s">
        <v>41</v>
      </c>
      <c r="N3447" t="s">
        <v>271</v>
      </c>
      <c r="Q3447" t="s">
        <v>28</v>
      </c>
      <c r="R3447" t="s">
        <v>88</v>
      </c>
      <c r="S3447" t="s">
        <v>5068</v>
      </c>
      <c r="T3447" s="1">
        <f t="shared" si="2035"/>
        <v>5199</v>
      </c>
      <c r="U3447" t="s">
        <v>4774</v>
      </c>
      <c r="V3447" t="e">
        <f>VALUE(U3447)*100000</f>
        <v>#VALUE!</v>
      </c>
    </row>
    <row r="3448" spans="1:22" customFormat="1" hidden="1">
      <c r="A3448" t="s">
        <v>2805</v>
      </c>
      <c r="G3448" t="s">
        <v>23</v>
      </c>
      <c r="H3448" t="s">
        <v>1973</v>
      </c>
      <c r="I3448">
        <f>VALUE(LEFT(H3448,FIND(" ",H3448)-1))</f>
        <v>1084</v>
      </c>
      <c r="J3448" t="str">
        <f>TRIM(RIGHT(H3448,LEN(H3448)-FIND(" ",H3448)))</f>
        <v>sqft</v>
      </c>
      <c r="K3448" t="s">
        <v>28</v>
      </c>
      <c r="L3448" t="s">
        <v>41</v>
      </c>
      <c r="N3448" t="s">
        <v>25</v>
      </c>
      <c r="Q3448" t="s">
        <v>44</v>
      </c>
      <c r="R3448" t="s">
        <v>131</v>
      </c>
      <c r="S3448" t="s">
        <v>3806</v>
      </c>
      <c r="T3448" s="1">
        <f t="shared" si="2035"/>
        <v>5100</v>
      </c>
      <c r="U3448" t="s">
        <v>4573</v>
      </c>
      <c r="V3448" t="e">
        <f>VALUE(U3448)*100000</f>
        <v>#VALUE!</v>
      </c>
    </row>
    <row r="3449" spans="1:22" customFormat="1" hidden="1">
      <c r="A3449" t="s">
        <v>5149</v>
      </c>
      <c r="G3449" t="s">
        <v>32</v>
      </c>
      <c r="H3449" t="s">
        <v>5150</v>
      </c>
      <c r="I3449">
        <f>VALUE(LEFT(H3449,FIND(" ",H3449)-1))</f>
        <v>1388</v>
      </c>
      <c r="J3449" t="str">
        <f>TRIM(RIGHT(H3449,LEN(H3449)-FIND(" ",H3449)))</f>
        <v>sqft</v>
      </c>
      <c r="K3449" t="s">
        <v>25</v>
      </c>
      <c r="L3449" t="s">
        <v>2314</v>
      </c>
      <c r="N3449" t="s">
        <v>60</v>
      </c>
      <c r="Q3449">
        <v>1</v>
      </c>
      <c r="T3449" s="1" t="e">
        <f t="shared" si="2035"/>
        <v>#VALUE!</v>
      </c>
      <c r="U3449" t="s">
        <v>2101</v>
      </c>
      <c r="V3449" t="e">
        <f>VALUE(U3449)*100000</f>
        <v>#VALUE!</v>
      </c>
    </row>
    <row r="3450" spans="1:22" customFormat="1" hidden="1">
      <c r="A3450" t="s">
        <v>3689</v>
      </c>
      <c r="G3450" t="s">
        <v>168</v>
      </c>
      <c r="H3450" t="s">
        <v>2212</v>
      </c>
      <c r="I3450">
        <f>VALUE(LEFT(H3450,FIND(" ",H3450)-1))</f>
        <v>999</v>
      </c>
      <c r="J3450" t="str">
        <f>TRIM(RIGHT(H3450,LEN(H3450)-FIND(" ",H3450)))</f>
        <v>sqft</v>
      </c>
      <c r="K3450">
        <v>2</v>
      </c>
      <c r="L3450" t="s">
        <v>139</v>
      </c>
      <c r="N3450" t="s">
        <v>40</v>
      </c>
      <c r="Q3450">
        <v>2</v>
      </c>
      <c r="R3450" t="s">
        <v>4172</v>
      </c>
      <c r="S3450" t="s">
        <v>5151</v>
      </c>
      <c r="T3450" s="1">
        <f t="shared" si="2035"/>
        <v>10460</v>
      </c>
      <c r="U3450" t="s">
        <v>4846</v>
      </c>
      <c r="V3450" t="e">
        <f>VALUE(U3450)*100000</f>
        <v>#VALUE!</v>
      </c>
    </row>
    <row r="3451" spans="1:22" customFormat="1" hidden="1">
      <c r="A3451" t="s">
        <v>5152</v>
      </c>
      <c r="G3451" t="s">
        <v>23</v>
      </c>
      <c r="H3451" t="s">
        <v>294</v>
      </c>
      <c r="I3451">
        <f>VALUE(LEFT(H3451,FIND(" ",H3451)-1))</f>
        <v>1300</v>
      </c>
      <c r="J3451" t="str">
        <f>TRIM(RIGHT(H3451,LEN(H3451)-FIND(" ",H3451)))</f>
        <v>sqft</v>
      </c>
      <c r="K3451" t="s">
        <v>40</v>
      </c>
      <c r="L3451" t="s">
        <v>41</v>
      </c>
      <c r="N3451" t="s">
        <v>271</v>
      </c>
      <c r="Q3451" t="s">
        <v>28</v>
      </c>
      <c r="R3451" t="s">
        <v>88</v>
      </c>
      <c r="S3451" t="s">
        <v>5153</v>
      </c>
      <c r="T3451" s="1">
        <f t="shared" si="2035"/>
        <v>4791</v>
      </c>
      <c r="U3451" t="s">
        <v>4511</v>
      </c>
      <c r="V3451" t="e">
        <f>VALUE(U3451)*100000</f>
        <v>#VALUE!</v>
      </c>
    </row>
    <row r="3452" spans="1:22" customFormat="1" hidden="1">
      <c r="A3452" t="s">
        <v>4619</v>
      </c>
      <c r="G3452" t="s">
        <v>23</v>
      </c>
      <c r="H3452" t="s">
        <v>1264</v>
      </c>
      <c r="I3452">
        <f>VALUE(LEFT(H3452,FIND(" ",H3452)-1))</f>
        <v>1350</v>
      </c>
      <c r="J3452" t="str">
        <f>TRIM(RIGHT(H3452,LEN(H3452)-FIND(" ",H3452)))</f>
        <v>sqft</v>
      </c>
      <c r="K3452" t="s">
        <v>25</v>
      </c>
      <c r="L3452" t="s">
        <v>217</v>
      </c>
      <c r="N3452" t="s">
        <v>5154</v>
      </c>
      <c r="Q3452" t="s">
        <v>28</v>
      </c>
      <c r="R3452" t="s">
        <v>88</v>
      </c>
      <c r="S3452" t="s">
        <v>5155</v>
      </c>
      <c r="T3452" s="1">
        <f t="shared" si="2035"/>
        <v>5796</v>
      </c>
      <c r="U3452" t="s">
        <v>4516</v>
      </c>
      <c r="V3452" t="e">
        <f>VALUE(U3452)*100000</f>
        <v>#VALUE!</v>
      </c>
    </row>
    <row r="3453" spans="1:22" customFormat="1" hidden="1">
      <c r="A3453" t="s">
        <v>4929</v>
      </c>
      <c r="G3453" t="s">
        <v>32</v>
      </c>
      <c r="H3453" t="s">
        <v>4658</v>
      </c>
      <c r="I3453">
        <f>VALUE(LEFT(H3453,FIND(" ",H3453)-1))</f>
        <v>3100</v>
      </c>
      <c r="J3453" t="str">
        <f>TRIM(RIGHT(H3453,LEN(H3453)-FIND(" ",H3453)))</f>
        <v>sqft</v>
      </c>
      <c r="K3453" t="s">
        <v>25</v>
      </c>
      <c r="L3453" t="s">
        <v>138</v>
      </c>
      <c r="N3453" t="s">
        <v>71</v>
      </c>
      <c r="Q3453" t="s">
        <v>28</v>
      </c>
      <c r="R3453" t="s">
        <v>44</v>
      </c>
      <c r="S3453" t="s">
        <v>1343</v>
      </c>
      <c r="T3453" s="1">
        <f t="shared" ref="T3453:T3516" si="2036">VALUE(SUBSTITUTE(SUBSTITUTE(S3453,"â‚¹",""),"per sqft",""))</f>
        <v>4800</v>
      </c>
      <c r="U3453" t="s">
        <v>4510</v>
      </c>
      <c r="V3453" t="e">
        <f>VALUE(U3453)*100000</f>
        <v>#VALUE!</v>
      </c>
    </row>
    <row r="3454" spans="1:22" customFormat="1" hidden="1">
      <c r="A3454" t="s">
        <v>4885</v>
      </c>
      <c r="G3454" t="s">
        <v>32</v>
      </c>
      <c r="H3454" t="s">
        <v>4886</v>
      </c>
      <c r="I3454">
        <f>VALUE(LEFT(H3454,FIND(" ",H3454)-1))</f>
        <v>2433</v>
      </c>
      <c r="J3454" t="str">
        <f>TRIM(RIGHT(H3454,LEN(H3454)-FIND(" ",H3454)))</f>
        <v>sqft</v>
      </c>
      <c r="K3454" t="s">
        <v>25</v>
      </c>
      <c r="L3454" t="s">
        <v>217</v>
      </c>
      <c r="N3454" t="s">
        <v>806</v>
      </c>
      <c r="Q3454" t="s">
        <v>28</v>
      </c>
      <c r="R3454" t="s">
        <v>36</v>
      </c>
      <c r="S3454" t="s">
        <v>3482</v>
      </c>
      <c r="T3454" s="1">
        <f t="shared" si="2036"/>
        <v>6111</v>
      </c>
      <c r="U3454" t="s">
        <v>4510</v>
      </c>
      <c r="V3454" t="e">
        <f>VALUE(U3454)*100000</f>
        <v>#VALUE!</v>
      </c>
    </row>
    <row r="3455" spans="1:22" customFormat="1" hidden="1">
      <c r="A3455" t="s">
        <v>5050</v>
      </c>
      <c r="G3455" t="s">
        <v>32</v>
      </c>
      <c r="H3455" t="s">
        <v>5051</v>
      </c>
      <c r="I3455">
        <f>VALUE(LEFT(H3455,FIND(" ",H3455)-1))</f>
        <v>2585</v>
      </c>
      <c r="J3455" t="str">
        <f>TRIM(RIGHT(H3455,LEN(H3455)-FIND(" ",H3455)))</f>
        <v>sqft</v>
      </c>
      <c r="K3455" t="s">
        <v>25</v>
      </c>
      <c r="L3455" t="s">
        <v>217</v>
      </c>
      <c r="N3455" t="s">
        <v>1837</v>
      </c>
      <c r="Q3455" t="s">
        <v>28</v>
      </c>
      <c r="R3455" t="s">
        <v>36</v>
      </c>
      <c r="S3455" t="s">
        <v>5156</v>
      </c>
      <c r="T3455" s="1">
        <f t="shared" si="2036"/>
        <v>5106</v>
      </c>
      <c r="U3455" t="s">
        <v>4477</v>
      </c>
      <c r="V3455" t="e">
        <f>VALUE(U3455)*100000</f>
        <v>#VALUE!</v>
      </c>
    </row>
    <row r="3456" spans="1:22" customFormat="1" hidden="1">
      <c r="A3456" t="s">
        <v>2805</v>
      </c>
      <c r="G3456" t="s">
        <v>23</v>
      </c>
      <c r="H3456" t="s">
        <v>2713</v>
      </c>
      <c r="I3456">
        <f>VALUE(LEFT(H3456,FIND(" ",H3456)-1))</f>
        <v>1310</v>
      </c>
      <c r="J3456" t="str">
        <f>TRIM(RIGHT(H3456,LEN(H3456)-FIND(" ",H3456)))</f>
        <v>sqft</v>
      </c>
      <c r="K3456" t="s">
        <v>28</v>
      </c>
      <c r="L3456" t="s">
        <v>41</v>
      </c>
      <c r="N3456" t="s">
        <v>25</v>
      </c>
      <c r="Q3456" t="s">
        <v>44</v>
      </c>
      <c r="R3456" t="s">
        <v>131</v>
      </c>
      <c r="S3456" t="s">
        <v>4502</v>
      </c>
      <c r="T3456" s="1">
        <f t="shared" si="2036"/>
        <v>5400</v>
      </c>
      <c r="U3456" t="s">
        <v>4560</v>
      </c>
      <c r="V3456" t="e">
        <f>VALUE(U3456)*100000</f>
        <v>#VALUE!</v>
      </c>
    </row>
    <row r="3457" spans="1:22" customFormat="1" hidden="1">
      <c r="A3457" t="s">
        <v>5157</v>
      </c>
      <c r="G3457" t="s">
        <v>32</v>
      </c>
      <c r="H3457" t="s">
        <v>5158</v>
      </c>
      <c r="I3457">
        <f>VALUE(LEFT(H3457,FIND(" ",H3457)-1))</f>
        <v>166</v>
      </c>
      <c r="J3457" t="str">
        <f>TRIM(RIGHT(H3457,LEN(H3457)-FIND(" ",H3457)))</f>
        <v>sqyrd</v>
      </c>
      <c r="K3457" t="s">
        <v>28</v>
      </c>
      <c r="L3457" t="s">
        <v>41</v>
      </c>
      <c r="N3457" t="s">
        <v>40</v>
      </c>
      <c r="Q3457" t="s">
        <v>44</v>
      </c>
      <c r="R3457" t="s">
        <v>382</v>
      </c>
      <c r="S3457" t="s">
        <v>5159</v>
      </c>
      <c r="T3457" s="1">
        <f t="shared" si="2036"/>
        <v>8367</v>
      </c>
      <c r="U3457" t="s">
        <v>4528</v>
      </c>
      <c r="V3457" t="e">
        <f>VALUE(U3457)*100000</f>
        <v>#VALUE!</v>
      </c>
    </row>
    <row r="3458" spans="1:22" customFormat="1" hidden="1">
      <c r="A3458" t="s">
        <v>5160</v>
      </c>
      <c r="G3458" t="s">
        <v>23</v>
      </c>
      <c r="H3458" t="s">
        <v>5161</v>
      </c>
      <c r="I3458">
        <f>VALUE(LEFT(H3458,FIND(" ",H3458)-1))</f>
        <v>1702</v>
      </c>
      <c r="J3458" t="str">
        <f>TRIM(RIGHT(H3458,LEN(H3458)-FIND(" ",H3458)))</f>
        <v>sqft</v>
      </c>
      <c r="K3458" t="s">
        <v>40</v>
      </c>
      <c r="L3458" t="s">
        <v>41</v>
      </c>
      <c r="N3458" t="s">
        <v>134</v>
      </c>
      <c r="Q3458" t="s">
        <v>28</v>
      </c>
      <c r="R3458" t="s">
        <v>88</v>
      </c>
      <c r="S3458" t="s">
        <v>1343</v>
      </c>
      <c r="T3458" s="1">
        <f t="shared" si="2036"/>
        <v>4800</v>
      </c>
      <c r="U3458" t="s">
        <v>4535</v>
      </c>
      <c r="V3458" t="e">
        <f>VALUE(U3458)*100000</f>
        <v>#VALUE!</v>
      </c>
    </row>
    <row r="3459" spans="1:22" customFormat="1" hidden="1">
      <c r="A3459" t="s">
        <v>4811</v>
      </c>
      <c r="G3459" t="s">
        <v>23</v>
      </c>
      <c r="H3459" t="s">
        <v>525</v>
      </c>
      <c r="I3459">
        <f>VALUE(LEFT(H3459,FIND(" ",H3459)-1))</f>
        <v>1400</v>
      </c>
      <c r="J3459" t="str">
        <f>TRIM(RIGHT(H3459,LEN(H3459)-FIND(" ",H3459)))</f>
        <v>sqft</v>
      </c>
      <c r="K3459" t="s">
        <v>25</v>
      </c>
      <c r="L3459" t="s">
        <v>217</v>
      </c>
      <c r="N3459" t="s">
        <v>42</v>
      </c>
      <c r="Q3459" t="s">
        <v>28</v>
      </c>
      <c r="R3459" t="s">
        <v>88</v>
      </c>
      <c r="S3459" t="s">
        <v>1614</v>
      </c>
      <c r="T3459" s="1">
        <f t="shared" si="2036"/>
        <v>5111</v>
      </c>
      <c r="U3459" t="s">
        <v>4934</v>
      </c>
      <c r="V3459" t="e">
        <f>VALUE(U3459)*100000</f>
        <v>#VALUE!</v>
      </c>
    </row>
    <row r="3460" spans="1:22" customFormat="1" hidden="1">
      <c r="A3460" t="s">
        <v>5162</v>
      </c>
      <c r="G3460" t="s">
        <v>32</v>
      </c>
      <c r="H3460" t="s">
        <v>5163</v>
      </c>
      <c r="I3460">
        <f>VALUE(LEFT(H3460,FIND(" ",H3460)-1))</f>
        <v>2217</v>
      </c>
      <c r="J3460" t="str">
        <f>TRIM(RIGHT(H3460,LEN(H3460)-FIND(" ",H3460)))</f>
        <v>sqft</v>
      </c>
      <c r="K3460" t="s">
        <v>25</v>
      </c>
      <c r="L3460" t="s">
        <v>138</v>
      </c>
      <c r="N3460" t="s">
        <v>1580</v>
      </c>
      <c r="Q3460" t="s">
        <v>28</v>
      </c>
      <c r="R3460" t="s">
        <v>44</v>
      </c>
      <c r="S3460" t="s">
        <v>571</v>
      </c>
      <c r="T3460" s="1">
        <f t="shared" si="2036"/>
        <v>6000</v>
      </c>
      <c r="U3460" t="s">
        <v>4512</v>
      </c>
      <c r="V3460" t="e">
        <f>VALUE(U3460)*100000</f>
        <v>#VALUE!</v>
      </c>
    </row>
    <row r="3461" spans="1:22" customFormat="1" hidden="1">
      <c r="A3461" t="s">
        <v>4007</v>
      </c>
      <c r="G3461" t="s">
        <v>32</v>
      </c>
      <c r="H3461" t="s">
        <v>2799</v>
      </c>
      <c r="I3461">
        <f>VALUE(LEFT(H3461,FIND(" ",H3461)-1))</f>
        <v>2200</v>
      </c>
      <c r="J3461" t="str">
        <f>TRIM(RIGHT(H3461,LEN(H3461)-FIND(" ",H3461)))</f>
        <v>sqft</v>
      </c>
      <c r="K3461" t="s">
        <v>25</v>
      </c>
      <c r="L3461" t="s">
        <v>41</v>
      </c>
      <c r="N3461" t="s">
        <v>806</v>
      </c>
      <c r="Q3461" t="s">
        <v>28</v>
      </c>
      <c r="R3461" t="s">
        <v>36</v>
      </c>
      <c r="S3461" t="s">
        <v>359</v>
      </c>
      <c r="T3461" s="1">
        <f t="shared" si="2036"/>
        <v>5000</v>
      </c>
      <c r="U3461" t="s">
        <v>4483</v>
      </c>
      <c r="V3461" t="e">
        <f>VALUE(U3461)*100000</f>
        <v>#VALUE!</v>
      </c>
    </row>
    <row r="3462" spans="1:22" customFormat="1" hidden="1">
      <c r="A3462" t="s">
        <v>4901</v>
      </c>
      <c r="G3462" t="s">
        <v>32</v>
      </c>
      <c r="H3462" t="s">
        <v>4902</v>
      </c>
      <c r="I3462">
        <f>VALUE(LEFT(H3462,FIND(" ",H3462)-1))</f>
        <v>2751</v>
      </c>
      <c r="J3462" t="str">
        <f>TRIM(RIGHT(H3462,LEN(H3462)-FIND(" ",H3462)))</f>
        <v>sqft</v>
      </c>
      <c r="K3462" t="s">
        <v>25</v>
      </c>
      <c r="L3462" t="s">
        <v>2312</v>
      </c>
      <c r="N3462" t="s">
        <v>42</v>
      </c>
      <c r="Q3462" t="s">
        <v>28</v>
      </c>
      <c r="R3462" t="s">
        <v>36</v>
      </c>
      <c r="S3462" t="s">
        <v>289</v>
      </c>
      <c r="T3462" s="1">
        <f t="shared" si="2036"/>
        <v>5089</v>
      </c>
      <c r="U3462" t="s">
        <v>4535</v>
      </c>
      <c r="V3462" t="e">
        <f>VALUE(U3462)*100000</f>
        <v>#VALUE!</v>
      </c>
    </row>
    <row r="3463" spans="1:22" customFormat="1" hidden="1">
      <c r="A3463" t="s">
        <v>2805</v>
      </c>
      <c r="G3463" t="s">
        <v>23</v>
      </c>
      <c r="H3463" t="s">
        <v>2340</v>
      </c>
      <c r="I3463">
        <f>VALUE(LEFT(H3463,FIND(" ",H3463)-1))</f>
        <v>1485</v>
      </c>
      <c r="J3463" t="str">
        <f>TRIM(RIGHT(H3463,LEN(H3463)-FIND(" ",H3463)))</f>
        <v>sqft</v>
      </c>
      <c r="K3463" t="s">
        <v>28</v>
      </c>
      <c r="L3463" t="s">
        <v>41</v>
      </c>
      <c r="N3463" t="s">
        <v>25</v>
      </c>
      <c r="Q3463" t="s">
        <v>44</v>
      </c>
      <c r="R3463" t="s">
        <v>171</v>
      </c>
      <c r="S3463" t="s">
        <v>5164</v>
      </c>
      <c r="T3463" s="1">
        <f t="shared" si="2036"/>
        <v>5491</v>
      </c>
      <c r="U3463" t="s">
        <v>4535</v>
      </c>
      <c r="V3463" t="e">
        <f>VALUE(U3463)*100000</f>
        <v>#VALUE!</v>
      </c>
    </row>
    <row r="3464" spans="1:22" customFormat="1" hidden="1">
      <c r="A3464" t="s">
        <v>5165</v>
      </c>
      <c r="G3464" t="s">
        <v>32</v>
      </c>
      <c r="H3464" t="s">
        <v>5137</v>
      </c>
      <c r="I3464">
        <f>VALUE(LEFT(H3464,FIND(" ",H3464)-1))</f>
        <v>168</v>
      </c>
      <c r="J3464" t="str">
        <f>TRIM(RIGHT(H3464,LEN(H3464)-FIND(" ",H3464)))</f>
        <v>sqyrd</v>
      </c>
      <c r="K3464" t="s">
        <v>28</v>
      </c>
      <c r="L3464" t="s">
        <v>41</v>
      </c>
      <c r="N3464" t="s">
        <v>25</v>
      </c>
      <c r="Q3464" t="s">
        <v>44</v>
      </c>
      <c r="R3464" t="s">
        <v>4157</v>
      </c>
      <c r="S3464" t="s">
        <v>5166</v>
      </c>
      <c r="T3464" s="1">
        <f t="shared" si="2036"/>
        <v>6944</v>
      </c>
      <c r="U3464" t="s">
        <v>4498</v>
      </c>
      <c r="V3464" t="e">
        <f>VALUE(U3464)*100000</f>
        <v>#VALUE!</v>
      </c>
    </row>
    <row r="3465" spans="1:22" customFormat="1" hidden="1">
      <c r="A3465" t="s">
        <v>5167</v>
      </c>
      <c r="G3465" t="s">
        <v>23</v>
      </c>
      <c r="H3465" t="s">
        <v>5168</v>
      </c>
      <c r="I3465">
        <f>VALUE(LEFT(H3465,FIND(" ",H3465)-1))</f>
        <v>1577</v>
      </c>
      <c r="J3465" t="str">
        <f>TRIM(RIGHT(H3465,LEN(H3465)-FIND(" ",H3465)))</f>
        <v>sqft</v>
      </c>
      <c r="K3465" t="s">
        <v>25</v>
      </c>
      <c r="L3465" t="s">
        <v>41</v>
      </c>
      <c r="N3465" t="s">
        <v>143</v>
      </c>
      <c r="Q3465" t="s">
        <v>28</v>
      </c>
      <c r="R3465" t="s">
        <v>88</v>
      </c>
      <c r="S3465" t="s">
        <v>4275</v>
      </c>
      <c r="T3465" s="1">
        <f t="shared" si="2036"/>
        <v>4743</v>
      </c>
      <c r="U3465" t="s">
        <v>4753</v>
      </c>
      <c r="V3465" t="e">
        <f>VALUE(U3465)*100000</f>
        <v>#VALUE!</v>
      </c>
    </row>
    <row r="3466" spans="1:22" customFormat="1" hidden="1">
      <c r="A3466" t="s">
        <v>3861</v>
      </c>
      <c r="G3466" t="s">
        <v>32</v>
      </c>
      <c r="H3466" t="s">
        <v>4803</v>
      </c>
      <c r="I3466">
        <f>VALUE(LEFT(H3466,FIND(" ",H3466)-1))</f>
        <v>2152</v>
      </c>
      <c r="J3466" t="str">
        <f>TRIM(RIGHT(H3466,LEN(H3466)-FIND(" ",H3466)))</f>
        <v>sqft</v>
      </c>
      <c r="K3466" t="s">
        <v>25</v>
      </c>
      <c r="L3466" t="s">
        <v>2326</v>
      </c>
      <c r="N3466" t="s">
        <v>165</v>
      </c>
      <c r="Q3466" t="s">
        <v>28</v>
      </c>
      <c r="R3466" t="s">
        <v>44</v>
      </c>
      <c r="S3466" t="s">
        <v>3304</v>
      </c>
      <c r="T3466" s="1">
        <f t="shared" si="2036"/>
        <v>5200</v>
      </c>
      <c r="U3466" t="s">
        <v>4488</v>
      </c>
      <c r="V3466" t="e">
        <f>VALUE(U3466)*100000</f>
        <v>#VALUE!</v>
      </c>
    </row>
    <row r="3467" spans="1:22" customFormat="1" hidden="1">
      <c r="A3467" t="s">
        <v>5167</v>
      </c>
      <c r="G3467" t="s">
        <v>32</v>
      </c>
      <c r="H3467" t="s">
        <v>4941</v>
      </c>
      <c r="I3467">
        <f>VALUE(LEFT(H3467,FIND(" ",H3467)-1))</f>
        <v>2720</v>
      </c>
      <c r="J3467" t="str">
        <f>TRIM(RIGHT(H3467,LEN(H3467)-FIND(" ",H3467)))</f>
        <v>sqft</v>
      </c>
      <c r="K3467" t="s">
        <v>25</v>
      </c>
      <c r="L3467" t="s">
        <v>138</v>
      </c>
      <c r="N3467" t="s">
        <v>147</v>
      </c>
      <c r="Q3467" t="s">
        <v>28</v>
      </c>
      <c r="R3467" t="s">
        <v>44</v>
      </c>
      <c r="S3467" t="s">
        <v>3961</v>
      </c>
      <c r="T3467" s="1">
        <f t="shared" si="2036"/>
        <v>4700</v>
      </c>
      <c r="U3467" t="s">
        <v>4934</v>
      </c>
      <c r="V3467" t="e">
        <f>VALUE(U3467)*100000</f>
        <v>#VALUE!</v>
      </c>
    </row>
    <row r="3468" spans="1:22" customFormat="1" hidden="1">
      <c r="A3468" t="s">
        <v>4007</v>
      </c>
      <c r="G3468" t="s">
        <v>32</v>
      </c>
      <c r="H3468" t="s">
        <v>4503</v>
      </c>
      <c r="I3468">
        <f>VALUE(LEFT(H3468,FIND(" ",H3468)-1))</f>
        <v>2300</v>
      </c>
      <c r="J3468" t="str">
        <f>TRIM(RIGHT(H3468,LEN(H3468)-FIND(" ",H3468)))</f>
        <v>sqft</v>
      </c>
      <c r="K3468" t="s">
        <v>25</v>
      </c>
      <c r="L3468" t="s">
        <v>41</v>
      </c>
      <c r="N3468" t="s">
        <v>806</v>
      </c>
      <c r="Q3468" t="s">
        <v>28</v>
      </c>
      <c r="R3468" t="s">
        <v>36</v>
      </c>
      <c r="S3468" t="s">
        <v>359</v>
      </c>
      <c r="T3468" s="1">
        <f t="shared" si="2036"/>
        <v>5000</v>
      </c>
      <c r="U3468" t="s">
        <v>4495</v>
      </c>
      <c r="V3468" t="e">
        <f>VALUE(U3468)*100000</f>
        <v>#VALUE!</v>
      </c>
    </row>
    <row r="3469" spans="1:22" customFormat="1" hidden="1">
      <c r="A3469" t="s">
        <v>5169</v>
      </c>
      <c r="G3469" t="s">
        <v>32</v>
      </c>
      <c r="H3469" t="s">
        <v>4478</v>
      </c>
      <c r="I3469">
        <f>VALUE(LEFT(H3469,FIND(" ",H3469)-1))</f>
        <v>2578</v>
      </c>
      <c r="J3469" t="str">
        <f>TRIM(RIGHT(H3469,LEN(H3469)-FIND(" ",H3469)))</f>
        <v>sqft</v>
      </c>
      <c r="K3469" t="s">
        <v>25</v>
      </c>
      <c r="L3469" t="s">
        <v>41</v>
      </c>
      <c r="N3469" t="s">
        <v>165</v>
      </c>
      <c r="Q3469" t="s">
        <v>28</v>
      </c>
      <c r="R3469" t="s">
        <v>154</v>
      </c>
      <c r="S3469" t="s">
        <v>387</v>
      </c>
      <c r="T3469" s="1">
        <f t="shared" si="2036"/>
        <v>5750</v>
      </c>
      <c r="U3469" t="s">
        <v>4510</v>
      </c>
      <c r="V3469" t="e">
        <f>VALUE(U3469)*100000</f>
        <v>#VALUE!</v>
      </c>
    </row>
    <row r="3470" spans="1:22" customFormat="1" hidden="1">
      <c r="A3470" t="s">
        <v>1644</v>
      </c>
      <c r="G3470" t="s">
        <v>23</v>
      </c>
      <c r="H3470" t="s">
        <v>63</v>
      </c>
      <c r="I3470">
        <f>VALUE(LEFT(H3470,FIND(" ",H3470)-1))</f>
        <v>1180</v>
      </c>
      <c r="J3470" t="str">
        <f>TRIM(RIGHT(H3470,LEN(H3470)-FIND(" ",H3470)))</f>
        <v>sqft</v>
      </c>
      <c r="K3470" t="s">
        <v>28</v>
      </c>
      <c r="L3470" t="s">
        <v>41</v>
      </c>
      <c r="N3470" t="s">
        <v>25</v>
      </c>
      <c r="Q3470" t="s">
        <v>44</v>
      </c>
      <c r="R3470" t="s">
        <v>131</v>
      </c>
      <c r="S3470" t="s">
        <v>5170</v>
      </c>
      <c r="T3470" s="1">
        <f t="shared" si="2036"/>
        <v>5004</v>
      </c>
      <c r="U3470" t="s">
        <v>4489</v>
      </c>
      <c r="V3470" t="e">
        <f>VALUE(U3470)*100000</f>
        <v>#VALUE!</v>
      </c>
    </row>
    <row r="3471" spans="1:22" customFormat="1" hidden="1">
      <c r="A3471" t="s">
        <v>5171</v>
      </c>
      <c r="G3471" t="s">
        <v>32</v>
      </c>
      <c r="H3471" t="s">
        <v>789</v>
      </c>
      <c r="I3471">
        <f>VALUE(LEFT(H3471,FIND(" ",H3471)-1))</f>
        <v>140</v>
      </c>
      <c r="J3471" t="str">
        <f>TRIM(RIGHT(H3471,LEN(H3471)-FIND(" ",H3471)))</f>
        <v>sqyrd</v>
      </c>
      <c r="K3471" t="s">
        <v>43</v>
      </c>
      <c r="L3471" t="s">
        <v>41</v>
      </c>
      <c r="N3471" t="s">
        <v>40</v>
      </c>
      <c r="Q3471" t="s">
        <v>44</v>
      </c>
      <c r="R3471" t="s">
        <v>382</v>
      </c>
      <c r="S3471" t="s">
        <v>1434</v>
      </c>
      <c r="T3471" s="1">
        <f t="shared" si="2036"/>
        <v>9921</v>
      </c>
      <c r="U3471" t="s">
        <v>4528</v>
      </c>
      <c r="V3471" t="e">
        <f>VALUE(U3471)*100000</f>
        <v>#VALUE!</v>
      </c>
    </row>
    <row r="3472" spans="1:22" customFormat="1" hidden="1">
      <c r="A3472" t="s">
        <v>5053</v>
      </c>
      <c r="G3472" t="s">
        <v>23</v>
      </c>
      <c r="H3472" t="s">
        <v>2599</v>
      </c>
      <c r="I3472">
        <f>VALUE(LEFT(H3472,FIND(" ",H3472)-1))</f>
        <v>1045</v>
      </c>
      <c r="J3472" t="str">
        <f>TRIM(RIGHT(H3472,LEN(H3472)-FIND(" ",H3472)))</f>
        <v>sqft</v>
      </c>
      <c r="K3472" t="s">
        <v>25</v>
      </c>
      <c r="L3472" t="s">
        <v>41</v>
      </c>
      <c r="N3472" t="s">
        <v>1261</v>
      </c>
      <c r="Q3472" t="s">
        <v>28</v>
      </c>
      <c r="R3472" t="s">
        <v>88</v>
      </c>
      <c r="S3472" t="s">
        <v>5172</v>
      </c>
      <c r="T3472" s="1">
        <f t="shared" si="2036"/>
        <v>5502</v>
      </c>
      <c r="U3472" t="s">
        <v>4846</v>
      </c>
      <c r="V3472" t="e">
        <f>VALUE(U3472)*100000</f>
        <v>#VALUE!</v>
      </c>
    </row>
    <row r="3473" spans="1:22" customFormat="1" hidden="1">
      <c r="A3473" t="s">
        <v>5081</v>
      </c>
      <c r="G3473" t="s">
        <v>32</v>
      </c>
      <c r="H3473" t="s">
        <v>5082</v>
      </c>
      <c r="I3473">
        <f>VALUE(LEFT(H3473,FIND(" ",H3473)-1))</f>
        <v>2323</v>
      </c>
      <c r="J3473" t="str">
        <f>TRIM(RIGHT(H3473,LEN(H3473)-FIND(" ",H3473)))</f>
        <v>sqft</v>
      </c>
      <c r="K3473" t="s">
        <v>25</v>
      </c>
      <c r="L3473" t="s">
        <v>41</v>
      </c>
      <c r="N3473" t="s">
        <v>4920</v>
      </c>
      <c r="Q3473" t="s">
        <v>28</v>
      </c>
      <c r="R3473" t="s">
        <v>44</v>
      </c>
      <c r="S3473" t="s">
        <v>5173</v>
      </c>
      <c r="T3473" s="1">
        <f t="shared" si="2036"/>
        <v>5811</v>
      </c>
      <c r="U3473" t="s">
        <v>4482</v>
      </c>
      <c r="V3473" t="e">
        <f>VALUE(U3473)*100000</f>
        <v>#VALUE!</v>
      </c>
    </row>
    <row r="3474" spans="1:22" customFormat="1" hidden="1">
      <c r="A3474" t="s">
        <v>4811</v>
      </c>
      <c r="G3474" t="s">
        <v>23</v>
      </c>
      <c r="H3474" t="s">
        <v>4976</v>
      </c>
      <c r="I3474">
        <f>VALUE(LEFT(H3474,FIND(" ",H3474)-1))</f>
        <v>1317</v>
      </c>
      <c r="J3474" t="str">
        <f>TRIM(RIGHT(H3474,LEN(H3474)-FIND(" ",H3474)))</f>
        <v>sqft</v>
      </c>
      <c r="K3474" t="s">
        <v>25</v>
      </c>
      <c r="L3474" t="s">
        <v>153</v>
      </c>
      <c r="N3474" t="s">
        <v>42</v>
      </c>
      <c r="Q3474" t="s">
        <v>28</v>
      </c>
      <c r="R3474" t="s">
        <v>44</v>
      </c>
      <c r="S3474" t="s">
        <v>2997</v>
      </c>
      <c r="T3474" s="1">
        <f t="shared" si="2036"/>
        <v>5500</v>
      </c>
      <c r="U3474" t="s">
        <v>4477</v>
      </c>
      <c r="V3474" t="e">
        <f>VALUE(U3474)*100000</f>
        <v>#VALUE!</v>
      </c>
    </row>
    <row r="3475" spans="1:22" customFormat="1" hidden="1">
      <c r="A3475" t="s">
        <v>4796</v>
      </c>
      <c r="G3475" t="s">
        <v>32</v>
      </c>
      <c r="H3475" t="s">
        <v>4863</v>
      </c>
      <c r="I3475">
        <f>VALUE(LEFT(H3475,FIND(" ",H3475)-1))</f>
        <v>2560</v>
      </c>
      <c r="J3475" t="str">
        <f>TRIM(RIGHT(H3475,LEN(H3475)-FIND(" ",H3475)))</f>
        <v>sqft</v>
      </c>
      <c r="K3475" t="s">
        <v>25</v>
      </c>
      <c r="L3475" t="s">
        <v>41</v>
      </c>
      <c r="N3475" t="s">
        <v>165</v>
      </c>
      <c r="Q3475" t="s">
        <v>28</v>
      </c>
      <c r="R3475" t="s">
        <v>36</v>
      </c>
      <c r="S3475" t="s">
        <v>5174</v>
      </c>
      <c r="T3475" s="1">
        <f t="shared" si="2036"/>
        <v>4883</v>
      </c>
      <c r="U3475" t="s">
        <v>4528</v>
      </c>
      <c r="V3475" t="e">
        <f>VALUE(U3475)*100000</f>
        <v>#VALUE!</v>
      </c>
    </row>
    <row r="3476" spans="1:22" customFormat="1" hidden="1">
      <c r="A3476" t="s">
        <v>3323</v>
      </c>
      <c r="G3476" t="s">
        <v>23</v>
      </c>
      <c r="H3476" t="s">
        <v>525</v>
      </c>
      <c r="I3476">
        <f>VALUE(LEFT(H3476,FIND(" ",H3476)-1))</f>
        <v>1400</v>
      </c>
      <c r="J3476" t="str">
        <f>TRIM(RIGHT(H3476,LEN(H3476)-FIND(" ",H3476)))</f>
        <v>sqft</v>
      </c>
      <c r="K3476" t="s">
        <v>28</v>
      </c>
      <c r="L3476" t="s">
        <v>138</v>
      </c>
      <c r="N3476" t="s">
        <v>25</v>
      </c>
      <c r="Q3476" t="s">
        <v>44</v>
      </c>
      <c r="R3476" t="s">
        <v>131</v>
      </c>
      <c r="S3476" t="s">
        <v>4815</v>
      </c>
      <c r="T3476" s="1">
        <f t="shared" si="2036"/>
        <v>5600</v>
      </c>
      <c r="U3476" t="s">
        <v>4500</v>
      </c>
      <c r="V3476" t="e">
        <f>VALUE(U3476)*100000</f>
        <v>#VALUE!</v>
      </c>
    </row>
    <row r="3477" spans="1:22" customFormat="1" hidden="1">
      <c r="A3477" t="s">
        <v>5157</v>
      </c>
      <c r="G3477" t="s">
        <v>32</v>
      </c>
      <c r="H3477" t="s">
        <v>5175</v>
      </c>
      <c r="I3477">
        <f>VALUE(LEFT(H3477,FIND(" ",H3477)-1))</f>
        <v>99</v>
      </c>
      <c r="J3477" t="str">
        <f>TRIM(RIGHT(H3477,LEN(H3477)-FIND(" ",H3477)))</f>
        <v>sqyrd</v>
      </c>
      <c r="K3477" t="s">
        <v>25</v>
      </c>
      <c r="L3477" t="s">
        <v>41</v>
      </c>
      <c r="N3477" t="s">
        <v>298</v>
      </c>
      <c r="Q3477" t="s">
        <v>28</v>
      </c>
      <c r="R3477" t="s">
        <v>44</v>
      </c>
      <c r="S3477" t="s">
        <v>4534</v>
      </c>
      <c r="T3477" s="1">
        <f t="shared" si="2036"/>
        <v>15152</v>
      </c>
      <c r="U3477" t="s">
        <v>4482</v>
      </c>
      <c r="V3477" t="e">
        <f>VALUE(U3477)*100000</f>
        <v>#VALUE!</v>
      </c>
    </row>
    <row r="3478" spans="1:22" customFormat="1" hidden="1">
      <c r="A3478" t="s">
        <v>4952</v>
      </c>
      <c r="G3478" t="s">
        <v>23</v>
      </c>
      <c r="H3478" t="s">
        <v>5176</v>
      </c>
      <c r="I3478">
        <f>VALUE(LEFT(H3478,FIND(" ",H3478)-1))</f>
        <v>1427</v>
      </c>
      <c r="J3478" t="str">
        <f>TRIM(RIGHT(H3478,LEN(H3478)-FIND(" ",H3478)))</f>
        <v>sqft</v>
      </c>
      <c r="K3478" t="s">
        <v>25</v>
      </c>
      <c r="L3478" t="s">
        <v>41</v>
      </c>
      <c r="N3478" t="s">
        <v>82</v>
      </c>
      <c r="Q3478" t="s">
        <v>28</v>
      </c>
      <c r="R3478" t="s">
        <v>88</v>
      </c>
      <c r="S3478" t="s">
        <v>5177</v>
      </c>
      <c r="T3478" s="1">
        <f t="shared" si="2036"/>
        <v>4491</v>
      </c>
      <c r="U3478" t="s">
        <v>4483</v>
      </c>
      <c r="V3478" t="e">
        <f>VALUE(U3478)*100000</f>
        <v>#VALUE!</v>
      </c>
    </row>
    <row r="3479" spans="1:22" customFormat="1" hidden="1">
      <c r="A3479" t="s">
        <v>4589</v>
      </c>
      <c r="G3479" t="s">
        <v>23</v>
      </c>
      <c r="H3479" t="s">
        <v>5178</v>
      </c>
      <c r="I3479">
        <f>VALUE(LEFT(H3479,FIND(" ",H3479)-1))</f>
        <v>1094</v>
      </c>
      <c r="J3479" t="str">
        <f>TRIM(RIGHT(H3479,LEN(H3479)-FIND(" ",H3479)))</f>
        <v>sqft</v>
      </c>
      <c r="K3479" t="s">
        <v>40</v>
      </c>
      <c r="L3479" t="s">
        <v>41</v>
      </c>
      <c r="N3479" t="s">
        <v>2398</v>
      </c>
      <c r="Q3479" t="s">
        <v>28</v>
      </c>
      <c r="R3479" t="s">
        <v>44</v>
      </c>
      <c r="S3479" t="s">
        <v>5179</v>
      </c>
      <c r="T3479" s="1">
        <f t="shared" si="2036"/>
        <v>5798</v>
      </c>
      <c r="U3479" t="s">
        <v>4525</v>
      </c>
      <c r="V3479" t="e">
        <f>VALUE(U3479)*100000</f>
        <v>#VALUE!</v>
      </c>
    </row>
    <row r="3480" spans="1:22" customFormat="1" hidden="1">
      <c r="A3480" t="s">
        <v>4905</v>
      </c>
      <c r="G3480" t="s">
        <v>23</v>
      </c>
      <c r="H3480" t="s">
        <v>5180</v>
      </c>
      <c r="I3480">
        <f>VALUE(LEFT(H3480,FIND(" ",H3480)-1))</f>
        <v>1281</v>
      </c>
      <c r="J3480" t="str">
        <f>TRIM(RIGHT(H3480,LEN(H3480)-FIND(" ",H3480)))</f>
        <v>sqft</v>
      </c>
      <c r="K3480" t="s">
        <v>25</v>
      </c>
      <c r="L3480" t="s">
        <v>2356</v>
      </c>
      <c r="N3480" t="s">
        <v>271</v>
      </c>
      <c r="Q3480" t="s">
        <v>28</v>
      </c>
      <c r="R3480" t="s">
        <v>44</v>
      </c>
      <c r="S3480" t="s">
        <v>428</v>
      </c>
      <c r="T3480" s="1">
        <f t="shared" si="2036"/>
        <v>4500</v>
      </c>
      <c r="U3480" t="s">
        <v>4846</v>
      </c>
      <c r="V3480" t="e">
        <f>VALUE(U3480)*100000</f>
        <v>#VALUE!</v>
      </c>
    </row>
    <row r="3481" spans="1:22" customFormat="1" hidden="1">
      <c r="A3481" t="s">
        <v>4103</v>
      </c>
      <c r="G3481" t="s">
        <v>32</v>
      </c>
      <c r="H3481" t="s">
        <v>4083</v>
      </c>
      <c r="I3481">
        <f>VALUE(LEFT(H3481,FIND(" ",H3481)-1))</f>
        <v>1953</v>
      </c>
      <c r="J3481" t="str">
        <f>TRIM(RIGHT(H3481,LEN(H3481)-FIND(" ",H3481)))</f>
        <v>sqft</v>
      </c>
      <c r="K3481" t="s">
        <v>25</v>
      </c>
      <c r="L3481" t="s">
        <v>41</v>
      </c>
      <c r="N3481" t="s">
        <v>165</v>
      </c>
      <c r="Q3481" t="s">
        <v>28</v>
      </c>
      <c r="R3481" t="s">
        <v>36</v>
      </c>
      <c r="S3481" t="s">
        <v>3304</v>
      </c>
      <c r="T3481" s="1">
        <f t="shared" si="2036"/>
        <v>5200</v>
      </c>
      <c r="U3481" t="s">
        <v>4489</v>
      </c>
      <c r="V3481" t="e">
        <f>VALUE(U3481)*100000</f>
        <v>#VALUE!</v>
      </c>
    </row>
    <row r="3482" spans="1:22" customFormat="1" hidden="1">
      <c r="A3482" t="s">
        <v>2829</v>
      </c>
      <c r="G3482" t="s">
        <v>23</v>
      </c>
      <c r="H3482" t="s">
        <v>2389</v>
      </c>
      <c r="I3482">
        <f>VALUE(LEFT(H3482,FIND(" ",H3482)-1))</f>
        <v>1240</v>
      </c>
      <c r="J3482" t="str">
        <f>TRIM(RIGHT(H3482,LEN(H3482)-FIND(" ",H3482)))</f>
        <v>sqft</v>
      </c>
      <c r="K3482" t="s">
        <v>28</v>
      </c>
      <c r="L3482" t="s">
        <v>41</v>
      </c>
      <c r="N3482" t="s">
        <v>25</v>
      </c>
      <c r="Q3482" t="s">
        <v>44</v>
      </c>
      <c r="R3482" t="s">
        <v>131</v>
      </c>
      <c r="S3482" t="s">
        <v>5181</v>
      </c>
      <c r="T3482" s="1">
        <f t="shared" si="2036"/>
        <v>6060</v>
      </c>
      <c r="U3482" t="s">
        <v>4520</v>
      </c>
      <c r="V3482" t="e">
        <f>VALUE(U3482)*100000</f>
        <v>#VALUE!</v>
      </c>
    </row>
    <row r="3483" spans="1:22" customFormat="1" hidden="1">
      <c r="A3483" t="s">
        <v>5165</v>
      </c>
      <c r="G3483" t="s">
        <v>23</v>
      </c>
      <c r="H3483" t="s">
        <v>5182</v>
      </c>
      <c r="I3483">
        <f>VALUE(LEFT(H3483,FIND(" ",H3483)-1))</f>
        <v>91</v>
      </c>
      <c r="J3483" t="str">
        <f>TRIM(RIGHT(H3483,LEN(H3483)-FIND(" ",H3483)))</f>
        <v>sqyrd</v>
      </c>
      <c r="K3483" t="s">
        <v>28</v>
      </c>
      <c r="L3483" t="s">
        <v>41</v>
      </c>
      <c r="N3483" t="s">
        <v>25</v>
      </c>
      <c r="Q3483" t="s">
        <v>44</v>
      </c>
      <c r="R3483" t="s">
        <v>1461</v>
      </c>
      <c r="T3483" s="1" t="e">
        <f t="shared" si="2036"/>
        <v>#VALUE!</v>
      </c>
      <c r="U3483" t="s">
        <v>4869</v>
      </c>
      <c r="V3483" t="e">
        <f>VALUE(U3483)*100000</f>
        <v>#VALUE!</v>
      </c>
    </row>
    <row r="3484" spans="1:22" customFormat="1" hidden="1">
      <c r="A3484" t="s">
        <v>5183</v>
      </c>
      <c r="G3484" t="s">
        <v>23</v>
      </c>
      <c r="H3484" t="s">
        <v>815</v>
      </c>
      <c r="I3484">
        <f>VALUE(LEFT(H3484,FIND(" ",H3484)-1))</f>
        <v>1500</v>
      </c>
      <c r="J3484" t="str">
        <f>TRIM(RIGHT(H3484,LEN(H3484)-FIND(" ",H3484)))</f>
        <v>sqft</v>
      </c>
      <c r="K3484" t="s">
        <v>40</v>
      </c>
      <c r="L3484" t="s">
        <v>41</v>
      </c>
      <c r="N3484" t="s">
        <v>27</v>
      </c>
      <c r="Q3484" t="s">
        <v>28</v>
      </c>
      <c r="R3484" t="s">
        <v>88</v>
      </c>
      <c r="S3484" t="s">
        <v>4530</v>
      </c>
      <c r="T3484" s="1">
        <f t="shared" si="2036"/>
        <v>5130</v>
      </c>
      <c r="U3484" t="s">
        <v>4519</v>
      </c>
      <c r="V3484" t="e">
        <f>VALUE(U3484)*100000</f>
        <v>#VALUE!</v>
      </c>
    </row>
    <row r="3485" spans="1:22" customFormat="1" hidden="1">
      <c r="A3485" t="s">
        <v>3861</v>
      </c>
      <c r="G3485" t="s">
        <v>32</v>
      </c>
      <c r="H3485" t="s">
        <v>4803</v>
      </c>
      <c r="I3485">
        <f>VALUE(LEFT(H3485,FIND(" ",H3485)-1))</f>
        <v>2152</v>
      </c>
      <c r="J3485" t="str">
        <f>TRIM(RIGHT(H3485,LEN(H3485)-FIND(" ",H3485)))</f>
        <v>sqft</v>
      </c>
      <c r="K3485" t="s">
        <v>40</v>
      </c>
      <c r="L3485" t="s">
        <v>41</v>
      </c>
      <c r="N3485" t="s">
        <v>2350</v>
      </c>
      <c r="Q3485" t="s">
        <v>83</v>
      </c>
      <c r="R3485" t="s">
        <v>586</v>
      </c>
      <c r="S3485" t="s">
        <v>4995</v>
      </c>
      <c r="T3485" s="1">
        <f t="shared" si="2036"/>
        <v>6738</v>
      </c>
      <c r="U3485" t="s">
        <v>4588</v>
      </c>
      <c r="V3485" t="e">
        <f>VALUE(U3485)*100000</f>
        <v>#VALUE!</v>
      </c>
    </row>
    <row r="3486" spans="1:22" customFormat="1" hidden="1">
      <c r="A3486" t="s">
        <v>3861</v>
      </c>
      <c r="G3486" t="s">
        <v>23</v>
      </c>
      <c r="H3486" t="s">
        <v>5184</v>
      </c>
      <c r="I3486">
        <f>VALUE(LEFT(H3486,FIND(" ",H3486)-1))</f>
        <v>1080</v>
      </c>
      <c r="J3486" t="str">
        <f>TRIM(RIGHT(H3486,LEN(H3486)-FIND(" ",H3486)))</f>
        <v>sqyrd</v>
      </c>
      <c r="K3486" t="s">
        <v>25</v>
      </c>
      <c r="L3486" t="s">
        <v>41</v>
      </c>
      <c r="N3486" t="s">
        <v>71</v>
      </c>
      <c r="Q3486" t="s">
        <v>28</v>
      </c>
      <c r="R3486" t="s">
        <v>44</v>
      </c>
      <c r="S3486" t="s">
        <v>3806</v>
      </c>
      <c r="T3486" s="1">
        <f t="shared" si="2036"/>
        <v>5100</v>
      </c>
      <c r="U3486" t="s">
        <v>2690</v>
      </c>
      <c r="V3486" t="e">
        <f>VALUE(U3486)*100000</f>
        <v>#VALUE!</v>
      </c>
    </row>
    <row r="3487" spans="1:22" customFormat="1" hidden="1">
      <c r="A3487" t="s">
        <v>4885</v>
      </c>
      <c r="G3487" t="s">
        <v>32</v>
      </c>
      <c r="H3487" t="s">
        <v>4855</v>
      </c>
      <c r="I3487">
        <f>VALUE(LEFT(H3487,FIND(" ",H3487)-1))</f>
        <v>2432</v>
      </c>
      <c r="J3487" t="str">
        <f>TRIM(RIGHT(H3487,LEN(H3487)-FIND(" ",H3487)))</f>
        <v>sqft</v>
      </c>
      <c r="K3487" t="s">
        <v>25</v>
      </c>
      <c r="L3487" t="s">
        <v>41</v>
      </c>
      <c r="N3487" t="s">
        <v>165</v>
      </c>
      <c r="Q3487" t="s">
        <v>28</v>
      </c>
      <c r="R3487" t="s">
        <v>36</v>
      </c>
      <c r="S3487" t="s">
        <v>5185</v>
      </c>
      <c r="T3487" s="1">
        <f t="shared" si="2036"/>
        <v>5481</v>
      </c>
      <c r="U3487" t="s">
        <v>4512</v>
      </c>
      <c r="V3487" t="e">
        <f>VALUE(U3487)*100000</f>
        <v>#VALUE!</v>
      </c>
    </row>
    <row r="3488" spans="1:22" customFormat="1" hidden="1">
      <c r="A3488" t="s">
        <v>5120</v>
      </c>
      <c r="G3488" t="s">
        <v>23</v>
      </c>
      <c r="H3488" t="s">
        <v>815</v>
      </c>
      <c r="I3488">
        <f>VALUE(LEFT(H3488,FIND(" ",H3488)-1))</f>
        <v>1500</v>
      </c>
      <c r="J3488" t="str">
        <f>TRIM(RIGHT(H3488,LEN(H3488)-FIND(" ",H3488)))</f>
        <v>sqft</v>
      </c>
      <c r="K3488" t="s">
        <v>28</v>
      </c>
      <c r="L3488" t="s">
        <v>41</v>
      </c>
      <c r="N3488" t="s">
        <v>25</v>
      </c>
      <c r="Q3488" t="s">
        <v>44</v>
      </c>
      <c r="R3488" t="s">
        <v>171</v>
      </c>
      <c r="S3488" t="s">
        <v>1343</v>
      </c>
      <c r="T3488" s="1">
        <f t="shared" si="2036"/>
        <v>4800</v>
      </c>
      <c r="U3488" t="s">
        <v>4500</v>
      </c>
      <c r="V3488" t="e">
        <f>VALUE(U3488)*100000</f>
        <v>#VALUE!</v>
      </c>
    </row>
    <row r="3489" spans="1:22" customFormat="1" hidden="1">
      <c r="A3489" t="s">
        <v>4864</v>
      </c>
      <c r="G3489" t="s">
        <v>23</v>
      </c>
      <c r="H3489" t="s">
        <v>5186</v>
      </c>
      <c r="I3489">
        <f>VALUE(LEFT(H3489,FIND(" ",H3489)-1))</f>
        <v>1309</v>
      </c>
      <c r="J3489" t="str">
        <f>TRIM(RIGHT(H3489,LEN(H3489)-FIND(" ",H3489)))</f>
        <v>sqft</v>
      </c>
      <c r="K3489" t="s">
        <v>25</v>
      </c>
      <c r="L3489" t="s">
        <v>41</v>
      </c>
      <c r="N3489" t="s">
        <v>5187</v>
      </c>
      <c r="Q3489" t="s">
        <v>28</v>
      </c>
      <c r="R3489" t="s">
        <v>88</v>
      </c>
      <c r="S3489" t="s">
        <v>4815</v>
      </c>
      <c r="T3489" s="1">
        <f t="shared" si="2036"/>
        <v>5600</v>
      </c>
      <c r="U3489" t="s">
        <v>4512</v>
      </c>
      <c r="V3489" t="e">
        <f>VALUE(U3489)*100000</f>
        <v>#VALUE!</v>
      </c>
    </row>
    <row r="3490" spans="1:22" customFormat="1" hidden="1">
      <c r="A3490" t="s">
        <v>4968</v>
      </c>
      <c r="G3490" t="s">
        <v>32</v>
      </c>
      <c r="H3490" t="s">
        <v>2025</v>
      </c>
      <c r="I3490">
        <f>VALUE(LEFT(H3490,FIND(" ",H3490)-1))</f>
        <v>2250</v>
      </c>
      <c r="J3490" t="str">
        <f>TRIM(RIGHT(H3490,LEN(H3490)-FIND(" ",H3490)))</f>
        <v>sqft</v>
      </c>
      <c r="K3490" t="s">
        <v>25</v>
      </c>
      <c r="L3490" t="s">
        <v>41</v>
      </c>
      <c r="N3490" t="s">
        <v>42</v>
      </c>
      <c r="Q3490" t="s">
        <v>28</v>
      </c>
      <c r="R3490" t="s">
        <v>44</v>
      </c>
      <c r="S3490" t="s">
        <v>751</v>
      </c>
      <c r="T3490" s="1">
        <f t="shared" si="2036"/>
        <v>6500</v>
      </c>
      <c r="U3490" t="s">
        <v>4917</v>
      </c>
      <c r="V3490" t="e">
        <f>VALUE(U3490)*100000</f>
        <v>#VALUE!</v>
      </c>
    </row>
    <row r="3491" spans="1:22" customFormat="1" hidden="1">
      <c r="A3491" t="s">
        <v>5071</v>
      </c>
      <c r="G3491" t="s">
        <v>23</v>
      </c>
      <c r="H3491" t="s">
        <v>4930</v>
      </c>
      <c r="I3491">
        <f>VALUE(LEFT(H3491,FIND(" ",H3491)-1))</f>
        <v>1595</v>
      </c>
      <c r="J3491" t="str">
        <f>TRIM(RIGHT(H3491,LEN(H3491)-FIND(" ",H3491)))</f>
        <v>sqft</v>
      </c>
      <c r="K3491" t="s">
        <v>25</v>
      </c>
      <c r="L3491" t="s">
        <v>153</v>
      </c>
      <c r="N3491" t="s">
        <v>652</v>
      </c>
      <c r="Q3491" t="s">
        <v>28</v>
      </c>
      <c r="R3491" t="s">
        <v>44</v>
      </c>
      <c r="S3491" t="s">
        <v>3708</v>
      </c>
      <c r="T3491" s="1">
        <f t="shared" si="2036"/>
        <v>4690</v>
      </c>
      <c r="U3491" t="s">
        <v>4621</v>
      </c>
      <c r="V3491" t="e">
        <f>VALUE(U3491)*100000</f>
        <v>#VALUE!</v>
      </c>
    </row>
    <row r="3492" spans="1:22" customFormat="1" hidden="1">
      <c r="A3492" t="s">
        <v>4905</v>
      </c>
      <c r="G3492" t="s">
        <v>23</v>
      </c>
      <c r="H3492" t="s">
        <v>5180</v>
      </c>
      <c r="I3492">
        <f>VALUE(LEFT(H3492,FIND(" ",H3492)-1))</f>
        <v>1281</v>
      </c>
      <c r="J3492" t="str">
        <f>TRIM(RIGHT(H3492,LEN(H3492)-FIND(" ",H3492)))</f>
        <v>sqft</v>
      </c>
      <c r="K3492" t="s">
        <v>25</v>
      </c>
      <c r="L3492" t="s">
        <v>217</v>
      </c>
      <c r="N3492" t="s">
        <v>42</v>
      </c>
      <c r="Q3492" t="s">
        <v>28</v>
      </c>
      <c r="R3492" t="s">
        <v>36</v>
      </c>
      <c r="S3492" t="s">
        <v>4447</v>
      </c>
      <c r="T3492" s="1">
        <f t="shared" si="2036"/>
        <v>4483</v>
      </c>
      <c r="U3492" t="s">
        <v>4846</v>
      </c>
      <c r="V3492" t="e">
        <f>VALUE(U3492)*100000</f>
        <v>#VALUE!</v>
      </c>
    </row>
    <row r="3493" spans="1:22" customFormat="1" hidden="1">
      <c r="A3493" t="s">
        <v>4484</v>
      </c>
      <c r="G3493" t="s">
        <v>23</v>
      </c>
      <c r="H3493" t="s">
        <v>3686</v>
      </c>
      <c r="I3493">
        <f>VALUE(LEFT(H3493,FIND(" ",H3493)-1))</f>
        <v>1616</v>
      </c>
      <c r="J3493" t="str">
        <f>TRIM(RIGHT(H3493,LEN(H3493)-FIND(" ",H3493)))</f>
        <v>sqft</v>
      </c>
      <c r="K3493" t="s">
        <v>28</v>
      </c>
      <c r="L3493" t="s">
        <v>146</v>
      </c>
      <c r="N3493" t="s">
        <v>25</v>
      </c>
      <c r="Q3493" t="s">
        <v>44</v>
      </c>
      <c r="R3493" t="s">
        <v>131</v>
      </c>
      <c r="S3493" t="s">
        <v>3961</v>
      </c>
      <c r="T3493" s="1">
        <f t="shared" si="2036"/>
        <v>4700</v>
      </c>
      <c r="U3493" t="s">
        <v>5045</v>
      </c>
      <c r="V3493" t="e">
        <f>VALUE(U3493)*100000</f>
        <v>#VALUE!</v>
      </c>
    </row>
    <row r="3494" spans="1:22" customFormat="1" hidden="1">
      <c r="A3494" t="s">
        <v>4811</v>
      </c>
      <c r="G3494" t="s">
        <v>23</v>
      </c>
      <c r="H3494" t="s">
        <v>2289</v>
      </c>
      <c r="I3494">
        <f>VALUE(LEFT(H3494,FIND(" ",H3494)-1))</f>
        <v>1320</v>
      </c>
      <c r="J3494" t="str">
        <f>TRIM(RIGHT(H3494,LEN(H3494)-FIND(" ",H3494)))</f>
        <v>sqft</v>
      </c>
      <c r="K3494" t="s">
        <v>40</v>
      </c>
      <c r="L3494" t="s">
        <v>159</v>
      </c>
      <c r="N3494" t="s">
        <v>60</v>
      </c>
      <c r="Q3494" t="s">
        <v>28</v>
      </c>
      <c r="R3494" t="s">
        <v>88</v>
      </c>
      <c r="S3494" t="s">
        <v>3304</v>
      </c>
      <c r="T3494" s="1">
        <f t="shared" si="2036"/>
        <v>5200</v>
      </c>
      <c r="U3494" t="s">
        <v>4520</v>
      </c>
      <c r="V3494" t="e">
        <f>VALUE(U3494)*100000</f>
        <v>#VALUE!</v>
      </c>
    </row>
    <row r="3495" spans="1:22" customFormat="1" hidden="1">
      <c r="A3495" t="s">
        <v>4860</v>
      </c>
      <c r="G3495" t="s">
        <v>32</v>
      </c>
      <c r="H3495" t="s">
        <v>5188</v>
      </c>
      <c r="I3495">
        <f>VALUE(LEFT(H3495,FIND(" ",H3495)-1))</f>
        <v>2753</v>
      </c>
      <c r="J3495" t="str">
        <f>TRIM(RIGHT(H3495,LEN(H3495)-FIND(" ",H3495)))</f>
        <v>sqft</v>
      </c>
      <c r="K3495" t="s">
        <v>25</v>
      </c>
      <c r="L3495" t="s">
        <v>55</v>
      </c>
      <c r="N3495" t="s">
        <v>165</v>
      </c>
      <c r="Q3495" t="s">
        <v>28</v>
      </c>
      <c r="R3495" t="s">
        <v>44</v>
      </c>
      <c r="T3495" s="1" t="e">
        <f t="shared" si="2036"/>
        <v>#VALUE!</v>
      </c>
      <c r="U3495" t="s">
        <v>2101</v>
      </c>
      <c r="V3495" t="e">
        <f>VALUE(U3495)*100000</f>
        <v>#VALUE!</v>
      </c>
    </row>
    <row r="3496" spans="1:22" customFormat="1" hidden="1">
      <c r="A3496" t="s">
        <v>5071</v>
      </c>
      <c r="G3496" t="s">
        <v>32</v>
      </c>
      <c r="H3496" t="s">
        <v>2662</v>
      </c>
      <c r="I3496">
        <f>VALUE(LEFT(H3496,FIND(" ",H3496)-1))</f>
        <v>2900</v>
      </c>
      <c r="J3496" t="str">
        <f>TRIM(RIGHT(H3496,LEN(H3496)-FIND(" ",H3496)))</f>
        <v>sqft</v>
      </c>
      <c r="K3496" t="s">
        <v>25</v>
      </c>
      <c r="L3496" t="s">
        <v>153</v>
      </c>
      <c r="N3496" t="s">
        <v>652</v>
      </c>
      <c r="Q3496" t="s">
        <v>28</v>
      </c>
      <c r="R3496" t="s">
        <v>44</v>
      </c>
      <c r="S3496" t="s">
        <v>3708</v>
      </c>
      <c r="T3496" s="1">
        <f t="shared" si="2036"/>
        <v>4690</v>
      </c>
      <c r="U3496" t="s">
        <v>4621</v>
      </c>
      <c r="V3496" t="e">
        <f>VALUE(U3496)*100000</f>
        <v>#VALUE!</v>
      </c>
    </row>
    <row r="3497" spans="1:22" customFormat="1" hidden="1">
      <c r="A3497" t="s">
        <v>2805</v>
      </c>
      <c r="G3497" t="s">
        <v>32</v>
      </c>
      <c r="H3497" t="s">
        <v>3244</v>
      </c>
      <c r="I3497">
        <f>VALUE(LEFT(H3497,FIND(" ",H3497)-1))</f>
        <v>2500</v>
      </c>
      <c r="J3497" t="str">
        <f>TRIM(RIGHT(H3497,LEN(H3497)-FIND(" ",H3497)))</f>
        <v>sqft</v>
      </c>
      <c r="K3497" t="s">
        <v>25</v>
      </c>
      <c r="L3497" t="s">
        <v>55</v>
      </c>
      <c r="N3497" t="s">
        <v>1837</v>
      </c>
      <c r="Q3497" t="s">
        <v>28</v>
      </c>
      <c r="R3497" t="s">
        <v>36</v>
      </c>
      <c r="T3497" s="1" t="e">
        <f t="shared" si="2036"/>
        <v>#VALUE!</v>
      </c>
      <c r="U3497" t="s">
        <v>2101</v>
      </c>
      <c r="V3497" t="e">
        <f>VALUE(U3497)*100000</f>
        <v>#VALUE!</v>
      </c>
    </row>
    <row r="3498" spans="1:22" customFormat="1" hidden="1">
      <c r="A3498" t="s">
        <v>2829</v>
      </c>
      <c r="G3498" t="s">
        <v>23</v>
      </c>
      <c r="H3498" t="s">
        <v>5189</v>
      </c>
      <c r="I3498">
        <f>VALUE(LEFT(H3498,FIND(" ",H3498)-1))</f>
        <v>1323</v>
      </c>
      <c r="J3498" t="str">
        <f>TRIM(RIGHT(H3498,LEN(H3498)-FIND(" ",H3498)))</f>
        <v>sqft</v>
      </c>
      <c r="K3498" t="s">
        <v>28</v>
      </c>
      <c r="L3498" t="s">
        <v>2314</v>
      </c>
      <c r="N3498" t="s">
        <v>25</v>
      </c>
      <c r="Q3498" t="s">
        <v>44</v>
      </c>
      <c r="R3498" t="s">
        <v>131</v>
      </c>
      <c r="S3498" t="s">
        <v>4145</v>
      </c>
      <c r="T3498" s="1">
        <f t="shared" si="2036"/>
        <v>4650</v>
      </c>
      <c r="U3498" t="s">
        <v>4774</v>
      </c>
      <c r="V3498" t="e">
        <f>VALUE(U3498)*100000</f>
        <v>#VALUE!</v>
      </c>
    </row>
    <row r="3499" spans="1:22" customFormat="1" hidden="1">
      <c r="A3499" t="s">
        <v>5079</v>
      </c>
      <c r="G3499" t="s">
        <v>23</v>
      </c>
      <c r="H3499" t="s">
        <v>2599</v>
      </c>
      <c r="I3499">
        <f>VALUE(LEFT(H3499,FIND(" ",H3499)-1))</f>
        <v>1045</v>
      </c>
      <c r="J3499" t="str">
        <f>TRIM(RIGHT(H3499,LEN(H3499)-FIND(" ",H3499)))</f>
        <v>sqft</v>
      </c>
      <c r="K3499" t="s">
        <v>25</v>
      </c>
      <c r="L3499" t="s">
        <v>41</v>
      </c>
      <c r="N3499" t="s">
        <v>27</v>
      </c>
      <c r="Q3499" t="s">
        <v>28</v>
      </c>
      <c r="R3499" t="s">
        <v>88</v>
      </c>
      <c r="S3499" t="s">
        <v>5190</v>
      </c>
      <c r="T3499" s="1">
        <f t="shared" si="2036"/>
        <v>5579</v>
      </c>
      <c r="U3499" t="s">
        <v>4800</v>
      </c>
      <c r="V3499" t="e">
        <f>VALUE(U3499)*100000</f>
        <v>#VALUE!</v>
      </c>
    </row>
    <row r="3500" spans="1:22" customFormat="1" hidden="1">
      <c r="A3500" t="s">
        <v>4885</v>
      </c>
      <c r="G3500" t="s">
        <v>32</v>
      </c>
      <c r="H3500" t="s">
        <v>4886</v>
      </c>
      <c r="I3500">
        <f>VALUE(LEFT(H3500,FIND(" ",H3500)-1))</f>
        <v>2433</v>
      </c>
      <c r="J3500" t="str">
        <f>TRIM(RIGHT(H3500,LEN(H3500)-FIND(" ",H3500)))</f>
        <v>sqft</v>
      </c>
      <c r="K3500" t="s">
        <v>25</v>
      </c>
      <c r="L3500" t="s">
        <v>41</v>
      </c>
      <c r="N3500" t="s">
        <v>42</v>
      </c>
      <c r="Q3500" t="s">
        <v>28</v>
      </c>
      <c r="R3500" t="s">
        <v>44</v>
      </c>
      <c r="S3500" t="s">
        <v>5191</v>
      </c>
      <c r="T3500" s="1">
        <f t="shared" si="2036"/>
        <v>5931</v>
      </c>
      <c r="U3500" t="s">
        <v>4666</v>
      </c>
      <c r="V3500" t="e">
        <f>VALUE(U3500)*100000</f>
        <v>#VALUE!</v>
      </c>
    </row>
    <row r="3501" spans="1:22" customFormat="1" hidden="1">
      <c r="A3501" t="s">
        <v>2829</v>
      </c>
      <c r="G3501" t="s">
        <v>32</v>
      </c>
      <c r="H3501" t="s">
        <v>4939</v>
      </c>
      <c r="I3501">
        <f>VALUE(LEFT(H3501,FIND(" ",H3501)-1))</f>
        <v>2440</v>
      </c>
      <c r="J3501" t="str">
        <f>TRIM(RIGHT(H3501,LEN(H3501)-FIND(" ",H3501)))</f>
        <v>sqft</v>
      </c>
      <c r="K3501" t="s">
        <v>25</v>
      </c>
      <c r="L3501" t="s">
        <v>222</v>
      </c>
      <c r="N3501" t="s">
        <v>27</v>
      </c>
      <c r="Q3501" t="s">
        <v>28</v>
      </c>
      <c r="R3501" t="s">
        <v>44</v>
      </c>
      <c r="T3501" s="1" t="e">
        <f t="shared" si="2036"/>
        <v>#VALUE!</v>
      </c>
      <c r="U3501" t="s">
        <v>2101</v>
      </c>
      <c r="V3501" t="e">
        <f>VALUE(U3501)*100000</f>
        <v>#VALUE!</v>
      </c>
    </row>
    <row r="3502" spans="1:22" customFormat="1" hidden="1">
      <c r="A3502" t="s">
        <v>4484</v>
      </c>
      <c r="G3502" t="s">
        <v>23</v>
      </c>
      <c r="H3502" t="s">
        <v>3137</v>
      </c>
      <c r="I3502">
        <f>VALUE(LEFT(H3502,FIND(" ",H3502)-1))</f>
        <v>1740</v>
      </c>
      <c r="J3502" t="str">
        <f>TRIM(RIGHT(H3502,LEN(H3502)-FIND(" ",H3502)))</f>
        <v>sqft</v>
      </c>
      <c r="K3502" t="s">
        <v>28</v>
      </c>
      <c r="L3502" t="s">
        <v>2314</v>
      </c>
      <c r="N3502" t="s">
        <v>25</v>
      </c>
      <c r="Q3502" t="s">
        <v>44</v>
      </c>
      <c r="R3502" t="s">
        <v>131</v>
      </c>
      <c r="S3502" t="s">
        <v>4145</v>
      </c>
      <c r="T3502" s="1">
        <f t="shared" si="2036"/>
        <v>4650</v>
      </c>
      <c r="U3502" t="s">
        <v>4770</v>
      </c>
      <c r="V3502" t="e">
        <f>VALUE(U3502)*100000</f>
        <v>#VALUE!</v>
      </c>
    </row>
    <row r="3503" spans="1:22" customFormat="1" hidden="1">
      <c r="A3503" t="s">
        <v>4796</v>
      </c>
      <c r="G3503" t="s">
        <v>23</v>
      </c>
      <c r="H3503" t="s">
        <v>3550</v>
      </c>
      <c r="I3503">
        <f>VALUE(LEFT(H3503,FIND(" ",H3503)-1))</f>
        <v>1374</v>
      </c>
      <c r="J3503" t="str">
        <f>TRIM(RIGHT(H3503,LEN(H3503)-FIND(" ",H3503)))</f>
        <v>sqft</v>
      </c>
      <c r="K3503" t="s">
        <v>25</v>
      </c>
      <c r="L3503" t="s">
        <v>41</v>
      </c>
      <c r="N3503" t="s">
        <v>165</v>
      </c>
      <c r="Q3503" t="s">
        <v>28</v>
      </c>
      <c r="R3503" t="s">
        <v>88</v>
      </c>
      <c r="S3503" t="s">
        <v>4502</v>
      </c>
      <c r="T3503" s="1">
        <f t="shared" si="2036"/>
        <v>5400</v>
      </c>
      <c r="U3503" t="s">
        <v>4482</v>
      </c>
      <c r="V3503" t="e">
        <f>VALUE(U3503)*100000</f>
        <v>#VALUE!</v>
      </c>
    </row>
    <row r="3504" spans="1:22" customFormat="1" hidden="1">
      <c r="A3504" t="s">
        <v>2829</v>
      </c>
      <c r="G3504" t="s">
        <v>23</v>
      </c>
      <c r="H3504" t="s">
        <v>3041</v>
      </c>
      <c r="I3504">
        <f>VALUE(LEFT(H3504,FIND(" ",H3504)-1))</f>
        <v>1261</v>
      </c>
      <c r="J3504" t="str">
        <f>TRIM(RIGHT(H3504,LEN(H3504)-FIND(" ",H3504)))</f>
        <v>sqft</v>
      </c>
      <c r="K3504" t="s">
        <v>28</v>
      </c>
      <c r="L3504" t="s">
        <v>41</v>
      </c>
      <c r="N3504" t="s">
        <v>25</v>
      </c>
      <c r="Q3504" t="s">
        <v>44</v>
      </c>
      <c r="R3504" t="s">
        <v>131</v>
      </c>
      <c r="S3504" t="s">
        <v>5181</v>
      </c>
      <c r="T3504" s="1">
        <f t="shared" si="2036"/>
        <v>6060</v>
      </c>
      <c r="U3504" t="s">
        <v>4482</v>
      </c>
      <c r="V3504" t="e">
        <f>VALUE(U3504)*100000</f>
        <v>#VALUE!</v>
      </c>
    </row>
    <row r="3505" spans="1:22" customFormat="1" hidden="1">
      <c r="A3505" t="s">
        <v>4839</v>
      </c>
      <c r="G3505" t="s">
        <v>23</v>
      </c>
      <c r="H3505" t="s">
        <v>5192</v>
      </c>
      <c r="I3505">
        <f>VALUE(LEFT(H3505,FIND(" ",H3505)-1))</f>
        <v>1410</v>
      </c>
      <c r="J3505" t="str">
        <f>TRIM(RIGHT(H3505,LEN(H3505)-FIND(" ",H3505)))</f>
        <v>sqft</v>
      </c>
      <c r="K3505" t="s">
        <v>40</v>
      </c>
      <c r="L3505" t="s">
        <v>41</v>
      </c>
      <c r="N3505" t="s">
        <v>165</v>
      </c>
      <c r="Q3505" t="s">
        <v>28</v>
      </c>
      <c r="R3505" t="s">
        <v>88</v>
      </c>
      <c r="S3505" t="s">
        <v>5193</v>
      </c>
      <c r="T3505" s="1">
        <f t="shared" si="2036"/>
        <v>5458</v>
      </c>
      <c r="U3505" t="s">
        <v>4566</v>
      </c>
      <c r="V3505" t="e">
        <f>VALUE(U3505)*100000</f>
        <v>#VALUE!</v>
      </c>
    </row>
    <row r="3506" spans="1:22" customFormat="1" hidden="1">
      <c r="A3506" t="s">
        <v>5144</v>
      </c>
      <c r="G3506" t="s">
        <v>23</v>
      </c>
      <c r="H3506" t="s">
        <v>2289</v>
      </c>
      <c r="I3506">
        <f>VALUE(LEFT(H3506,FIND(" ",H3506)-1))</f>
        <v>1320</v>
      </c>
      <c r="J3506" t="str">
        <f>TRIM(RIGHT(H3506,LEN(H3506)-FIND(" ",H3506)))</f>
        <v>sqft</v>
      </c>
      <c r="K3506" t="s">
        <v>25</v>
      </c>
      <c r="L3506" t="s">
        <v>41</v>
      </c>
      <c r="N3506" t="s">
        <v>818</v>
      </c>
      <c r="Q3506" t="s">
        <v>28</v>
      </c>
      <c r="R3506" t="s">
        <v>88</v>
      </c>
      <c r="S3506" t="s">
        <v>359</v>
      </c>
      <c r="T3506" s="1">
        <f t="shared" si="2036"/>
        <v>5000</v>
      </c>
      <c r="U3506" t="s">
        <v>4506</v>
      </c>
      <c r="V3506" t="e">
        <f>VALUE(U3506)*100000</f>
        <v>#VALUE!</v>
      </c>
    </row>
    <row r="3507" spans="1:22" customFormat="1" hidden="1">
      <c r="A3507" t="s">
        <v>5050</v>
      </c>
      <c r="G3507" t="s">
        <v>23</v>
      </c>
      <c r="H3507" t="s">
        <v>4599</v>
      </c>
      <c r="I3507">
        <f>VALUE(LEFT(H3507,FIND(" ",H3507)-1))</f>
        <v>1422</v>
      </c>
      <c r="J3507" t="str">
        <f>TRIM(RIGHT(H3507,LEN(H3507)-FIND(" ",H3507)))</f>
        <v>sqft</v>
      </c>
      <c r="K3507" t="s">
        <v>25</v>
      </c>
      <c r="L3507" t="s">
        <v>41</v>
      </c>
      <c r="N3507" t="s">
        <v>165</v>
      </c>
      <c r="Q3507" t="s">
        <v>28</v>
      </c>
      <c r="R3507" t="s">
        <v>88</v>
      </c>
      <c r="S3507" t="s">
        <v>5194</v>
      </c>
      <c r="T3507" s="1">
        <f t="shared" si="2036"/>
        <v>5493</v>
      </c>
      <c r="U3507" t="s">
        <v>4516</v>
      </c>
      <c r="V3507" t="e">
        <f>VALUE(U3507)*100000</f>
        <v>#VALUE!</v>
      </c>
    </row>
    <row r="3508" spans="1:22" customFormat="1" hidden="1">
      <c r="A3508" t="s">
        <v>4609</v>
      </c>
      <c r="G3508" t="s">
        <v>23</v>
      </c>
      <c r="H3508" t="s">
        <v>5195</v>
      </c>
      <c r="I3508">
        <f>VALUE(LEFT(H3508,FIND(" ",H3508)-1))</f>
        <v>1158</v>
      </c>
      <c r="J3508" t="str">
        <f>TRIM(RIGHT(H3508,LEN(H3508)-FIND(" ",H3508)))</f>
        <v>sqft</v>
      </c>
      <c r="K3508" t="s">
        <v>25</v>
      </c>
      <c r="L3508" t="s">
        <v>41</v>
      </c>
      <c r="N3508" t="s">
        <v>1314</v>
      </c>
      <c r="Q3508" t="s">
        <v>28</v>
      </c>
      <c r="R3508" t="s">
        <v>88</v>
      </c>
      <c r="S3508" t="s">
        <v>5196</v>
      </c>
      <c r="T3508" s="1">
        <f t="shared" si="2036"/>
        <v>5701</v>
      </c>
      <c r="U3508" t="s">
        <v>4506</v>
      </c>
      <c r="V3508" t="e">
        <f>VALUE(U3508)*100000</f>
        <v>#VALUE!</v>
      </c>
    </row>
    <row r="3509" spans="1:22" customFormat="1" hidden="1">
      <c r="A3509" t="s">
        <v>4825</v>
      </c>
      <c r="G3509" t="s">
        <v>23</v>
      </c>
      <c r="H3509" t="s">
        <v>5197</v>
      </c>
      <c r="I3509">
        <f>VALUE(LEFT(H3509,FIND(" ",H3509)-1))</f>
        <v>1293</v>
      </c>
      <c r="J3509" t="str">
        <f>TRIM(RIGHT(H3509,LEN(H3509)-FIND(" ",H3509)))</f>
        <v>sqft</v>
      </c>
      <c r="K3509" t="s">
        <v>25</v>
      </c>
      <c r="L3509" t="s">
        <v>41</v>
      </c>
      <c r="N3509" t="s">
        <v>71</v>
      </c>
      <c r="Q3509" t="s">
        <v>28</v>
      </c>
      <c r="R3509" t="s">
        <v>88</v>
      </c>
      <c r="S3509" t="s">
        <v>4805</v>
      </c>
      <c r="T3509" s="1">
        <f t="shared" si="2036"/>
        <v>5574</v>
      </c>
      <c r="U3509" t="s">
        <v>4566</v>
      </c>
      <c r="V3509" t="e">
        <f>VALUE(U3509)*100000</f>
        <v>#VALUE!</v>
      </c>
    </row>
    <row r="3510" spans="1:22" customFormat="1" hidden="1">
      <c r="A3510" t="s">
        <v>5198</v>
      </c>
      <c r="G3510" t="s">
        <v>23</v>
      </c>
      <c r="H3510" t="s">
        <v>2214</v>
      </c>
      <c r="I3510">
        <f>VALUE(LEFT(H3510,FIND(" ",H3510)-1))</f>
        <v>1102</v>
      </c>
      <c r="J3510" t="str">
        <f>TRIM(RIGHT(H3510,LEN(H3510)-FIND(" ",H3510)))</f>
        <v>sqft</v>
      </c>
      <c r="K3510" t="s">
        <v>40</v>
      </c>
      <c r="L3510" t="s">
        <v>41</v>
      </c>
      <c r="N3510" t="s">
        <v>234</v>
      </c>
      <c r="Q3510" t="s">
        <v>28</v>
      </c>
      <c r="R3510" t="s">
        <v>88</v>
      </c>
      <c r="S3510" t="s">
        <v>5199</v>
      </c>
      <c r="T3510" s="1">
        <f t="shared" si="2036"/>
        <v>5387</v>
      </c>
      <c r="U3510" t="s">
        <v>4935</v>
      </c>
      <c r="V3510" t="e">
        <f>VALUE(U3510)*100000</f>
        <v>#VALUE!</v>
      </c>
    </row>
    <row r="3511" spans="1:22" customFormat="1" hidden="1">
      <c r="A3511" t="s">
        <v>4468</v>
      </c>
      <c r="G3511" t="s">
        <v>32</v>
      </c>
      <c r="H3511" t="s">
        <v>4722</v>
      </c>
      <c r="I3511">
        <f>VALUE(LEFT(H3511,FIND(" ",H3511)-1))</f>
        <v>5000</v>
      </c>
      <c r="J3511" t="str">
        <f>TRIM(RIGHT(H3511,LEN(H3511)-FIND(" ",H3511)))</f>
        <v>sqft</v>
      </c>
      <c r="K3511" t="s">
        <v>28</v>
      </c>
      <c r="L3511" t="s">
        <v>2356</v>
      </c>
      <c r="N3511" t="s">
        <v>25</v>
      </c>
      <c r="Q3511" t="s">
        <v>3738</v>
      </c>
      <c r="R3511" t="s">
        <v>721</v>
      </c>
      <c r="S3511" t="s">
        <v>3644</v>
      </c>
      <c r="T3511" s="1">
        <f t="shared" si="2036"/>
        <v>4600</v>
      </c>
      <c r="U3511" t="s">
        <v>5200</v>
      </c>
      <c r="V3511" t="e">
        <f>VALUE(U3511)*100000</f>
        <v>#VALUE!</v>
      </c>
    </row>
    <row r="3512" spans="1:22" customFormat="1" hidden="1">
      <c r="A3512" t="s">
        <v>5201</v>
      </c>
      <c r="G3512" t="s">
        <v>32</v>
      </c>
      <c r="H3512" t="s">
        <v>5202</v>
      </c>
      <c r="I3512">
        <f>VALUE(LEFT(H3512,FIND(" ",H3512)-1))</f>
        <v>3250</v>
      </c>
      <c r="J3512" t="str">
        <f>TRIM(RIGHT(H3512,LEN(H3512)-FIND(" ",H3512)))</f>
        <v>sqft</v>
      </c>
      <c r="K3512" t="s">
        <v>28</v>
      </c>
      <c r="L3512" t="s">
        <v>146</v>
      </c>
      <c r="N3512" t="s">
        <v>25</v>
      </c>
      <c r="Q3512" t="s">
        <v>2645</v>
      </c>
      <c r="R3512">
        <v>4</v>
      </c>
      <c r="S3512" t="s">
        <v>2646</v>
      </c>
      <c r="T3512" s="1">
        <f t="shared" si="2036"/>
        <v>4750</v>
      </c>
      <c r="U3512" t="s">
        <v>5203</v>
      </c>
      <c r="V3512" t="e">
        <f>VALUE(U3512)*100000</f>
        <v>#VALUE!</v>
      </c>
    </row>
    <row r="3513" spans="1:22" customFormat="1" hidden="1">
      <c r="A3513" t="s">
        <v>5204</v>
      </c>
      <c r="G3513" t="s">
        <v>32</v>
      </c>
      <c r="H3513" t="s">
        <v>3181</v>
      </c>
      <c r="I3513">
        <f>VALUE(LEFT(H3513,FIND(" ",H3513)-1))</f>
        <v>4000</v>
      </c>
      <c r="J3513" t="str">
        <f>TRIM(RIGHT(H3513,LEN(H3513)-FIND(" ",H3513)))</f>
        <v>sqft</v>
      </c>
      <c r="K3513" t="s">
        <v>28</v>
      </c>
      <c r="L3513" t="s">
        <v>159</v>
      </c>
      <c r="N3513" t="s">
        <v>25</v>
      </c>
      <c r="Q3513" t="s">
        <v>5205</v>
      </c>
      <c r="R3513">
        <v>4</v>
      </c>
      <c r="S3513" t="s">
        <v>5206</v>
      </c>
      <c r="T3513" s="1">
        <f t="shared" si="2036"/>
        <v>7100</v>
      </c>
      <c r="U3513" t="s">
        <v>5207</v>
      </c>
      <c r="V3513" t="e">
        <f>VALUE(U3513)*100000</f>
        <v>#VALUE!</v>
      </c>
    </row>
    <row r="3514" spans="1:22" customFormat="1" hidden="1">
      <c r="A3514" t="s">
        <v>2805</v>
      </c>
      <c r="G3514" t="s">
        <v>32</v>
      </c>
      <c r="H3514" t="s">
        <v>4939</v>
      </c>
      <c r="I3514">
        <f>VALUE(LEFT(H3514,FIND(" ",H3514)-1))</f>
        <v>2440</v>
      </c>
      <c r="J3514" t="str">
        <f>TRIM(RIGHT(H3514,LEN(H3514)-FIND(" ",H3514)))</f>
        <v>sqft</v>
      </c>
      <c r="K3514" t="s">
        <v>25</v>
      </c>
      <c r="L3514" t="s">
        <v>87</v>
      </c>
      <c r="N3514" t="s">
        <v>42</v>
      </c>
      <c r="Q3514" t="s">
        <v>28</v>
      </c>
      <c r="R3514" t="s">
        <v>44</v>
      </c>
      <c r="S3514" t="s">
        <v>5208</v>
      </c>
      <c r="T3514" s="1">
        <f t="shared" si="2036"/>
        <v>6336</v>
      </c>
      <c r="U3514" t="s">
        <v>5203</v>
      </c>
      <c r="V3514" t="e">
        <f>VALUE(U3514)*100000</f>
        <v>#VALUE!</v>
      </c>
    </row>
    <row r="3515" spans="1:22" customFormat="1" hidden="1">
      <c r="A3515" t="s">
        <v>5209</v>
      </c>
      <c r="G3515" t="s">
        <v>32</v>
      </c>
      <c r="H3515" t="s">
        <v>5210</v>
      </c>
      <c r="I3515">
        <f>VALUE(LEFT(H3515,FIND(" ",H3515)-1))</f>
        <v>3970</v>
      </c>
      <c r="J3515" t="str">
        <f>TRIM(RIGHT(H3515,LEN(H3515)-FIND(" ",H3515)))</f>
        <v>sqft</v>
      </c>
      <c r="K3515" t="s">
        <v>25</v>
      </c>
      <c r="L3515" t="s">
        <v>5020</v>
      </c>
      <c r="N3515" t="s">
        <v>2584</v>
      </c>
      <c r="Q3515" t="s">
        <v>28</v>
      </c>
      <c r="R3515" t="s">
        <v>44</v>
      </c>
      <c r="S3515" t="s">
        <v>5211</v>
      </c>
      <c r="T3515" s="1">
        <f t="shared" si="2036"/>
        <v>6348</v>
      </c>
      <c r="U3515" t="s">
        <v>5212</v>
      </c>
      <c r="V3515" t="e">
        <f>VALUE(U3515)*100000</f>
        <v>#VALUE!</v>
      </c>
    </row>
    <row r="3516" spans="1:22" customFormat="1" hidden="1">
      <c r="A3516" t="s">
        <v>5213</v>
      </c>
      <c r="G3516" t="s">
        <v>23</v>
      </c>
      <c r="H3516" t="s">
        <v>425</v>
      </c>
      <c r="I3516">
        <f>VALUE(LEFT(H3516,FIND(" ",H3516)-1))</f>
        <v>1978</v>
      </c>
      <c r="J3516" t="str">
        <f>TRIM(RIGHT(H3516,LEN(H3516)-FIND(" ",H3516)))</f>
        <v>sqft</v>
      </c>
      <c r="K3516" t="s">
        <v>25</v>
      </c>
      <c r="L3516" t="s">
        <v>222</v>
      </c>
      <c r="N3516" t="s">
        <v>60</v>
      </c>
      <c r="Q3516" t="s">
        <v>28</v>
      </c>
      <c r="R3516" t="s">
        <v>44</v>
      </c>
      <c r="S3516" t="s">
        <v>359</v>
      </c>
      <c r="T3516" s="1">
        <f t="shared" si="2036"/>
        <v>5000</v>
      </c>
      <c r="U3516" t="s">
        <v>5214</v>
      </c>
      <c r="V3516" t="e">
        <f>VALUE(U3516)*100000</f>
        <v>#VALUE!</v>
      </c>
    </row>
    <row r="3517" spans="1:22" customFormat="1" hidden="1">
      <c r="A3517" t="s">
        <v>5215</v>
      </c>
      <c r="G3517" t="s">
        <v>32</v>
      </c>
      <c r="H3517" t="s">
        <v>5216</v>
      </c>
      <c r="I3517">
        <f>VALUE(LEFT(H3517,FIND(" ",H3517)-1))</f>
        <v>400</v>
      </c>
      <c r="J3517" t="str">
        <f>TRIM(RIGHT(H3517,LEN(H3517)-FIND(" ",H3517)))</f>
        <v>sqyrd</v>
      </c>
      <c r="K3517" t="s">
        <v>40</v>
      </c>
      <c r="L3517" t="s">
        <v>41</v>
      </c>
      <c r="N3517" t="s">
        <v>298</v>
      </c>
      <c r="Q3517" t="s">
        <v>28</v>
      </c>
      <c r="R3517" t="s">
        <v>44</v>
      </c>
      <c r="S3517" t="s">
        <v>5217</v>
      </c>
      <c r="T3517" s="1">
        <f t="shared" ref="T3517:T3580" si="2037">VALUE(SUBSTITUTE(SUBSTITUTE(S3517,"â‚¹",""),"per sqft",""))</f>
        <v>19444</v>
      </c>
      <c r="U3517" t="s">
        <v>5218</v>
      </c>
      <c r="V3517" t="e">
        <f>VALUE(U3517)*100000</f>
        <v>#VALUE!</v>
      </c>
    </row>
    <row r="3518" spans="1:22" customFormat="1" hidden="1">
      <c r="A3518" t="s">
        <v>4501</v>
      </c>
      <c r="G3518" t="s">
        <v>32</v>
      </c>
      <c r="H3518" t="s">
        <v>5219</v>
      </c>
      <c r="I3518">
        <f>VALUE(LEFT(H3518,FIND(" ",H3518)-1))</f>
        <v>4452</v>
      </c>
      <c r="J3518" t="str">
        <f>TRIM(RIGHT(H3518,LEN(H3518)-FIND(" ",H3518)))</f>
        <v>sqft</v>
      </c>
      <c r="K3518" t="s">
        <v>25</v>
      </c>
      <c r="L3518" t="s">
        <v>159</v>
      </c>
      <c r="N3518" t="s">
        <v>806</v>
      </c>
      <c r="Q3518" t="s">
        <v>28</v>
      </c>
      <c r="R3518" t="s">
        <v>44</v>
      </c>
      <c r="S3518" t="s">
        <v>5136</v>
      </c>
      <c r="T3518" s="1">
        <f t="shared" si="2037"/>
        <v>6300</v>
      </c>
      <c r="U3518" t="s">
        <v>5220</v>
      </c>
      <c r="V3518" t="e">
        <f>VALUE(U3518)*100000</f>
        <v>#VALUE!</v>
      </c>
    </row>
    <row r="3519" spans="1:22" customFormat="1" hidden="1">
      <c r="A3519" t="s">
        <v>5221</v>
      </c>
      <c r="G3519" t="s">
        <v>32</v>
      </c>
      <c r="H3519" t="s">
        <v>2670</v>
      </c>
      <c r="I3519">
        <f>VALUE(LEFT(H3519,FIND(" ",H3519)-1))</f>
        <v>1820</v>
      </c>
      <c r="J3519" t="str">
        <f>TRIM(RIGHT(H3519,LEN(H3519)-FIND(" ",H3519)))</f>
        <v>sqft</v>
      </c>
      <c r="K3519" t="s">
        <v>25</v>
      </c>
      <c r="L3519" t="s">
        <v>2312</v>
      </c>
      <c r="N3519" t="s">
        <v>655</v>
      </c>
      <c r="Q3519" t="s">
        <v>213</v>
      </c>
      <c r="R3519">
        <v>1</v>
      </c>
      <c r="S3519" t="s">
        <v>5222</v>
      </c>
      <c r="T3519" s="1">
        <f t="shared" si="2037"/>
        <v>19000</v>
      </c>
      <c r="U3519" t="s">
        <v>5223</v>
      </c>
      <c r="V3519" t="e">
        <f>VALUE(U3519)*100000</f>
        <v>#VALUE!</v>
      </c>
    </row>
    <row r="3520" spans="1:22" customFormat="1" hidden="1">
      <c r="A3520" t="s">
        <v>4484</v>
      </c>
      <c r="G3520" t="s">
        <v>23</v>
      </c>
      <c r="H3520" t="s">
        <v>2949</v>
      </c>
      <c r="I3520">
        <f>VALUE(LEFT(H3520,FIND(" ",H3520)-1))</f>
        <v>2100</v>
      </c>
      <c r="J3520" t="str">
        <f>TRIM(RIGHT(H3520,LEN(H3520)-FIND(" ",H3520)))</f>
        <v>sqft</v>
      </c>
      <c r="K3520" t="s">
        <v>25</v>
      </c>
      <c r="L3520" t="s">
        <v>55</v>
      </c>
      <c r="N3520" t="s">
        <v>223</v>
      </c>
      <c r="Q3520" t="s">
        <v>28</v>
      </c>
      <c r="R3520" t="s">
        <v>44</v>
      </c>
      <c r="S3520" t="s">
        <v>2646</v>
      </c>
      <c r="T3520" s="1">
        <f t="shared" si="2037"/>
        <v>4750</v>
      </c>
      <c r="U3520" t="s">
        <v>5224</v>
      </c>
      <c r="V3520" t="e">
        <f>VALUE(U3520)*100000</f>
        <v>#VALUE!</v>
      </c>
    </row>
    <row r="3521" spans="1:22" customFormat="1" hidden="1">
      <c r="A3521" t="s">
        <v>5201</v>
      </c>
      <c r="G3521" t="s">
        <v>32</v>
      </c>
      <c r="H3521" t="s">
        <v>5202</v>
      </c>
      <c r="I3521">
        <f>VALUE(LEFT(H3521,FIND(" ",H3521)-1))</f>
        <v>3250</v>
      </c>
      <c r="J3521" t="str">
        <f>TRIM(RIGHT(H3521,LEN(H3521)-FIND(" ",H3521)))</f>
        <v>sqft</v>
      </c>
      <c r="K3521" t="s">
        <v>25</v>
      </c>
      <c r="L3521" t="s">
        <v>146</v>
      </c>
      <c r="N3521" t="s">
        <v>2350</v>
      </c>
      <c r="Q3521" t="s">
        <v>28</v>
      </c>
      <c r="R3521" t="s">
        <v>44</v>
      </c>
      <c r="S3521" t="s">
        <v>3590</v>
      </c>
      <c r="T3521" s="1">
        <f t="shared" si="2037"/>
        <v>4751</v>
      </c>
      <c r="U3521" t="s">
        <v>5203</v>
      </c>
      <c r="V3521" t="e">
        <f>VALUE(U3521)*100000</f>
        <v>#VALUE!</v>
      </c>
    </row>
    <row r="3522" spans="1:22" customFormat="1" hidden="1">
      <c r="A3522" t="s">
        <v>5201</v>
      </c>
      <c r="G3522" t="s">
        <v>32</v>
      </c>
      <c r="H3522" t="s">
        <v>5225</v>
      </c>
      <c r="I3522">
        <f>VALUE(LEFT(H3522,FIND(" ",H3522)-1))</f>
        <v>3415</v>
      </c>
      <c r="J3522" t="str">
        <f>TRIM(RIGHT(H3522,LEN(H3522)-FIND(" ",H3522)))</f>
        <v>sqft</v>
      </c>
      <c r="K3522" t="s">
        <v>25</v>
      </c>
      <c r="L3522" t="s">
        <v>2320</v>
      </c>
      <c r="N3522" t="s">
        <v>42</v>
      </c>
      <c r="Q3522" t="s">
        <v>28</v>
      </c>
      <c r="R3522" t="s">
        <v>88</v>
      </c>
      <c r="S3522" t="s">
        <v>3590</v>
      </c>
      <c r="T3522" s="1">
        <f t="shared" si="2037"/>
        <v>4751</v>
      </c>
      <c r="U3522" t="s">
        <v>5226</v>
      </c>
      <c r="V3522" t="e">
        <f>VALUE(U3522)*100000</f>
        <v>#VALUE!</v>
      </c>
    </row>
    <row r="3523" spans="1:22" customFormat="1" hidden="1">
      <c r="A3523" t="s">
        <v>5227</v>
      </c>
      <c r="G3523" t="s">
        <v>32</v>
      </c>
      <c r="H3523" t="s">
        <v>5228</v>
      </c>
      <c r="I3523">
        <f>VALUE(LEFT(H3523,FIND(" ",H3523)-1))</f>
        <v>1470</v>
      </c>
      <c r="J3523" t="str">
        <f>TRIM(RIGHT(H3523,LEN(H3523)-FIND(" ",H3523)))</f>
        <v>sqft</v>
      </c>
      <c r="K3523" t="s">
        <v>40</v>
      </c>
      <c r="L3523" t="s">
        <v>41</v>
      </c>
      <c r="N3523" t="s">
        <v>361</v>
      </c>
      <c r="Q3523" t="s">
        <v>790</v>
      </c>
      <c r="R3523">
        <v>1</v>
      </c>
      <c r="S3523" t="s">
        <v>5229</v>
      </c>
      <c r="T3523" s="1">
        <f t="shared" si="2037"/>
        <v>13605</v>
      </c>
      <c r="U3523" t="s">
        <v>5230</v>
      </c>
      <c r="V3523" t="e">
        <f>VALUE(U3523)*100000</f>
        <v>#VALUE!</v>
      </c>
    </row>
    <row r="3524" spans="1:22" customFormat="1" hidden="1">
      <c r="A3524" t="s">
        <v>5231</v>
      </c>
      <c r="G3524" t="s">
        <v>23</v>
      </c>
      <c r="H3524" t="s">
        <v>815</v>
      </c>
      <c r="I3524">
        <f>VALUE(LEFT(H3524,FIND(" ",H3524)-1))</f>
        <v>1500</v>
      </c>
      <c r="J3524" t="str">
        <f>TRIM(RIGHT(H3524,LEN(H3524)-FIND(" ",H3524)))</f>
        <v>sqft</v>
      </c>
      <c r="K3524" t="s">
        <v>40</v>
      </c>
      <c r="L3524" t="s">
        <v>41</v>
      </c>
      <c r="N3524" t="s">
        <v>75</v>
      </c>
      <c r="Q3524" t="s">
        <v>28</v>
      </c>
      <c r="R3524">
        <v>2</v>
      </c>
      <c r="T3524" s="1" t="e">
        <f t="shared" si="2037"/>
        <v>#VALUE!</v>
      </c>
      <c r="U3524" t="s">
        <v>5232</v>
      </c>
      <c r="V3524" t="e">
        <f>VALUE(U3524)*100000</f>
        <v>#VALUE!</v>
      </c>
    </row>
    <row r="3525" spans="1:22" customFormat="1" hidden="1">
      <c r="A3525" t="s">
        <v>58</v>
      </c>
      <c r="G3525" t="s">
        <v>23</v>
      </c>
      <c r="H3525" t="s">
        <v>5233</v>
      </c>
      <c r="I3525">
        <f>VALUE(LEFT(H3525,FIND(" ",H3525)-1))</f>
        <v>6300</v>
      </c>
      <c r="J3525" t="str">
        <f>TRIM(RIGHT(H3525,LEN(H3525)-FIND(" ",H3525)))</f>
        <v>sqft</v>
      </c>
      <c r="K3525" t="s">
        <v>40</v>
      </c>
      <c r="L3525" t="s">
        <v>41</v>
      </c>
      <c r="N3525" t="s">
        <v>2221</v>
      </c>
      <c r="Q3525">
        <v>2</v>
      </c>
      <c r="S3525" t="s">
        <v>319</v>
      </c>
      <c r="T3525" s="1">
        <f t="shared" si="2037"/>
        <v>7500</v>
      </c>
      <c r="U3525" t="s">
        <v>5234</v>
      </c>
      <c r="V3525" t="e">
        <f>VALUE(U3525)*100000</f>
        <v>#VALUE!</v>
      </c>
    </row>
    <row r="3526" spans="1:22" customFormat="1" hidden="1">
      <c r="A3526" t="s">
        <v>2834</v>
      </c>
      <c r="G3526" t="s">
        <v>23</v>
      </c>
      <c r="H3526" t="s">
        <v>815</v>
      </c>
      <c r="I3526">
        <f>VALUE(LEFT(H3526,FIND(" ",H3526)-1))</f>
        <v>1500</v>
      </c>
      <c r="J3526" t="str">
        <f>TRIM(RIGHT(H3526,LEN(H3526)-FIND(" ",H3526)))</f>
        <v>sqft</v>
      </c>
      <c r="K3526" t="s">
        <v>25</v>
      </c>
      <c r="L3526" t="s">
        <v>41</v>
      </c>
      <c r="N3526" t="s">
        <v>120</v>
      </c>
      <c r="Q3526" t="s">
        <v>83</v>
      </c>
      <c r="R3526" t="s">
        <v>88</v>
      </c>
      <c r="S3526" t="s">
        <v>5235</v>
      </c>
      <c r="T3526" s="1">
        <f t="shared" si="2037"/>
        <v>11333</v>
      </c>
      <c r="U3526" t="s">
        <v>5236</v>
      </c>
      <c r="V3526" t="e">
        <f>VALUE(U3526)*100000</f>
        <v>#VALUE!</v>
      </c>
    </row>
    <row r="3527" spans="1:22" customFormat="1" hidden="1">
      <c r="A3527" t="s">
        <v>5237</v>
      </c>
      <c r="G3527" t="s">
        <v>406</v>
      </c>
      <c r="H3527" t="s">
        <v>5238</v>
      </c>
      <c r="I3527">
        <f>VALUE(LEFT(H3527,FIND(" ",H3527)-1))</f>
        <v>315200</v>
      </c>
      <c r="J3527" t="str">
        <f>TRIM(RIGHT(H3527,LEN(H3527)-FIND(" ",H3527)))</f>
        <v>sqft</v>
      </c>
      <c r="L3527" t="s">
        <v>40</v>
      </c>
      <c r="S3527" t="s">
        <v>5239</v>
      </c>
      <c r="T3527" s="1">
        <f t="shared" si="2037"/>
        <v>63</v>
      </c>
      <c r="U3527" t="s">
        <v>5230</v>
      </c>
      <c r="V3527" t="e">
        <f>VALUE(U3527)*100000</f>
        <v>#VALUE!</v>
      </c>
    </row>
    <row r="3528" spans="1:22" customFormat="1" hidden="1">
      <c r="A3528" t="s">
        <v>3143</v>
      </c>
      <c r="G3528" t="s">
        <v>23</v>
      </c>
      <c r="H3528" t="s">
        <v>208</v>
      </c>
      <c r="I3528">
        <f>VALUE(LEFT(H3528,FIND(" ",H3528)-1))</f>
        <v>680</v>
      </c>
      <c r="J3528" t="str">
        <f>TRIM(RIGHT(H3528,LEN(H3528)-FIND(" ",H3528)))</f>
        <v>sqft</v>
      </c>
      <c r="K3528" t="s">
        <v>40</v>
      </c>
      <c r="L3528" t="s">
        <v>41</v>
      </c>
      <c r="N3528" t="s">
        <v>5240</v>
      </c>
      <c r="S3528" t="s">
        <v>5241</v>
      </c>
      <c r="T3528" s="1" t="e">
        <f t="shared" si="2037"/>
        <v>#VALUE!</v>
      </c>
      <c r="U3528" t="s">
        <v>5242</v>
      </c>
      <c r="V3528" t="e">
        <f>VALUE(U3528)*100000</f>
        <v>#VALUE!</v>
      </c>
    </row>
    <row r="3529" spans="1:22" customFormat="1" hidden="1">
      <c r="A3529" t="s">
        <v>4501</v>
      </c>
      <c r="G3529" t="s">
        <v>32</v>
      </c>
      <c r="H3529" t="s">
        <v>5243</v>
      </c>
      <c r="I3529">
        <f>VALUE(LEFT(H3529,FIND(" ",H3529)-1))</f>
        <v>3513</v>
      </c>
      <c r="J3529" t="str">
        <f>TRIM(RIGHT(H3529,LEN(H3529)-FIND(" ",H3529)))</f>
        <v>sqft</v>
      </c>
      <c r="K3529" t="s">
        <v>28</v>
      </c>
      <c r="L3529" t="s">
        <v>3208</v>
      </c>
      <c r="N3529" t="s">
        <v>40</v>
      </c>
      <c r="Q3529">
        <v>4</v>
      </c>
      <c r="S3529" t="s">
        <v>5244</v>
      </c>
      <c r="T3529" s="1">
        <f t="shared" si="2037"/>
        <v>7051</v>
      </c>
      <c r="U3529" t="s">
        <v>5245</v>
      </c>
      <c r="V3529" t="e">
        <f>VALUE(U3529)*100000</f>
        <v>#VALUE!</v>
      </c>
    </row>
    <row r="3530" spans="1:22" customFormat="1" hidden="1">
      <c r="A3530" t="s">
        <v>3926</v>
      </c>
      <c r="G3530" t="s">
        <v>23</v>
      </c>
      <c r="H3530" t="s">
        <v>5246</v>
      </c>
      <c r="I3530">
        <f>VALUE(LEFT(H3530,FIND(" ",H3530)-1))</f>
        <v>1620</v>
      </c>
      <c r="J3530" t="str">
        <f>TRIM(RIGHT(H3530,LEN(H3530)-FIND(" ",H3530)))</f>
        <v>sqyrd</v>
      </c>
      <c r="K3530" t="s">
        <v>83</v>
      </c>
      <c r="L3530" t="s">
        <v>41</v>
      </c>
      <c r="N3530" t="s">
        <v>40</v>
      </c>
      <c r="Q3530" t="s">
        <v>586</v>
      </c>
      <c r="R3530" t="s">
        <v>382</v>
      </c>
      <c r="T3530" s="1" t="e">
        <f t="shared" si="2037"/>
        <v>#VALUE!</v>
      </c>
      <c r="U3530" t="s">
        <v>5236</v>
      </c>
      <c r="V3530" t="e">
        <f>VALUE(U3530)*100000</f>
        <v>#VALUE!</v>
      </c>
    </row>
    <row r="3531" spans="1:22" customFormat="1" hidden="1">
      <c r="A3531" t="s">
        <v>2805</v>
      </c>
      <c r="G3531" t="s">
        <v>32</v>
      </c>
      <c r="H3531" t="s">
        <v>3563</v>
      </c>
      <c r="I3531">
        <f>VALUE(LEFT(H3531,FIND(" ",H3531)-1))</f>
        <v>2536</v>
      </c>
      <c r="J3531" t="str">
        <f>TRIM(RIGHT(H3531,LEN(H3531)-FIND(" ",H3531)))</f>
        <v>sqft</v>
      </c>
      <c r="K3531" t="s">
        <v>25</v>
      </c>
      <c r="L3531" t="s">
        <v>55</v>
      </c>
      <c r="N3531" t="s">
        <v>271</v>
      </c>
      <c r="Q3531" t="s">
        <v>28</v>
      </c>
      <c r="R3531" t="s">
        <v>44</v>
      </c>
      <c r="S3531" t="s">
        <v>5247</v>
      </c>
      <c r="T3531" s="1">
        <f t="shared" si="2037"/>
        <v>6309</v>
      </c>
      <c r="U3531" t="s">
        <v>5248</v>
      </c>
      <c r="V3531" t="e">
        <f>VALUE(U3531)*100000</f>
        <v>#VALUE!</v>
      </c>
    </row>
    <row r="3532" spans="1:22" customFormat="1" hidden="1">
      <c r="A3532" t="s">
        <v>4501</v>
      </c>
      <c r="G3532" t="s">
        <v>32</v>
      </c>
      <c r="H3532" t="s">
        <v>4658</v>
      </c>
      <c r="I3532">
        <f>VALUE(LEFT(H3532,FIND(" ",H3532)-1))</f>
        <v>3100</v>
      </c>
      <c r="J3532" t="str">
        <f>TRIM(RIGHT(H3532,LEN(H3532)-FIND(" ",H3532)))</f>
        <v>sqft</v>
      </c>
      <c r="K3532" t="s">
        <v>25</v>
      </c>
      <c r="L3532" t="s">
        <v>222</v>
      </c>
      <c r="N3532" t="s">
        <v>5249</v>
      </c>
      <c r="Q3532" t="s">
        <v>28</v>
      </c>
      <c r="R3532" t="s">
        <v>36</v>
      </c>
      <c r="S3532" t="s">
        <v>5250</v>
      </c>
      <c r="T3532" s="1">
        <f t="shared" si="2037"/>
        <v>6452</v>
      </c>
      <c r="U3532" t="s">
        <v>5230</v>
      </c>
      <c r="V3532" t="e">
        <f>VALUE(U3532)*100000</f>
        <v>#VALUE!</v>
      </c>
    </row>
    <row r="3533" spans="1:22" customFormat="1" hidden="1">
      <c r="A3533" t="s">
        <v>2805</v>
      </c>
      <c r="G3533" t="s">
        <v>23</v>
      </c>
      <c r="H3533" t="s">
        <v>4492</v>
      </c>
      <c r="I3533">
        <f>VALUE(LEFT(H3533,FIND(" ",H3533)-1))</f>
        <v>1490</v>
      </c>
      <c r="J3533" t="str">
        <f>TRIM(RIGHT(H3533,LEN(H3533)-FIND(" ",H3533)))</f>
        <v>sqft</v>
      </c>
      <c r="K3533" t="s">
        <v>28</v>
      </c>
      <c r="L3533" t="s">
        <v>41</v>
      </c>
      <c r="N3533" t="s">
        <v>25</v>
      </c>
      <c r="Q3533" t="s">
        <v>44</v>
      </c>
      <c r="R3533" t="s">
        <v>131</v>
      </c>
      <c r="S3533" t="s">
        <v>4620</v>
      </c>
      <c r="T3533" s="1">
        <f t="shared" si="2037"/>
        <v>5700</v>
      </c>
      <c r="U3533" t="s">
        <v>5203</v>
      </c>
      <c r="V3533" t="e">
        <f>VALUE(U3533)*100000</f>
        <v>#VALUE!</v>
      </c>
    </row>
    <row r="3534" spans="1:22" customFormat="1" hidden="1">
      <c r="A3534" t="s">
        <v>5251</v>
      </c>
      <c r="G3534" t="s">
        <v>23</v>
      </c>
      <c r="H3534" t="s">
        <v>3244</v>
      </c>
      <c r="I3534">
        <f>VALUE(LEFT(H3534,FIND(" ",H3534)-1))</f>
        <v>2500</v>
      </c>
      <c r="J3534" t="str">
        <f>TRIM(RIGHT(H3534,LEN(H3534)-FIND(" ",H3534)))</f>
        <v>sqft</v>
      </c>
      <c r="K3534" t="s">
        <v>28</v>
      </c>
      <c r="L3534" t="s">
        <v>41</v>
      </c>
      <c r="N3534" t="s">
        <v>40</v>
      </c>
      <c r="Q3534" t="s">
        <v>44</v>
      </c>
      <c r="R3534" t="s">
        <v>382</v>
      </c>
      <c r="S3534" t="s">
        <v>3492</v>
      </c>
      <c r="T3534" s="1">
        <f t="shared" si="2037"/>
        <v>4714</v>
      </c>
      <c r="U3534" t="s">
        <v>5252</v>
      </c>
      <c r="V3534" t="e">
        <f>VALUE(U3534)*100000</f>
        <v>#VALUE!</v>
      </c>
    </row>
    <row r="3535" spans="1:22" customFormat="1" hidden="1">
      <c r="A3535" t="s">
        <v>5253</v>
      </c>
      <c r="G3535" t="s">
        <v>32</v>
      </c>
      <c r="H3535" t="s">
        <v>4722</v>
      </c>
      <c r="I3535">
        <f>VALUE(LEFT(H3535,FIND(" ",H3535)-1))</f>
        <v>5000</v>
      </c>
      <c r="J3535" t="str">
        <f>TRIM(RIGHT(H3535,LEN(H3535)-FIND(" ",H3535)))</f>
        <v>sqft</v>
      </c>
      <c r="K3535" t="s">
        <v>25</v>
      </c>
      <c r="L3535" t="s">
        <v>55</v>
      </c>
      <c r="N3535" t="s">
        <v>5254</v>
      </c>
      <c r="Q3535" t="s">
        <v>28</v>
      </c>
      <c r="R3535" t="s">
        <v>88</v>
      </c>
      <c r="S3535" t="s">
        <v>193</v>
      </c>
      <c r="T3535" s="1">
        <f t="shared" si="2037"/>
        <v>7000</v>
      </c>
      <c r="U3535" t="s">
        <v>5255</v>
      </c>
      <c r="V3535" t="e">
        <f>VALUE(U3535)*100000</f>
        <v>#VALUE!</v>
      </c>
    </row>
    <row r="3536" spans="1:22" customFormat="1" hidden="1">
      <c r="A3536" t="s">
        <v>5204</v>
      </c>
      <c r="G3536" t="s">
        <v>32</v>
      </c>
      <c r="H3536" t="s">
        <v>3181</v>
      </c>
      <c r="I3536">
        <f>VALUE(LEFT(H3536,FIND(" ",H3536)-1))</f>
        <v>4000</v>
      </c>
      <c r="J3536" t="str">
        <f>TRIM(RIGHT(H3536,LEN(H3536)-FIND(" ",H3536)))</f>
        <v>sqft</v>
      </c>
      <c r="K3536" t="s">
        <v>25</v>
      </c>
      <c r="L3536" t="s">
        <v>2318</v>
      </c>
      <c r="N3536" t="s">
        <v>3229</v>
      </c>
      <c r="Q3536" t="s">
        <v>28</v>
      </c>
      <c r="R3536" t="s">
        <v>44</v>
      </c>
      <c r="S3536" t="s">
        <v>5256</v>
      </c>
      <c r="T3536" s="1">
        <f t="shared" si="2037"/>
        <v>7125</v>
      </c>
      <c r="U3536" t="s">
        <v>5257</v>
      </c>
      <c r="V3536" t="e">
        <f>VALUE(U3536)*100000</f>
        <v>#VALUE!</v>
      </c>
    </row>
    <row r="3537" spans="1:22" customFormat="1" hidden="1">
      <c r="A3537" t="s">
        <v>5258</v>
      </c>
      <c r="G3537" t="s">
        <v>23</v>
      </c>
      <c r="H3537" t="s">
        <v>5259</v>
      </c>
      <c r="I3537">
        <f>VALUE(LEFT(H3537,FIND(" ",H3537)-1))</f>
        <v>233</v>
      </c>
      <c r="J3537" t="str">
        <f>TRIM(RIGHT(H3537,LEN(H3537)-FIND(" ",H3537)))</f>
        <v>sqyrd</v>
      </c>
      <c r="K3537" t="s">
        <v>83</v>
      </c>
      <c r="L3537" t="s">
        <v>41</v>
      </c>
      <c r="N3537" t="s">
        <v>40</v>
      </c>
      <c r="Q3537" t="s">
        <v>44</v>
      </c>
      <c r="R3537" t="s">
        <v>382</v>
      </c>
      <c r="S3537" t="s">
        <v>5260</v>
      </c>
      <c r="T3537" s="1">
        <f t="shared" si="2037"/>
        <v>17406</v>
      </c>
      <c r="U3537" t="s">
        <v>5261</v>
      </c>
      <c r="V3537" t="e">
        <f>VALUE(U3537)*100000</f>
        <v>#VALUE!</v>
      </c>
    </row>
    <row r="3538" spans="1:22" customFormat="1" hidden="1">
      <c r="A3538" t="s">
        <v>5251</v>
      </c>
      <c r="G3538" t="s">
        <v>23</v>
      </c>
      <c r="H3538" t="s">
        <v>3140</v>
      </c>
      <c r="I3538">
        <f>VALUE(LEFT(H3538,FIND(" ",H3538)-1))</f>
        <v>3500</v>
      </c>
      <c r="J3538" t="str">
        <f>TRIM(RIGHT(H3538,LEN(H3538)-FIND(" ",H3538)))</f>
        <v>sqft</v>
      </c>
      <c r="K3538" t="s">
        <v>43</v>
      </c>
      <c r="L3538" t="s">
        <v>41</v>
      </c>
      <c r="N3538" t="s">
        <v>40</v>
      </c>
      <c r="Q3538" t="s">
        <v>88</v>
      </c>
      <c r="R3538" t="s">
        <v>382</v>
      </c>
      <c r="S3538" t="s">
        <v>2013</v>
      </c>
      <c r="T3538" s="1">
        <f t="shared" si="2037"/>
        <v>4857</v>
      </c>
      <c r="U3538" t="s">
        <v>5236</v>
      </c>
      <c r="V3538" t="e">
        <f>VALUE(U3538)*100000</f>
        <v>#VALUE!</v>
      </c>
    </row>
    <row r="3539" spans="1:22" customFormat="1" hidden="1">
      <c r="A3539" t="s">
        <v>5262</v>
      </c>
      <c r="G3539" t="s">
        <v>32</v>
      </c>
      <c r="H3539" t="s">
        <v>5263</v>
      </c>
      <c r="I3539">
        <f>VALUE(LEFT(H3539,FIND(" ",H3539)-1))</f>
        <v>11250</v>
      </c>
      <c r="J3539" t="str">
        <f>TRIM(RIGHT(H3539,LEN(H3539)-FIND(" ",H3539)))</f>
        <v>sqft</v>
      </c>
      <c r="K3539" t="s">
        <v>25</v>
      </c>
      <c r="L3539" t="s">
        <v>34</v>
      </c>
      <c r="N3539" t="s">
        <v>143</v>
      </c>
      <c r="Q3539" t="s">
        <v>28</v>
      </c>
      <c r="R3539" t="s">
        <v>44</v>
      </c>
      <c r="S3539" t="s">
        <v>4508</v>
      </c>
      <c r="T3539" s="1">
        <f t="shared" si="2037"/>
        <v>11500</v>
      </c>
      <c r="U3539" t="s">
        <v>5264</v>
      </c>
      <c r="V3539" t="e">
        <f>VALUE(U3539)*100000</f>
        <v>#VALUE!</v>
      </c>
    </row>
    <row r="3540" spans="1:22" customFormat="1" hidden="1">
      <c r="A3540" t="s">
        <v>2805</v>
      </c>
      <c r="G3540" t="s">
        <v>32</v>
      </c>
      <c r="H3540" t="s">
        <v>565</v>
      </c>
      <c r="I3540">
        <f>VALUE(LEFT(H3540,FIND(" ",H3540)-1))</f>
        <v>2493</v>
      </c>
      <c r="J3540" t="str">
        <f>TRIM(RIGHT(H3540,LEN(H3540)-FIND(" ",H3540)))</f>
        <v>sqft</v>
      </c>
      <c r="K3540" t="s">
        <v>25</v>
      </c>
      <c r="L3540" t="s">
        <v>59</v>
      </c>
      <c r="N3540" t="s">
        <v>42</v>
      </c>
      <c r="Q3540" t="s">
        <v>28</v>
      </c>
      <c r="R3540" t="s">
        <v>36</v>
      </c>
      <c r="S3540" t="s">
        <v>5265</v>
      </c>
      <c r="T3540" s="1">
        <f t="shared" si="2037"/>
        <v>6570</v>
      </c>
      <c r="U3540" t="s">
        <v>5266</v>
      </c>
      <c r="V3540" t="e">
        <f>VALUE(U3540)*100000</f>
        <v>#VALUE!</v>
      </c>
    </row>
    <row r="3541" spans="1:22" customFormat="1" hidden="1">
      <c r="A3541" t="s">
        <v>5267</v>
      </c>
      <c r="G3541" t="s">
        <v>32</v>
      </c>
      <c r="H3541" t="s">
        <v>5268</v>
      </c>
      <c r="I3541">
        <f>VALUE(LEFT(H3541,FIND(" ",H3541)-1))</f>
        <v>6000</v>
      </c>
      <c r="J3541" t="str">
        <f>TRIM(RIGHT(H3541,LEN(H3541)-FIND(" ",H3541)))</f>
        <v>sqft</v>
      </c>
      <c r="K3541" t="s">
        <v>40</v>
      </c>
      <c r="L3541" t="s">
        <v>41</v>
      </c>
      <c r="N3541" t="s">
        <v>298</v>
      </c>
      <c r="Q3541" t="s">
        <v>28</v>
      </c>
      <c r="R3541" t="s">
        <v>36</v>
      </c>
      <c r="S3541" t="s">
        <v>5269</v>
      </c>
      <c r="T3541" s="1">
        <f t="shared" si="2037"/>
        <v>9167</v>
      </c>
      <c r="U3541" t="s">
        <v>5270</v>
      </c>
      <c r="V3541" t="e">
        <f>VALUE(U3541)*100000</f>
        <v>#VALUE!</v>
      </c>
    </row>
    <row r="3542" spans="1:22" customFormat="1" hidden="1">
      <c r="A3542" t="s">
        <v>5271</v>
      </c>
      <c r="G3542" t="s">
        <v>32</v>
      </c>
      <c r="H3542" t="s">
        <v>5272</v>
      </c>
      <c r="I3542">
        <f>VALUE(LEFT(H3542,FIND(" ",H3542)-1))</f>
        <v>3636</v>
      </c>
      <c r="J3542" t="str">
        <f>TRIM(RIGHT(H3542,LEN(H3542)-FIND(" ",H3542)))</f>
        <v>sqft</v>
      </c>
      <c r="K3542" t="s">
        <v>25</v>
      </c>
      <c r="L3542" t="s">
        <v>41</v>
      </c>
      <c r="N3542" t="s">
        <v>1580</v>
      </c>
      <c r="Q3542" t="s">
        <v>28</v>
      </c>
      <c r="R3542" t="s">
        <v>44</v>
      </c>
      <c r="S3542" t="s">
        <v>3586</v>
      </c>
      <c r="T3542" s="1">
        <f t="shared" si="2037"/>
        <v>7200</v>
      </c>
      <c r="U3542" t="s">
        <v>5273</v>
      </c>
      <c r="V3542" t="e">
        <f>VALUE(U3542)*100000</f>
        <v>#VALUE!</v>
      </c>
    </row>
    <row r="3543" spans="1:22" customFormat="1" hidden="1">
      <c r="A3543" t="s">
        <v>5274</v>
      </c>
      <c r="G3543" t="s">
        <v>23</v>
      </c>
      <c r="H3543" t="s">
        <v>461</v>
      </c>
      <c r="I3543">
        <f>VALUE(LEFT(H3543,FIND(" ",H3543)-1))</f>
        <v>2000</v>
      </c>
      <c r="J3543" t="str">
        <f>TRIM(RIGHT(H3543,LEN(H3543)-FIND(" ",H3543)))</f>
        <v>sqft</v>
      </c>
      <c r="K3543" t="s">
        <v>43</v>
      </c>
      <c r="L3543" t="s">
        <v>41</v>
      </c>
      <c r="N3543" t="s">
        <v>40</v>
      </c>
      <c r="Q3543" t="s">
        <v>131</v>
      </c>
      <c r="R3543" t="s">
        <v>139</v>
      </c>
      <c r="S3543" t="s">
        <v>5275</v>
      </c>
      <c r="T3543" s="1">
        <f t="shared" si="2037"/>
        <v>19753</v>
      </c>
      <c r="U3543" t="s">
        <v>5276</v>
      </c>
      <c r="V3543" t="e">
        <f>VALUE(U3543)*100000</f>
        <v>#VALUE!</v>
      </c>
    </row>
    <row r="3544" spans="1:22" customFormat="1" hidden="1">
      <c r="A3544" t="s">
        <v>3473</v>
      </c>
      <c r="G3544" t="s">
        <v>32</v>
      </c>
      <c r="H3544" t="s">
        <v>5277</v>
      </c>
      <c r="I3544">
        <f>VALUE(LEFT(H3544,FIND(" ",H3544)-1))</f>
        <v>112</v>
      </c>
      <c r="J3544" t="str">
        <f>TRIM(RIGHT(H3544,LEN(H3544)-FIND(" ",H3544)))</f>
        <v>sqyrd</v>
      </c>
      <c r="K3544" t="s">
        <v>40</v>
      </c>
      <c r="L3544" t="s">
        <v>41</v>
      </c>
      <c r="N3544" t="s">
        <v>175</v>
      </c>
      <c r="Q3544" t="s">
        <v>28</v>
      </c>
      <c r="R3544" t="s">
        <v>36</v>
      </c>
      <c r="S3544" t="s">
        <v>5278</v>
      </c>
      <c r="T3544" s="1">
        <f t="shared" si="2037"/>
        <v>15972</v>
      </c>
      <c r="U3544" t="s">
        <v>5279</v>
      </c>
      <c r="V3544" t="e">
        <f>VALUE(U3544)*100000</f>
        <v>#VALUE!</v>
      </c>
    </row>
    <row r="3545" spans="1:22" customFormat="1" hidden="1">
      <c r="A3545" t="s">
        <v>4860</v>
      </c>
      <c r="G3545" t="s">
        <v>32</v>
      </c>
      <c r="H3545" t="s">
        <v>5280</v>
      </c>
      <c r="I3545">
        <f>VALUE(LEFT(H3545,FIND(" ",H3545)-1))</f>
        <v>3087</v>
      </c>
      <c r="J3545" t="str">
        <f>TRIM(RIGHT(H3545,LEN(H3545)-FIND(" ",H3545)))</f>
        <v>sqft</v>
      </c>
      <c r="K3545" t="s">
        <v>25</v>
      </c>
      <c r="L3545" t="s">
        <v>55</v>
      </c>
      <c r="N3545" t="s">
        <v>82</v>
      </c>
      <c r="Q3545" t="s">
        <v>28</v>
      </c>
      <c r="R3545" t="s">
        <v>44</v>
      </c>
      <c r="S3545" t="s">
        <v>5281</v>
      </c>
      <c r="T3545" s="1">
        <f t="shared" si="2037"/>
        <v>5591</v>
      </c>
      <c r="U3545" t="s">
        <v>5282</v>
      </c>
      <c r="V3545" t="e">
        <f>VALUE(U3545)*100000</f>
        <v>#VALUE!</v>
      </c>
    </row>
    <row r="3546" spans="1:22" customFormat="1" hidden="1">
      <c r="A3546" t="s">
        <v>5283</v>
      </c>
      <c r="G3546" t="s">
        <v>32</v>
      </c>
      <c r="H3546" t="s">
        <v>5284</v>
      </c>
      <c r="I3546">
        <f>VALUE(LEFT(H3546,FIND(" ",H3546)-1))</f>
        <v>3700</v>
      </c>
      <c r="J3546" t="str">
        <f>TRIM(RIGHT(H3546,LEN(H3546)-FIND(" ",H3546)))</f>
        <v>sqft</v>
      </c>
      <c r="K3546" t="s">
        <v>25</v>
      </c>
      <c r="L3546" t="s">
        <v>41</v>
      </c>
      <c r="N3546" t="s">
        <v>42</v>
      </c>
      <c r="Q3546" t="s">
        <v>83</v>
      </c>
      <c r="R3546" t="s">
        <v>154</v>
      </c>
      <c r="S3546" t="s">
        <v>1003</v>
      </c>
      <c r="T3546" s="1">
        <f t="shared" si="2037"/>
        <v>10811</v>
      </c>
      <c r="U3546" t="s">
        <v>5285</v>
      </c>
      <c r="V3546" t="e">
        <f>VALUE(U3546)*100000</f>
        <v>#VALUE!</v>
      </c>
    </row>
    <row r="3547" spans="1:22" customFormat="1" hidden="1">
      <c r="A3547" t="s">
        <v>5286</v>
      </c>
      <c r="G3547" t="s">
        <v>32</v>
      </c>
      <c r="H3547" t="s">
        <v>5287</v>
      </c>
      <c r="I3547">
        <f>VALUE(LEFT(H3547,FIND(" ",H3547)-1))</f>
        <v>583</v>
      </c>
      <c r="J3547" t="str">
        <f>TRIM(RIGHT(H3547,LEN(H3547)-FIND(" ",H3547)))</f>
        <v>sqyrd</v>
      </c>
      <c r="K3547" t="s">
        <v>40</v>
      </c>
      <c r="L3547" t="s">
        <v>41</v>
      </c>
      <c r="N3547" t="s">
        <v>75</v>
      </c>
      <c r="Q3547" t="s">
        <v>83</v>
      </c>
      <c r="R3547" t="s">
        <v>382</v>
      </c>
      <c r="S3547" t="s">
        <v>5288</v>
      </c>
      <c r="T3547" s="1">
        <f t="shared" si="2037"/>
        <v>17153</v>
      </c>
      <c r="U3547" t="s">
        <v>5289</v>
      </c>
      <c r="V3547" t="e">
        <f>VALUE(U3547)*100000</f>
        <v>#VALUE!</v>
      </c>
    </row>
    <row r="3548" spans="1:22" customFormat="1" hidden="1">
      <c r="A3548" t="s">
        <v>5290</v>
      </c>
      <c r="G3548" t="s">
        <v>23</v>
      </c>
      <c r="H3548" t="s">
        <v>2662</v>
      </c>
      <c r="I3548">
        <f>VALUE(LEFT(H3548,FIND(" ",H3548)-1))</f>
        <v>2900</v>
      </c>
      <c r="J3548" t="str">
        <f>TRIM(RIGHT(H3548,LEN(H3548)-FIND(" ",H3548)))</f>
        <v>sqft</v>
      </c>
      <c r="K3548" t="s">
        <v>25</v>
      </c>
      <c r="L3548" t="s">
        <v>26</v>
      </c>
      <c r="N3548" t="s">
        <v>5291</v>
      </c>
      <c r="Q3548" t="s">
        <v>28</v>
      </c>
      <c r="R3548" t="s">
        <v>44</v>
      </c>
      <c r="S3548" t="s">
        <v>5292</v>
      </c>
      <c r="T3548" s="1">
        <f t="shared" si="2037"/>
        <v>9500</v>
      </c>
      <c r="U3548" t="s">
        <v>5293</v>
      </c>
      <c r="V3548" t="e">
        <f>VALUE(U3548)*100000</f>
        <v>#VALUE!</v>
      </c>
    </row>
    <row r="3549" spans="1:22" customFormat="1" hidden="1">
      <c r="A3549" t="s">
        <v>5262</v>
      </c>
      <c r="G3549" t="s">
        <v>32</v>
      </c>
      <c r="H3549" t="s">
        <v>4722</v>
      </c>
      <c r="I3549">
        <f>VALUE(LEFT(H3549,FIND(" ",H3549)-1))</f>
        <v>5000</v>
      </c>
      <c r="J3549" t="str">
        <f>TRIM(RIGHT(H3549,LEN(H3549)-FIND(" ",H3549)))</f>
        <v>sqft</v>
      </c>
      <c r="K3549" t="s">
        <v>25</v>
      </c>
      <c r="L3549" t="s">
        <v>222</v>
      </c>
      <c r="N3549" t="s">
        <v>5294</v>
      </c>
      <c r="Q3549" t="s">
        <v>28</v>
      </c>
      <c r="R3549" t="s">
        <v>44</v>
      </c>
      <c r="S3549" t="s">
        <v>558</v>
      </c>
      <c r="T3549" s="1">
        <f t="shared" si="2037"/>
        <v>10000</v>
      </c>
      <c r="U3549" t="s">
        <v>5295</v>
      </c>
      <c r="V3549" t="e">
        <f>VALUE(U3549)*100000</f>
        <v>#VALUE!</v>
      </c>
    </row>
    <row r="3550" spans="1:22" customFormat="1" hidden="1">
      <c r="A3550" t="s">
        <v>4484</v>
      </c>
      <c r="G3550" t="s">
        <v>32</v>
      </c>
      <c r="H3550" t="s">
        <v>1938</v>
      </c>
      <c r="I3550">
        <f>VALUE(LEFT(H3550,FIND(" ",H3550)-1))</f>
        <v>3240</v>
      </c>
      <c r="J3550" t="str">
        <f>TRIM(RIGHT(H3550,LEN(H3550)-FIND(" ",H3550)))</f>
        <v>sqft</v>
      </c>
      <c r="K3550" t="s">
        <v>25</v>
      </c>
      <c r="L3550" t="s">
        <v>3236</v>
      </c>
      <c r="N3550" t="s">
        <v>781</v>
      </c>
      <c r="Q3550" t="s">
        <v>28</v>
      </c>
      <c r="R3550" t="s">
        <v>44</v>
      </c>
      <c r="S3550" t="s">
        <v>967</v>
      </c>
      <c r="T3550" s="1">
        <f t="shared" si="2037"/>
        <v>5185</v>
      </c>
      <c r="U3550" t="s">
        <v>5296</v>
      </c>
      <c r="V3550" t="e">
        <f>VALUE(U3550)*100000</f>
        <v>#VALUE!</v>
      </c>
    </row>
    <row r="3551" spans="1:22" customFormat="1" hidden="1">
      <c r="A3551" t="s">
        <v>4484</v>
      </c>
      <c r="G3551" t="s">
        <v>32</v>
      </c>
      <c r="H3551" t="s">
        <v>5297</v>
      </c>
      <c r="I3551">
        <f>VALUE(LEFT(H3551,FIND(" ",H3551)-1))</f>
        <v>3294</v>
      </c>
      <c r="J3551" t="str">
        <f>TRIM(RIGHT(H3551,LEN(H3551)-FIND(" ",H3551)))</f>
        <v>sqft</v>
      </c>
      <c r="K3551" t="s">
        <v>25</v>
      </c>
      <c r="L3551" t="s">
        <v>34</v>
      </c>
      <c r="N3551" t="s">
        <v>1314</v>
      </c>
      <c r="Q3551" t="s">
        <v>28</v>
      </c>
      <c r="R3551" t="s">
        <v>44</v>
      </c>
      <c r="S3551" t="s">
        <v>5298</v>
      </c>
      <c r="T3551" s="1">
        <f t="shared" si="2037"/>
        <v>4948</v>
      </c>
      <c r="U3551" t="s">
        <v>5266</v>
      </c>
      <c r="V3551" t="e">
        <f>VALUE(U3551)*100000</f>
        <v>#VALUE!</v>
      </c>
    </row>
    <row r="3552" spans="1:22" customFormat="1" hidden="1">
      <c r="A3552" t="s">
        <v>5299</v>
      </c>
      <c r="G3552" t="s">
        <v>23</v>
      </c>
      <c r="H3552" t="s">
        <v>5300</v>
      </c>
      <c r="I3552">
        <f>VALUE(LEFT(H3552,FIND(" ",H3552)-1))</f>
        <v>145</v>
      </c>
      <c r="J3552" t="str">
        <f>TRIM(RIGHT(H3552,LEN(H3552)-FIND(" ",H3552)))</f>
        <v>sqyrd</v>
      </c>
      <c r="K3552" t="s">
        <v>28</v>
      </c>
      <c r="L3552" t="s">
        <v>41</v>
      </c>
      <c r="N3552" t="s">
        <v>40</v>
      </c>
      <c r="Q3552" t="s">
        <v>44</v>
      </c>
      <c r="R3552" t="s">
        <v>131</v>
      </c>
      <c r="T3552" s="1" t="e">
        <f t="shared" si="2037"/>
        <v>#VALUE!</v>
      </c>
      <c r="U3552" t="s">
        <v>5261</v>
      </c>
      <c r="V3552" t="e">
        <f>VALUE(U3552)*100000</f>
        <v>#VALUE!</v>
      </c>
    </row>
    <row r="3553" spans="1:22" customFormat="1" hidden="1">
      <c r="A3553" t="s">
        <v>2687</v>
      </c>
      <c r="G3553" t="s">
        <v>168</v>
      </c>
      <c r="H3553" t="s">
        <v>2025</v>
      </c>
      <c r="I3553">
        <f>VALUE(LEFT(H3553,FIND(" ",H3553)-1))</f>
        <v>2250</v>
      </c>
      <c r="J3553" t="str">
        <f>TRIM(RIGHT(H3553,LEN(H3553)-FIND(" ",H3553)))</f>
        <v>sqft</v>
      </c>
      <c r="K3553">
        <v>1</v>
      </c>
      <c r="L3553" t="s">
        <v>328</v>
      </c>
      <c r="N3553" t="s">
        <v>40</v>
      </c>
      <c r="Q3553">
        <v>3</v>
      </c>
      <c r="R3553" t="s">
        <v>523</v>
      </c>
      <c r="S3553" t="s">
        <v>5301</v>
      </c>
      <c r="T3553" s="1">
        <f t="shared" si="2037"/>
        <v>15156</v>
      </c>
      <c r="U3553" t="s">
        <v>5302</v>
      </c>
      <c r="V3553" t="e">
        <f>VALUE(U3553)*100000</f>
        <v>#VALUE!</v>
      </c>
    </row>
    <row r="3554" spans="1:22" customFormat="1" hidden="1">
      <c r="A3554" t="s">
        <v>5251</v>
      </c>
      <c r="G3554" t="s">
        <v>32</v>
      </c>
      <c r="H3554" t="s">
        <v>5303</v>
      </c>
      <c r="I3554">
        <f>VALUE(LEFT(H3554,FIND(" ",H3554)-1))</f>
        <v>151</v>
      </c>
      <c r="J3554" t="str">
        <f>TRIM(RIGHT(H3554,LEN(H3554)-FIND(" ",H3554)))</f>
        <v>sqyrd</v>
      </c>
      <c r="K3554" t="s">
        <v>28</v>
      </c>
      <c r="L3554" t="s">
        <v>41</v>
      </c>
      <c r="N3554" t="s">
        <v>40</v>
      </c>
      <c r="Q3554" t="s">
        <v>44</v>
      </c>
      <c r="R3554" t="s">
        <v>382</v>
      </c>
      <c r="S3554" t="s">
        <v>5304</v>
      </c>
      <c r="T3554" s="1">
        <f t="shared" si="2037"/>
        <v>18469</v>
      </c>
      <c r="U3554" t="s">
        <v>5305</v>
      </c>
      <c r="V3554" t="e">
        <f>VALUE(U3554)*100000</f>
        <v>#VALUE!</v>
      </c>
    </row>
    <row r="3555" spans="1:22" customFormat="1" hidden="1">
      <c r="A3555" t="s">
        <v>5306</v>
      </c>
      <c r="G3555" t="s">
        <v>32</v>
      </c>
      <c r="H3555" t="s">
        <v>4640</v>
      </c>
      <c r="I3555">
        <f>VALUE(LEFT(H3555,FIND(" ",H3555)-1))</f>
        <v>105</v>
      </c>
      <c r="J3555" t="str">
        <f>TRIM(RIGHT(H3555,LEN(H3555)-FIND(" ",H3555)))</f>
        <v>sqyrd</v>
      </c>
      <c r="K3555" t="s">
        <v>28</v>
      </c>
      <c r="L3555" t="s">
        <v>41</v>
      </c>
      <c r="N3555" t="s">
        <v>25</v>
      </c>
      <c r="Q3555" t="s">
        <v>44</v>
      </c>
      <c r="R3555" t="s">
        <v>4157</v>
      </c>
      <c r="S3555" t="s">
        <v>5307</v>
      </c>
      <c r="T3555" s="1">
        <f t="shared" si="2037"/>
        <v>15979</v>
      </c>
      <c r="U3555" t="s">
        <v>5308</v>
      </c>
      <c r="V3555" t="e">
        <f>VALUE(U3555)*100000</f>
        <v>#VALUE!</v>
      </c>
    </row>
    <row r="3556" spans="1:22" customFormat="1" hidden="1">
      <c r="A3556" t="s">
        <v>5309</v>
      </c>
      <c r="G3556" t="s">
        <v>32</v>
      </c>
      <c r="H3556" t="s">
        <v>5310</v>
      </c>
      <c r="I3556">
        <f>VALUE(LEFT(H3556,FIND(" ",H3556)-1))</f>
        <v>4351</v>
      </c>
      <c r="J3556" t="str">
        <f>TRIM(RIGHT(H3556,LEN(H3556)-FIND(" ",H3556)))</f>
        <v>sqft</v>
      </c>
      <c r="K3556" t="s">
        <v>25</v>
      </c>
      <c r="L3556" t="s">
        <v>41</v>
      </c>
      <c r="N3556" t="s">
        <v>234</v>
      </c>
      <c r="Q3556" t="s">
        <v>28</v>
      </c>
      <c r="R3556" t="s">
        <v>88</v>
      </c>
      <c r="S3556" t="s">
        <v>751</v>
      </c>
      <c r="T3556" s="1">
        <f t="shared" si="2037"/>
        <v>6500</v>
      </c>
      <c r="U3556" t="s">
        <v>5311</v>
      </c>
      <c r="V3556" t="e">
        <f>VALUE(U3556)*100000</f>
        <v>#VALUE!</v>
      </c>
    </row>
    <row r="3557" spans="1:22" customFormat="1" hidden="1">
      <c r="A3557" t="s">
        <v>5312</v>
      </c>
      <c r="G3557" t="s">
        <v>23</v>
      </c>
      <c r="H3557" t="s">
        <v>2838</v>
      </c>
      <c r="I3557">
        <f>VALUE(LEFT(H3557,FIND(" ",H3557)-1))</f>
        <v>3000</v>
      </c>
      <c r="J3557" t="str">
        <f>TRIM(RIGHT(H3557,LEN(H3557)-FIND(" ",H3557)))</f>
        <v>sqft</v>
      </c>
      <c r="K3557" t="s">
        <v>40</v>
      </c>
      <c r="L3557" t="s">
        <v>41</v>
      </c>
      <c r="N3557" t="s">
        <v>75</v>
      </c>
      <c r="Q3557" t="s">
        <v>28</v>
      </c>
      <c r="R3557" t="s">
        <v>139</v>
      </c>
      <c r="S3557" t="s">
        <v>4597</v>
      </c>
      <c r="T3557" s="1">
        <f t="shared" si="2037"/>
        <v>12222</v>
      </c>
      <c r="U3557" t="s">
        <v>5313</v>
      </c>
      <c r="V3557" t="e">
        <f>VALUE(U3557)*100000</f>
        <v>#VALUE!</v>
      </c>
    </row>
    <row r="3558" spans="1:22" customFormat="1" hidden="1">
      <c r="A3558" t="s">
        <v>5314</v>
      </c>
      <c r="G3558" t="s">
        <v>23</v>
      </c>
      <c r="H3558" t="s">
        <v>5315</v>
      </c>
      <c r="I3558">
        <f>VALUE(LEFT(H3558,FIND(" ",H3558)-1))</f>
        <v>345</v>
      </c>
      <c r="J3558" t="str">
        <f>TRIM(RIGHT(H3558,LEN(H3558)-FIND(" ",H3558)))</f>
        <v>sqyrd</v>
      </c>
      <c r="K3558" t="s">
        <v>83</v>
      </c>
      <c r="L3558" t="s">
        <v>41</v>
      </c>
      <c r="N3558" t="s">
        <v>40</v>
      </c>
      <c r="Q3558" t="s">
        <v>44</v>
      </c>
      <c r="R3558" t="s">
        <v>382</v>
      </c>
      <c r="S3558" t="s">
        <v>350</v>
      </c>
      <c r="T3558" s="1">
        <f t="shared" si="2037"/>
        <v>12500</v>
      </c>
      <c r="U3558" t="s">
        <v>5295</v>
      </c>
      <c r="V3558" t="e">
        <f>VALUE(U3558)*100000</f>
        <v>#VALUE!</v>
      </c>
    </row>
    <row r="3559" spans="1:22" customFormat="1" hidden="1">
      <c r="A3559" t="s">
        <v>3473</v>
      </c>
      <c r="G3559" t="s">
        <v>32</v>
      </c>
      <c r="H3559" t="s">
        <v>2949</v>
      </c>
      <c r="I3559">
        <f>VALUE(LEFT(H3559,FIND(" ",H3559)-1))</f>
        <v>2100</v>
      </c>
      <c r="J3559" t="str">
        <f>TRIM(RIGHT(H3559,LEN(H3559)-FIND(" ",H3559)))</f>
        <v>sqft</v>
      </c>
      <c r="K3559" t="s">
        <v>25</v>
      </c>
      <c r="L3559" t="s">
        <v>41</v>
      </c>
      <c r="N3559" t="s">
        <v>662</v>
      </c>
      <c r="Q3559" t="s">
        <v>28</v>
      </c>
      <c r="R3559" t="s">
        <v>29</v>
      </c>
      <c r="S3559" t="s">
        <v>5316</v>
      </c>
      <c r="T3559" s="1">
        <f t="shared" si="2037"/>
        <v>11952</v>
      </c>
      <c r="U3559" t="s">
        <v>5305</v>
      </c>
      <c r="V3559" t="e">
        <f>VALUE(U3559)*100000</f>
        <v>#VALUE!</v>
      </c>
    </row>
    <row r="3560" spans="1:22" customFormat="1" hidden="1">
      <c r="A3560" t="s">
        <v>5317</v>
      </c>
      <c r="G3560" t="s">
        <v>32</v>
      </c>
      <c r="H3560" t="s">
        <v>5318</v>
      </c>
      <c r="I3560">
        <f>VALUE(LEFT(H3560,FIND(" ",H3560)-1))</f>
        <v>21000</v>
      </c>
      <c r="J3560" t="str">
        <f>TRIM(RIGHT(H3560,LEN(H3560)-FIND(" ",H3560)))</f>
        <v>sqft</v>
      </c>
      <c r="L3560" t="s">
        <v>41</v>
      </c>
      <c r="N3560" t="s">
        <v>40</v>
      </c>
      <c r="S3560" t="s">
        <v>5319</v>
      </c>
      <c r="T3560" s="1">
        <f t="shared" si="2037"/>
        <v>1624</v>
      </c>
      <c r="U3560" t="s">
        <v>5302</v>
      </c>
      <c r="V3560" t="e">
        <f>VALUE(U3560)*100000</f>
        <v>#VALUE!</v>
      </c>
    </row>
    <row r="3561" spans="1:22" customFormat="1" hidden="1">
      <c r="A3561" t="s">
        <v>5320</v>
      </c>
      <c r="G3561" t="s">
        <v>23</v>
      </c>
      <c r="H3561" t="s">
        <v>1152</v>
      </c>
      <c r="I3561">
        <f>VALUE(LEFT(H3561,FIND(" ",H3561)-1))</f>
        <v>160</v>
      </c>
      <c r="J3561" t="str">
        <f>TRIM(RIGHT(H3561,LEN(H3561)-FIND(" ",H3561)))</f>
        <v>sqyrd</v>
      </c>
      <c r="K3561" t="s">
        <v>40</v>
      </c>
      <c r="L3561" t="s">
        <v>41</v>
      </c>
      <c r="N3561" t="s">
        <v>298</v>
      </c>
      <c r="Q3561" t="s">
        <v>83</v>
      </c>
      <c r="R3561">
        <v>5</v>
      </c>
      <c r="S3561" t="s">
        <v>698</v>
      </c>
      <c r="T3561" s="1">
        <f t="shared" si="2037"/>
        <v>14583</v>
      </c>
      <c r="U3561" t="s">
        <v>5321</v>
      </c>
      <c r="V3561" t="e">
        <f>VALUE(U3561)*100000</f>
        <v>#VALUE!</v>
      </c>
    </row>
    <row r="3562" spans="1:22" customFormat="1" hidden="1">
      <c r="A3562" t="s">
        <v>5322</v>
      </c>
      <c r="G3562" t="s">
        <v>23</v>
      </c>
      <c r="H3562" t="s">
        <v>261</v>
      </c>
      <c r="I3562">
        <f>VALUE(LEFT(H3562,FIND(" ",H3562)-1))</f>
        <v>1200</v>
      </c>
      <c r="J3562" t="str">
        <f>TRIM(RIGHT(H3562,LEN(H3562)-FIND(" ",H3562)))</f>
        <v>sqft</v>
      </c>
      <c r="K3562" t="s">
        <v>43</v>
      </c>
      <c r="L3562" t="s">
        <v>41</v>
      </c>
      <c r="N3562" t="s">
        <v>40</v>
      </c>
      <c r="Q3562" t="s">
        <v>328</v>
      </c>
      <c r="R3562">
        <v>3</v>
      </c>
      <c r="S3562" t="s">
        <v>5323</v>
      </c>
      <c r="T3562" s="1">
        <f t="shared" si="2037"/>
        <v>14438</v>
      </c>
      <c r="U3562" t="s">
        <v>5200</v>
      </c>
      <c r="V3562" t="e">
        <f>VALUE(U3562)*100000</f>
        <v>#VALUE!</v>
      </c>
    </row>
    <row r="3563" spans="1:22" customFormat="1" hidden="1">
      <c r="A3563" t="s">
        <v>5215</v>
      </c>
      <c r="G3563" t="s">
        <v>23</v>
      </c>
      <c r="H3563" t="s">
        <v>5324</v>
      </c>
      <c r="I3563">
        <f>VALUE(LEFT(H3563,FIND(" ",H3563)-1))</f>
        <v>255</v>
      </c>
      <c r="J3563" t="str">
        <f>TRIM(RIGHT(H3563,LEN(H3563)-FIND(" ",H3563)))</f>
        <v>sqm</v>
      </c>
      <c r="K3563" t="s">
        <v>40</v>
      </c>
      <c r="L3563" t="s">
        <v>41</v>
      </c>
      <c r="N3563" t="s">
        <v>175</v>
      </c>
      <c r="Q3563" t="s">
        <v>28</v>
      </c>
      <c r="R3563" t="s">
        <v>44</v>
      </c>
      <c r="S3563" t="s">
        <v>5325</v>
      </c>
      <c r="T3563" s="1">
        <f t="shared" si="2037"/>
        <v>10857</v>
      </c>
      <c r="U3563" t="s">
        <v>5326</v>
      </c>
      <c r="V3563" t="e">
        <f>VALUE(U3563)*100000</f>
        <v>#VALUE!</v>
      </c>
    </row>
    <row r="3564" spans="1:22" customFormat="1" hidden="1">
      <c r="A3564" t="s">
        <v>1426</v>
      </c>
      <c r="G3564" t="s">
        <v>168</v>
      </c>
      <c r="H3564" t="s">
        <v>5327</v>
      </c>
      <c r="I3564">
        <f>VALUE(LEFT(H3564,FIND(" ",H3564)-1))</f>
        <v>6525</v>
      </c>
      <c r="J3564" t="str">
        <f>TRIM(RIGHT(H3564,LEN(H3564)-FIND(" ",H3564)))</f>
        <v>sqft</v>
      </c>
      <c r="K3564" t="s">
        <v>566</v>
      </c>
      <c r="L3564" t="s">
        <v>40</v>
      </c>
      <c r="N3564">
        <v>5</v>
      </c>
      <c r="S3564" t="s">
        <v>2020</v>
      </c>
      <c r="T3564" s="1">
        <f t="shared" si="2037"/>
        <v>2759</v>
      </c>
      <c r="U3564" t="s">
        <v>5224</v>
      </c>
      <c r="V3564" t="e">
        <f>VALUE(U3564)*100000</f>
        <v>#VALUE!</v>
      </c>
    </row>
    <row r="3565" spans="1:22" customFormat="1" hidden="1">
      <c r="A3565" t="s">
        <v>5328</v>
      </c>
      <c r="G3565" t="s">
        <v>23</v>
      </c>
      <c r="H3565" t="s">
        <v>4533</v>
      </c>
      <c r="I3565">
        <f>VALUE(LEFT(H3565,FIND(" ",H3565)-1))</f>
        <v>3400</v>
      </c>
      <c r="J3565" t="str">
        <f>TRIM(RIGHT(H3565,LEN(H3565)-FIND(" ",H3565)))</f>
        <v>sqft</v>
      </c>
      <c r="K3565" t="s">
        <v>43</v>
      </c>
      <c r="L3565" t="s">
        <v>41</v>
      </c>
      <c r="N3565" t="s">
        <v>40</v>
      </c>
      <c r="Q3565">
        <v>6</v>
      </c>
      <c r="R3565">
        <v>3</v>
      </c>
      <c r="S3565" t="s">
        <v>5329</v>
      </c>
      <c r="T3565" s="1">
        <f t="shared" si="2037"/>
        <v>16026</v>
      </c>
      <c r="U3565" t="s">
        <v>5330</v>
      </c>
      <c r="V3565" t="e">
        <f>VALUE(U3565)*100000</f>
        <v>#VALUE!</v>
      </c>
    </row>
    <row r="3566" spans="1:22" customFormat="1" hidden="1">
      <c r="A3566" t="s">
        <v>5331</v>
      </c>
      <c r="G3566" t="s">
        <v>23</v>
      </c>
      <c r="H3566" t="s">
        <v>2142</v>
      </c>
      <c r="I3566">
        <f>VALUE(LEFT(H3566,FIND(" ",H3566)-1))</f>
        <v>5400</v>
      </c>
      <c r="J3566" t="str">
        <f>TRIM(RIGHT(H3566,LEN(H3566)-FIND(" ",H3566)))</f>
        <v>sqft</v>
      </c>
      <c r="K3566" t="s">
        <v>40</v>
      </c>
      <c r="L3566" t="s">
        <v>41</v>
      </c>
      <c r="N3566" t="s">
        <v>662</v>
      </c>
      <c r="Q3566" t="s">
        <v>28</v>
      </c>
      <c r="R3566" t="s">
        <v>586</v>
      </c>
      <c r="S3566" t="s">
        <v>3164</v>
      </c>
      <c r="T3566" s="1">
        <f t="shared" si="2037"/>
        <v>9259</v>
      </c>
      <c r="U3566" t="s">
        <v>5295</v>
      </c>
      <c r="V3566" t="e">
        <f>VALUE(U3566)*100000</f>
        <v>#VALUE!</v>
      </c>
    </row>
    <row r="3567" spans="1:22" customFormat="1" hidden="1">
      <c r="A3567" t="s">
        <v>5320</v>
      </c>
      <c r="G3567" t="s">
        <v>23</v>
      </c>
      <c r="H3567" t="s">
        <v>5332</v>
      </c>
      <c r="I3567">
        <f>VALUE(LEFT(H3567,FIND(" ",H3567)-1))</f>
        <v>330</v>
      </c>
      <c r="J3567" t="str">
        <f>TRIM(RIGHT(H3567,LEN(H3567)-FIND(" ",H3567)))</f>
        <v>sqyrd</v>
      </c>
      <c r="K3567" t="s">
        <v>83</v>
      </c>
      <c r="L3567" t="s">
        <v>41</v>
      </c>
      <c r="N3567" t="s">
        <v>40</v>
      </c>
      <c r="Q3567" t="s">
        <v>139</v>
      </c>
      <c r="R3567">
        <v>3</v>
      </c>
      <c r="T3567" s="1" t="e">
        <f t="shared" si="2037"/>
        <v>#VALUE!</v>
      </c>
      <c r="U3567" t="s">
        <v>5234</v>
      </c>
      <c r="V3567" t="e">
        <f>VALUE(U3567)*100000</f>
        <v>#VALUE!</v>
      </c>
    </row>
    <row r="3568" spans="1:22" customFormat="1" hidden="1">
      <c r="A3568" t="s">
        <v>5333</v>
      </c>
      <c r="G3568" t="s">
        <v>32</v>
      </c>
      <c r="H3568" t="s">
        <v>5334</v>
      </c>
      <c r="I3568">
        <f>VALUE(LEFT(H3568,FIND(" ",H3568)-1))</f>
        <v>6130</v>
      </c>
      <c r="J3568" t="str">
        <f>TRIM(RIGHT(H3568,LEN(H3568)-FIND(" ",H3568)))</f>
        <v>sqft</v>
      </c>
      <c r="K3568" t="s">
        <v>40</v>
      </c>
      <c r="L3568" t="s">
        <v>41</v>
      </c>
      <c r="N3568" t="s">
        <v>781</v>
      </c>
      <c r="Q3568" t="s">
        <v>28</v>
      </c>
      <c r="R3568" t="s">
        <v>131</v>
      </c>
      <c r="S3568" t="s">
        <v>5335</v>
      </c>
      <c r="T3568" s="1">
        <f t="shared" si="2037"/>
        <v>4649</v>
      </c>
      <c r="U3568" t="s">
        <v>5257</v>
      </c>
      <c r="V3568" t="e">
        <f>VALUE(U3568)*100000</f>
        <v>#VALUE!</v>
      </c>
    </row>
    <row r="3569" spans="1:22" customFormat="1" hidden="1">
      <c r="A3569" t="s">
        <v>3594</v>
      </c>
      <c r="G3569" t="s">
        <v>23</v>
      </c>
      <c r="H3569" t="s">
        <v>5336</v>
      </c>
      <c r="I3569">
        <f>VALUE(LEFT(H3569,FIND(" ",H3569)-1))</f>
        <v>1333</v>
      </c>
      <c r="J3569" t="str">
        <f>TRIM(RIGHT(H3569,LEN(H3569)-FIND(" ",H3569)))</f>
        <v>sqft</v>
      </c>
      <c r="K3569" t="s">
        <v>40</v>
      </c>
      <c r="L3569" t="s">
        <v>41</v>
      </c>
      <c r="N3569" t="s">
        <v>205</v>
      </c>
      <c r="S3569" t="s">
        <v>5337</v>
      </c>
      <c r="T3569" s="1">
        <f t="shared" si="2037"/>
        <v>12003</v>
      </c>
      <c r="U3569" t="s">
        <v>5248</v>
      </c>
      <c r="V3569" t="e">
        <f>VALUE(U3569)*100000</f>
        <v>#VALUE!</v>
      </c>
    </row>
    <row r="3570" spans="1:22" customFormat="1" hidden="1">
      <c r="A3570" t="s">
        <v>5338</v>
      </c>
      <c r="G3570" t="s">
        <v>32</v>
      </c>
      <c r="H3570" t="s">
        <v>4020</v>
      </c>
      <c r="I3570">
        <f>VALUE(LEFT(H3570,FIND(" ",H3570)-1))</f>
        <v>1675</v>
      </c>
      <c r="J3570" t="str">
        <f>TRIM(RIGHT(H3570,LEN(H3570)-FIND(" ",H3570)))</f>
        <v>sqft</v>
      </c>
      <c r="K3570" t="s">
        <v>328</v>
      </c>
      <c r="L3570" t="s">
        <v>41</v>
      </c>
      <c r="N3570" t="s">
        <v>40</v>
      </c>
      <c r="Q3570" t="s">
        <v>924</v>
      </c>
      <c r="R3570">
        <v>3</v>
      </c>
      <c r="S3570" t="s">
        <v>5339</v>
      </c>
      <c r="T3570" s="1">
        <f t="shared" si="2037"/>
        <v>29851</v>
      </c>
      <c r="U3570" t="s">
        <v>5295</v>
      </c>
      <c r="V3570" t="e">
        <f>VALUE(U3570)*100000</f>
        <v>#VALUE!</v>
      </c>
    </row>
    <row r="3571" spans="1:22" customFormat="1" hidden="1">
      <c r="A3571" t="s">
        <v>5340</v>
      </c>
      <c r="G3571" t="s">
        <v>32</v>
      </c>
      <c r="H3571" t="s">
        <v>5341</v>
      </c>
      <c r="I3571">
        <f>VALUE(LEFT(H3571,FIND(" ",H3571)-1))</f>
        <v>577</v>
      </c>
      <c r="J3571" t="str">
        <f>TRIM(RIGHT(H3571,LEN(H3571)-FIND(" ",H3571)))</f>
        <v>sqyrd</v>
      </c>
      <c r="K3571" t="s">
        <v>83</v>
      </c>
      <c r="L3571" t="s">
        <v>41</v>
      </c>
      <c r="N3571" t="s">
        <v>40</v>
      </c>
      <c r="Q3571">
        <v>5</v>
      </c>
      <c r="R3571">
        <v>3</v>
      </c>
      <c r="S3571" t="s">
        <v>5342</v>
      </c>
      <c r="T3571" s="1">
        <f t="shared" si="2037"/>
        <v>14443</v>
      </c>
      <c r="U3571" t="s">
        <v>5234</v>
      </c>
      <c r="V3571" t="e">
        <f>VALUE(U3571)*100000</f>
        <v>#VALUE!</v>
      </c>
    </row>
    <row r="3572" spans="1:22" customFormat="1" hidden="1">
      <c r="A3572" t="s">
        <v>851</v>
      </c>
      <c r="G3572" t="s">
        <v>32</v>
      </c>
      <c r="H3572" t="s">
        <v>3181</v>
      </c>
      <c r="I3572">
        <f>VALUE(LEFT(H3572,FIND(" ",H3572)-1))</f>
        <v>4000</v>
      </c>
      <c r="J3572" t="str">
        <f>TRIM(RIGHT(H3572,LEN(H3572)-FIND(" ",H3572)))</f>
        <v>sqft</v>
      </c>
      <c r="K3572" t="s">
        <v>40</v>
      </c>
      <c r="L3572" t="s">
        <v>41</v>
      </c>
      <c r="N3572" t="s">
        <v>308</v>
      </c>
      <c r="Q3572">
        <v>3</v>
      </c>
      <c r="S3572" t="s">
        <v>558</v>
      </c>
      <c r="T3572" s="1">
        <f t="shared" si="2037"/>
        <v>10000</v>
      </c>
      <c r="U3572" t="s">
        <v>5285</v>
      </c>
      <c r="V3572" t="e">
        <f>VALUE(U3572)*100000</f>
        <v>#VALUE!</v>
      </c>
    </row>
    <row r="3573" spans="1:22" customFormat="1" hidden="1">
      <c r="A3573" t="s">
        <v>424</v>
      </c>
      <c r="G3573" t="s">
        <v>406</v>
      </c>
      <c r="H3573" t="s">
        <v>461</v>
      </c>
      <c r="I3573">
        <f>VALUE(LEFT(H3573,FIND(" ",H3573)-1))</f>
        <v>2000</v>
      </c>
      <c r="J3573" t="str">
        <f>TRIM(RIGHT(H3573,LEN(H3573)-FIND(" ",H3573)))</f>
        <v>sqft</v>
      </c>
      <c r="L3573" t="s">
        <v>40</v>
      </c>
      <c r="S3573" t="s">
        <v>1231</v>
      </c>
      <c r="T3573" s="1">
        <f t="shared" si="2037"/>
        <v>15000</v>
      </c>
      <c r="U3573" t="s">
        <v>5343</v>
      </c>
      <c r="V3573" t="e">
        <f>VALUE(U3573)*100000</f>
        <v>#VALUE!</v>
      </c>
    </row>
    <row r="3574" spans="1:22" customFormat="1" hidden="1">
      <c r="A3574" t="s">
        <v>5344</v>
      </c>
      <c r="G3574" t="s">
        <v>32</v>
      </c>
      <c r="H3574" t="s">
        <v>5345</v>
      </c>
      <c r="I3574">
        <f>VALUE(LEFT(H3574,FIND(" ",H3574)-1))</f>
        <v>206</v>
      </c>
      <c r="J3574" t="str">
        <f>TRIM(RIGHT(H3574,LEN(H3574)-FIND(" ",H3574)))</f>
        <v>sqyrd</v>
      </c>
      <c r="K3574" t="s">
        <v>83</v>
      </c>
      <c r="L3574" t="s">
        <v>41</v>
      </c>
      <c r="N3574" t="s">
        <v>40</v>
      </c>
      <c r="Q3574">
        <v>3</v>
      </c>
      <c r="S3574" t="s">
        <v>5346</v>
      </c>
      <c r="T3574" s="1">
        <f t="shared" si="2037"/>
        <v>18878</v>
      </c>
      <c r="U3574" t="s">
        <v>5255</v>
      </c>
      <c r="V3574" t="e">
        <f>VALUE(U3574)*100000</f>
        <v>#VALUE!</v>
      </c>
    </row>
    <row r="3575" spans="1:22" customFormat="1" hidden="1">
      <c r="A3575" t="s">
        <v>3131</v>
      </c>
      <c r="G3575" t="s">
        <v>32</v>
      </c>
      <c r="H3575" t="s">
        <v>3800</v>
      </c>
      <c r="I3575">
        <f>VALUE(LEFT(H3575,FIND(" ",H3575)-1))</f>
        <v>1840</v>
      </c>
      <c r="J3575" t="str">
        <f>TRIM(RIGHT(H3575,LEN(H3575)-FIND(" ",H3575)))</f>
        <v>sqft</v>
      </c>
      <c r="K3575" t="s">
        <v>40</v>
      </c>
      <c r="L3575" t="s">
        <v>41</v>
      </c>
      <c r="N3575" t="s">
        <v>668</v>
      </c>
      <c r="S3575" t="s">
        <v>305</v>
      </c>
      <c r="T3575" s="1">
        <f t="shared" si="2037"/>
        <v>9000</v>
      </c>
      <c r="U3575" t="s">
        <v>5252</v>
      </c>
      <c r="V3575" t="e">
        <f>VALUE(U3575)*100000</f>
        <v>#VALUE!</v>
      </c>
    </row>
    <row r="3576" spans="1:22" customFormat="1" hidden="1">
      <c r="A3576" t="s">
        <v>5347</v>
      </c>
      <c r="G3576" t="s">
        <v>168</v>
      </c>
      <c r="H3576" t="s">
        <v>4279</v>
      </c>
      <c r="I3576">
        <f>VALUE(LEFT(H3576,FIND(" ",H3576)-1))</f>
        <v>1530</v>
      </c>
      <c r="J3576" t="str">
        <f>TRIM(RIGHT(H3576,LEN(H3576)-FIND(" ",H3576)))</f>
        <v>sqft</v>
      </c>
      <c r="K3576" t="s">
        <v>566</v>
      </c>
      <c r="L3576" t="s">
        <v>40</v>
      </c>
      <c r="N3576">
        <v>3</v>
      </c>
      <c r="S3576" t="s">
        <v>4556</v>
      </c>
      <c r="T3576" s="1">
        <f t="shared" si="2037"/>
        <v>14706</v>
      </c>
      <c r="U3576" t="s">
        <v>5232</v>
      </c>
      <c r="V3576" t="e">
        <f>VALUE(U3576)*100000</f>
        <v>#VALUE!</v>
      </c>
    </row>
    <row r="3577" spans="1:22" customFormat="1" hidden="1">
      <c r="A3577" t="s">
        <v>1878</v>
      </c>
      <c r="G3577" t="s">
        <v>168</v>
      </c>
      <c r="H3577" t="s">
        <v>2838</v>
      </c>
      <c r="I3577">
        <f>VALUE(LEFT(H3577,FIND(" ",H3577)-1))</f>
        <v>3000</v>
      </c>
      <c r="J3577" t="str">
        <f>TRIM(RIGHT(H3577,LEN(H3577)-FIND(" ",H3577)))</f>
        <v>sqft</v>
      </c>
      <c r="K3577" t="s">
        <v>25</v>
      </c>
      <c r="L3577" t="s">
        <v>5348</v>
      </c>
      <c r="N3577" t="s">
        <v>139</v>
      </c>
      <c r="Q3577">
        <v>5</v>
      </c>
      <c r="R3577">
        <v>2</v>
      </c>
      <c r="S3577" t="s">
        <v>4779</v>
      </c>
      <c r="T3577" s="1">
        <f t="shared" si="2037"/>
        <v>11000</v>
      </c>
      <c r="U3577" t="s">
        <v>5349</v>
      </c>
      <c r="V3577" t="e">
        <f>VALUE(U3577)*100000</f>
        <v>#VALUE!</v>
      </c>
    </row>
    <row r="3578" spans="1:22" customFormat="1" hidden="1">
      <c r="A3578" t="s">
        <v>5350</v>
      </c>
      <c r="G3578" t="s">
        <v>406</v>
      </c>
      <c r="H3578" t="s">
        <v>5351</v>
      </c>
      <c r="I3578">
        <f>VALUE(LEFT(H3578,FIND(" ",H3578)-1))</f>
        <v>16280</v>
      </c>
      <c r="J3578" t="str">
        <f>TRIM(RIGHT(H3578,LEN(H3578)-FIND(" ",H3578)))</f>
        <v>sqft</v>
      </c>
      <c r="L3578" t="s">
        <v>40</v>
      </c>
      <c r="S3578" t="s">
        <v>630</v>
      </c>
      <c r="T3578" s="1">
        <f t="shared" si="2037"/>
        <v>3994</v>
      </c>
      <c r="U3578" t="s">
        <v>5352</v>
      </c>
      <c r="V3578" t="e">
        <f>VALUE(U3578)*100000</f>
        <v>#VALUE!</v>
      </c>
    </row>
    <row r="3579" spans="1:22" customFormat="1" hidden="1">
      <c r="A3579" t="s">
        <v>5353</v>
      </c>
      <c r="G3579" t="s">
        <v>32</v>
      </c>
      <c r="H3579" t="s">
        <v>5354</v>
      </c>
      <c r="I3579">
        <f>VALUE(LEFT(H3579,FIND(" ",H3579)-1))</f>
        <v>3900</v>
      </c>
      <c r="J3579" t="str">
        <f>TRIM(RIGHT(H3579,LEN(H3579)-FIND(" ",H3579)))</f>
        <v>sqft</v>
      </c>
      <c r="K3579" t="s">
        <v>40</v>
      </c>
      <c r="L3579" t="s">
        <v>41</v>
      </c>
      <c r="N3579" t="s">
        <v>60</v>
      </c>
      <c r="Q3579" t="s">
        <v>43</v>
      </c>
      <c r="R3579">
        <v>5</v>
      </c>
      <c r="S3579" t="s">
        <v>571</v>
      </c>
      <c r="T3579" s="1">
        <f t="shared" si="2037"/>
        <v>6000</v>
      </c>
      <c r="U3579" t="s">
        <v>5355</v>
      </c>
      <c r="V3579" t="e">
        <f>VALUE(U3579)*100000</f>
        <v>#VALUE!</v>
      </c>
    </row>
    <row r="3580" spans="1:22" customFormat="1" hidden="1">
      <c r="A3580" t="s">
        <v>2834</v>
      </c>
      <c r="G3580" t="s">
        <v>32</v>
      </c>
      <c r="H3580" t="s">
        <v>1574</v>
      </c>
      <c r="I3580">
        <f>VALUE(LEFT(H3580,FIND(" ",H3580)-1))</f>
        <v>1800</v>
      </c>
      <c r="J3580" t="str">
        <f>TRIM(RIGHT(H3580,LEN(H3580)-FIND(" ",H3580)))</f>
        <v>sqft</v>
      </c>
      <c r="K3580" t="s">
        <v>28</v>
      </c>
      <c r="L3580" t="s">
        <v>41</v>
      </c>
      <c r="N3580" t="s">
        <v>40</v>
      </c>
      <c r="Q3580">
        <v>3</v>
      </c>
      <c r="S3580" t="s">
        <v>4143</v>
      </c>
      <c r="T3580" s="1">
        <f t="shared" si="2037"/>
        <v>9444</v>
      </c>
      <c r="U3580" t="s">
        <v>5236</v>
      </c>
      <c r="V3580" t="e">
        <f>VALUE(U3580)*100000</f>
        <v>#VALUE!</v>
      </c>
    </row>
    <row r="3581" spans="1:22" customFormat="1" hidden="1">
      <c r="A3581" t="s">
        <v>5283</v>
      </c>
      <c r="G3581" t="s">
        <v>23</v>
      </c>
      <c r="H3581" t="s">
        <v>2946</v>
      </c>
      <c r="I3581">
        <f>VALUE(LEFT(H3581,FIND(" ",H3581)-1))</f>
        <v>2400</v>
      </c>
      <c r="J3581" t="str">
        <f>TRIM(RIGHT(H3581,LEN(H3581)-FIND(" ",H3581)))</f>
        <v>sqft</v>
      </c>
      <c r="K3581" t="s">
        <v>40</v>
      </c>
      <c r="L3581" t="s">
        <v>5356</v>
      </c>
      <c r="N3581" t="s">
        <v>2522</v>
      </c>
      <c r="Q3581" t="s">
        <v>28</v>
      </c>
      <c r="R3581" t="s">
        <v>586</v>
      </c>
      <c r="S3581" t="s">
        <v>993</v>
      </c>
      <c r="T3581" s="1">
        <f t="shared" ref="T3581:T3644" si="2038">VALUE(SUBSTITUTE(SUBSTITUTE(S3581,"â‚¹",""),"per sqft",""))</f>
        <v>6494</v>
      </c>
      <c r="U3581" t="s">
        <v>5357</v>
      </c>
      <c r="V3581" t="e">
        <f>VALUE(U3581)*100000</f>
        <v>#VALUE!</v>
      </c>
    </row>
    <row r="3582" spans="1:22" customFormat="1" hidden="1">
      <c r="A3582" t="s">
        <v>3622</v>
      </c>
      <c r="G3582" t="s">
        <v>168</v>
      </c>
      <c r="H3582" t="s">
        <v>5358</v>
      </c>
      <c r="I3582">
        <f>VALUE(LEFT(H3582,FIND(" ",H3582)-1))</f>
        <v>4950</v>
      </c>
      <c r="J3582" t="str">
        <f>TRIM(RIGHT(H3582,LEN(H3582)-FIND(" ",H3582)))</f>
        <v>sqft</v>
      </c>
      <c r="K3582">
        <v>3</v>
      </c>
      <c r="L3582" t="s">
        <v>139</v>
      </c>
      <c r="N3582" t="s">
        <v>40</v>
      </c>
      <c r="Q3582">
        <v>2</v>
      </c>
      <c r="R3582" t="s">
        <v>1235</v>
      </c>
      <c r="S3582" t="s">
        <v>4534</v>
      </c>
      <c r="T3582" s="1">
        <f t="shared" si="2038"/>
        <v>15152</v>
      </c>
      <c r="U3582" t="s">
        <v>5234</v>
      </c>
      <c r="V3582" t="e">
        <f>VALUE(U3582)*100000</f>
        <v>#VALUE!</v>
      </c>
    </row>
    <row r="3583" spans="1:22" customFormat="1" hidden="1">
      <c r="A3583" t="s">
        <v>3710</v>
      </c>
      <c r="G3583" t="s">
        <v>406</v>
      </c>
      <c r="H3583" t="s">
        <v>5359</v>
      </c>
      <c r="I3583">
        <f>VALUE(LEFT(H3583,FIND(" ",H3583)-1))</f>
        <v>49960</v>
      </c>
      <c r="J3583" t="str">
        <f>TRIM(RIGHT(H3583,LEN(H3583)-FIND(" ",H3583)))</f>
        <v>sqft</v>
      </c>
      <c r="L3583" t="s">
        <v>40</v>
      </c>
      <c r="S3583" t="s">
        <v>5360</v>
      </c>
      <c r="T3583" s="1">
        <f t="shared" si="2038"/>
        <v>723</v>
      </c>
      <c r="U3583" t="s">
        <v>5361</v>
      </c>
      <c r="V3583" t="e">
        <f>VALUE(U3583)*100000</f>
        <v>#VALUE!</v>
      </c>
    </row>
    <row r="3584" spans="1:22" customFormat="1" hidden="1">
      <c r="A3584" t="s">
        <v>5362</v>
      </c>
      <c r="G3584" t="s">
        <v>23</v>
      </c>
      <c r="H3584" t="s">
        <v>2799</v>
      </c>
      <c r="I3584">
        <f>VALUE(LEFT(H3584,FIND(" ",H3584)-1))</f>
        <v>2200</v>
      </c>
      <c r="J3584" t="str">
        <f>TRIM(RIGHT(H3584,LEN(H3584)-FIND(" ",H3584)))</f>
        <v>sqft</v>
      </c>
      <c r="K3584" t="s">
        <v>40</v>
      </c>
      <c r="L3584" t="s">
        <v>41</v>
      </c>
      <c r="N3584" t="s">
        <v>308</v>
      </c>
      <c r="S3584" t="s">
        <v>5363</v>
      </c>
      <c r="T3584" s="1">
        <f t="shared" si="2038"/>
        <v>9591</v>
      </c>
      <c r="U3584" t="s">
        <v>5364</v>
      </c>
      <c r="V3584" t="e">
        <f>VALUE(U3584)*100000</f>
        <v>#VALUE!</v>
      </c>
    </row>
    <row r="3585" spans="1:22" customFormat="1" hidden="1">
      <c r="A3585" t="s">
        <v>5365</v>
      </c>
      <c r="G3585" t="s">
        <v>23</v>
      </c>
      <c r="H3585" t="s">
        <v>5366</v>
      </c>
      <c r="I3585">
        <f>VALUE(LEFT(H3585,FIND(" ",H3585)-1))</f>
        <v>4150</v>
      </c>
      <c r="J3585" t="str">
        <f>TRIM(RIGHT(H3585,LEN(H3585)-FIND(" ",H3585)))</f>
        <v>sqft</v>
      </c>
      <c r="K3585" t="s">
        <v>40</v>
      </c>
      <c r="L3585" t="s">
        <v>41</v>
      </c>
      <c r="N3585" t="s">
        <v>5367</v>
      </c>
      <c r="Q3585" t="s">
        <v>28</v>
      </c>
      <c r="R3585" t="s">
        <v>36</v>
      </c>
      <c r="S3585" t="s">
        <v>5368</v>
      </c>
      <c r="T3585" s="1">
        <f t="shared" si="2038"/>
        <v>8264</v>
      </c>
      <c r="U3585" t="s">
        <v>5369</v>
      </c>
      <c r="V3585" t="e">
        <f>VALUE(U3585)*100000</f>
        <v>#VALUE!</v>
      </c>
    </row>
    <row r="3586" spans="1:22" customFormat="1" hidden="1">
      <c r="A3586" t="s">
        <v>5370</v>
      </c>
      <c r="G3586" t="s">
        <v>32</v>
      </c>
      <c r="H3586" t="s">
        <v>4686</v>
      </c>
      <c r="I3586">
        <f>VALUE(LEFT(H3586,FIND(" ",H3586)-1))</f>
        <v>3200</v>
      </c>
      <c r="J3586" t="str">
        <f>TRIM(RIGHT(H3586,LEN(H3586)-FIND(" ",H3586)))</f>
        <v>sqft</v>
      </c>
      <c r="K3586" t="s">
        <v>25</v>
      </c>
      <c r="L3586" t="s">
        <v>217</v>
      </c>
      <c r="N3586" t="s">
        <v>165</v>
      </c>
      <c r="Q3586" t="s">
        <v>28</v>
      </c>
      <c r="R3586" t="s">
        <v>44</v>
      </c>
      <c r="S3586" t="s">
        <v>2997</v>
      </c>
      <c r="T3586" s="1">
        <f t="shared" si="2038"/>
        <v>5500</v>
      </c>
      <c r="U3586" t="s">
        <v>5371</v>
      </c>
      <c r="V3586" t="e">
        <f>VALUE(U3586)*100000</f>
        <v>#VALUE!</v>
      </c>
    </row>
    <row r="3587" spans="1:22" customFormat="1" hidden="1">
      <c r="A3587" t="s">
        <v>4558</v>
      </c>
      <c r="G3587" t="s">
        <v>23</v>
      </c>
      <c r="H3587" t="s">
        <v>2838</v>
      </c>
      <c r="I3587">
        <f>VALUE(LEFT(H3587,FIND(" ",H3587)-1))</f>
        <v>3000</v>
      </c>
      <c r="J3587" t="str">
        <f>TRIM(RIGHT(H3587,LEN(H3587)-FIND(" ",H3587)))</f>
        <v>sqft</v>
      </c>
      <c r="K3587" t="s">
        <v>25</v>
      </c>
      <c r="L3587" t="s">
        <v>159</v>
      </c>
      <c r="N3587" t="s">
        <v>255</v>
      </c>
      <c r="Q3587" t="s">
        <v>28</v>
      </c>
      <c r="R3587">
        <v>1</v>
      </c>
      <c r="T3587" s="1" t="e">
        <f t="shared" si="2038"/>
        <v>#VALUE!</v>
      </c>
      <c r="U3587" t="s">
        <v>5230</v>
      </c>
      <c r="V3587" t="e">
        <f>VALUE(U3587)*100000</f>
        <v>#VALUE!</v>
      </c>
    </row>
    <row r="3588" spans="1:22" customFormat="1" hidden="1">
      <c r="A3588" t="s">
        <v>5372</v>
      </c>
      <c r="G3588" t="s">
        <v>23</v>
      </c>
      <c r="H3588" t="s">
        <v>3457</v>
      </c>
      <c r="I3588">
        <f>VALUE(LEFT(H3588,FIND(" ",H3588)-1))</f>
        <v>2800</v>
      </c>
      <c r="J3588" t="str">
        <f>TRIM(RIGHT(H3588,LEN(H3588)-FIND(" ",H3588)))</f>
        <v>sqft</v>
      </c>
      <c r="K3588" t="s">
        <v>40</v>
      </c>
      <c r="L3588" t="s">
        <v>41</v>
      </c>
      <c r="N3588" t="s">
        <v>2481</v>
      </c>
      <c r="Q3588" t="s">
        <v>28</v>
      </c>
      <c r="R3588" t="s">
        <v>274</v>
      </c>
      <c r="S3588" t="s">
        <v>5373</v>
      </c>
      <c r="T3588" s="1">
        <f t="shared" si="2038"/>
        <v>5161</v>
      </c>
      <c r="U3588" t="s">
        <v>5374</v>
      </c>
      <c r="V3588" t="e">
        <f>VALUE(U3588)*100000</f>
        <v>#VALUE!</v>
      </c>
    </row>
    <row r="3589" spans="1:22" customFormat="1" hidden="1">
      <c r="A3589" t="s">
        <v>5375</v>
      </c>
      <c r="G3589" t="s">
        <v>32</v>
      </c>
      <c r="H3589" t="s">
        <v>5376</v>
      </c>
      <c r="I3589">
        <f>VALUE(LEFT(H3589,FIND(" ",H3589)-1))</f>
        <v>8000</v>
      </c>
      <c r="J3589" t="str">
        <f>TRIM(RIGHT(H3589,LEN(H3589)-FIND(" ",H3589)))</f>
        <v>sqft</v>
      </c>
      <c r="K3589" t="s">
        <v>40</v>
      </c>
      <c r="L3589" t="s">
        <v>41</v>
      </c>
      <c r="N3589" t="s">
        <v>574</v>
      </c>
      <c r="Q3589" t="s">
        <v>83</v>
      </c>
      <c r="R3589" t="s">
        <v>274</v>
      </c>
      <c r="S3589" t="s">
        <v>3168</v>
      </c>
      <c r="T3589" s="1">
        <f t="shared" si="2038"/>
        <v>10625</v>
      </c>
      <c r="U3589" t="s">
        <v>5377</v>
      </c>
      <c r="V3589" t="e">
        <f>VALUE(U3589)*100000</f>
        <v>#VALUE!</v>
      </c>
    </row>
    <row r="3590" spans="1:22" customFormat="1" hidden="1">
      <c r="A3590" t="s">
        <v>5378</v>
      </c>
      <c r="G3590" t="s">
        <v>23</v>
      </c>
      <c r="H3590" t="s">
        <v>5379</v>
      </c>
      <c r="I3590">
        <f>VALUE(LEFT(H3590,FIND(" ",H3590)-1))</f>
        <v>190</v>
      </c>
      <c r="J3590" t="str">
        <f>TRIM(RIGHT(H3590,LEN(H3590)-FIND(" ",H3590)))</f>
        <v>sqyrd</v>
      </c>
      <c r="K3590" t="s">
        <v>40</v>
      </c>
      <c r="L3590" t="s">
        <v>41</v>
      </c>
      <c r="N3590" t="s">
        <v>298</v>
      </c>
      <c r="Q3590" t="s">
        <v>43</v>
      </c>
      <c r="R3590">
        <v>4</v>
      </c>
      <c r="T3590" s="1" t="e">
        <f t="shared" si="2038"/>
        <v>#VALUE!</v>
      </c>
      <c r="U3590" t="s">
        <v>5343</v>
      </c>
      <c r="V3590" t="e">
        <f>VALUE(U3590)*100000</f>
        <v>#VALUE!</v>
      </c>
    </row>
    <row r="3591" spans="1:22" customFormat="1" hidden="1">
      <c r="A3591" t="s">
        <v>5380</v>
      </c>
      <c r="G3591" t="s">
        <v>23</v>
      </c>
      <c r="H3591" t="s">
        <v>5381</v>
      </c>
      <c r="I3591">
        <f>VALUE(LEFT(H3591,FIND(" ",H3591)-1))</f>
        <v>422</v>
      </c>
      <c r="J3591" t="str">
        <f>TRIM(RIGHT(H3591,LEN(H3591)-FIND(" ",H3591)))</f>
        <v>sqyrd</v>
      </c>
      <c r="K3591" t="s">
        <v>40</v>
      </c>
      <c r="L3591" t="s">
        <v>41</v>
      </c>
      <c r="N3591" t="s">
        <v>401</v>
      </c>
      <c r="Q3591" t="s">
        <v>43</v>
      </c>
      <c r="R3591" t="s">
        <v>44</v>
      </c>
      <c r="S3591" t="s">
        <v>5382</v>
      </c>
      <c r="T3591" s="1">
        <f t="shared" si="2038"/>
        <v>13823</v>
      </c>
      <c r="U3591" t="s">
        <v>5383</v>
      </c>
      <c r="V3591" t="e">
        <f>VALUE(U3591)*100000</f>
        <v>#VALUE!</v>
      </c>
    </row>
    <row r="3592" spans="1:22" customFormat="1" hidden="1">
      <c r="A3592" t="s">
        <v>5384</v>
      </c>
      <c r="G3592" t="s">
        <v>406</v>
      </c>
      <c r="H3592" t="s">
        <v>5385</v>
      </c>
      <c r="I3592">
        <f>VALUE(LEFT(H3592,FIND(" ",H3592)-1))</f>
        <v>61000</v>
      </c>
      <c r="J3592" t="str">
        <f>TRIM(RIGHT(H3592,LEN(H3592)-FIND(" ",H3592)))</f>
        <v>sqft</v>
      </c>
      <c r="L3592" t="s">
        <v>40</v>
      </c>
      <c r="S3592" t="s">
        <v>5386</v>
      </c>
      <c r="T3592" s="1">
        <f t="shared" si="2038"/>
        <v>328</v>
      </c>
      <c r="U3592" t="s">
        <v>5230</v>
      </c>
      <c r="V3592" t="e">
        <f>VALUE(U3592)*100000</f>
        <v>#VALUE!</v>
      </c>
    </row>
    <row r="3593" spans="1:22" customFormat="1" hidden="1">
      <c r="A3593" t="s">
        <v>5387</v>
      </c>
      <c r="G3593" t="s">
        <v>23</v>
      </c>
      <c r="H3593" t="s">
        <v>5388</v>
      </c>
      <c r="I3593">
        <f>VALUE(LEFT(H3593,FIND(" ",H3593)-1))</f>
        <v>3300</v>
      </c>
      <c r="J3593" t="str">
        <f>TRIM(RIGHT(H3593,LEN(H3593)-FIND(" ",H3593)))</f>
        <v>sqft</v>
      </c>
      <c r="K3593" t="s">
        <v>40</v>
      </c>
      <c r="L3593" t="s">
        <v>41</v>
      </c>
      <c r="N3593" t="s">
        <v>5389</v>
      </c>
      <c r="Q3593" t="s">
        <v>83</v>
      </c>
      <c r="R3593" t="s">
        <v>88</v>
      </c>
      <c r="S3593" t="s">
        <v>5390</v>
      </c>
      <c r="T3593" s="1">
        <f t="shared" si="2038"/>
        <v>6833</v>
      </c>
      <c r="U3593" t="s">
        <v>5391</v>
      </c>
      <c r="V3593" t="e">
        <f>VALUE(U3593)*100000</f>
        <v>#VALUE!</v>
      </c>
    </row>
    <row r="3594" spans="1:22" customFormat="1" hidden="1">
      <c r="A3594" t="s">
        <v>5392</v>
      </c>
      <c r="G3594" t="s">
        <v>23</v>
      </c>
      <c r="H3594" t="s">
        <v>5393</v>
      </c>
      <c r="I3594">
        <f>VALUE(LEFT(H3594,FIND(" ",H3594)-1))</f>
        <v>1807</v>
      </c>
      <c r="J3594" t="str">
        <f>TRIM(RIGHT(H3594,LEN(H3594)-FIND(" ",H3594)))</f>
        <v>sqft</v>
      </c>
      <c r="K3594" t="s">
        <v>25</v>
      </c>
      <c r="L3594" t="s">
        <v>2636</v>
      </c>
      <c r="N3594" t="s">
        <v>972</v>
      </c>
      <c r="Q3594" t="s">
        <v>28</v>
      </c>
      <c r="R3594" t="s">
        <v>44</v>
      </c>
      <c r="S3594" t="s">
        <v>5394</v>
      </c>
      <c r="T3594" s="1">
        <f t="shared" si="2038"/>
        <v>5753</v>
      </c>
      <c r="U3594" t="s">
        <v>5395</v>
      </c>
      <c r="V3594" t="e">
        <f>VALUE(U3594)*100000</f>
        <v>#VALUE!</v>
      </c>
    </row>
    <row r="3595" spans="1:22" customFormat="1" hidden="1">
      <c r="A3595" t="s">
        <v>5396</v>
      </c>
      <c r="G3595" t="s">
        <v>32</v>
      </c>
      <c r="H3595" t="s">
        <v>5397</v>
      </c>
      <c r="I3595">
        <f>VALUE(LEFT(H3595,FIND(" ",H3595)-1))</f>
        <v>2264</v>
      </c>
      <c r="J3595" t="str">
        <f>TRIM(RIGHT(H3595,LEN(H3595)-FIND(" ",H3595)))</f>
        <v>sqft</v>
      </c>
      <c r="K3595" t="s">
        <v>83</v>
      </c>
      <c r="L3595" t="s">
        <v>41</v>
      </c>
      <c r="N3595" t="s">
        <v>40</v>
      </c>
      <c r="Q3595" t="s">
        <v>790</v>
      </c>
      <c r="R3595">
        <v>2</v>
      </c>
      <c r="S3595" t="s">
        <v>5398</v>
      </c>
      <c r="T3595" s="1">
        <f t="shared" si="2038"/>
        <v>11042</v>
      </c>
      <c r="U3595" t="s">
        <v>5399</v>
      </c>
      <c r="V3595" t="e">
        <f>VALUE(U3595)*100000</f>
        <v>#VALUE!</v>
      </c>
    </row>
    <row r="3596" spans="1:22" customFormat="1" hidden="1">
      <c r="A3596" t="s">
        <v>5400</v>
      </c>
      <c r="G3596" t="s">
        <v>23</v>
      </c>
      <c r="H3596" t="s">
        <v>5401</v>
      </c>
      <c r="I3596">
        <f>VALUE(LEFT(H3596,FIND(" ",H3596)-1))</f>
        <v>283</v>
      </c>
      <c r="J3596" t="str">
        <f>TRIM(RIGHT(H3596,LEN(H3596)-FIND(" ",H3596)))</f>
        <v>sqyrd</v>
      </c>
      <c r="K3596" t="s">
        <v>40</v>
      </c>
      <c r="L3596" t="s">
        <v>41</v>
      </c>
      <c r="N3596" t="s">
        <v>298</v>
      </c>
      <c r="Q3596" t="s">
        <v>83</v>
      </c>
      <c r="R3596">
        <v>3</v>
      </c>
      <c r="T3596" s="1" t="e">
        <f t="shared" si="2038"/>
        <v>#VALUE!</v>
      </c>
      <c r="U3596" t="s">
        <v>5402</v>
      </c>
      <c r="V3596" t="e">
        <f>VALUE(U3596)*100000</f>
        <v>#VALUE!</v>
      </c>
    </row>
    <row r="3597" spans="1:22" customFormat="1" hidden="1">
      <c r="A3597" t="s">
        <v>5403</v>
      </c>
      <c r="G3597" t="s">
        <v>23</v>
      </c>
      <c r="H3597" t="s">
        <v>5404</v>
      </c>
      <c r="I3597">
        <f>VALUE(LEFT(H3597,FIND(" ",H3597)-1))</f>
        <v>3280</v>
      </c>
      <c r="J3597" t="str">
        <f>TRIM(RIGHT(H3597,LEN(H3597)-FIND(" ",H3597)))</f>
        <v>sqft</v>
      </c>
      <c r="K3597" t="s">
        <v>40</v>
      </c>
      <c r="L3597" t="s">
        <v>41</v>
      </c>
      <c r="N3597" t="s">
        <v>288</v>
      </c>
      <c r="Q3597" t="s">
        <v>28</v>
      </c>
      <c r="R3597" t="s">
        <v>5405</v>
      </c>
      <c r="S3597" t="s">
        <v>5406</v>
      </c>
      <c r="T3597" s="1">
        <f t="shared" si="2038"/>
        <v>7652</v>
      </c>
      <c r="U3597" t="s">
        <v>5305</v>
      </c>
      <c r="V3597" t="e">
        <f>VALUE(U3597)*100000</f>
        <v>#VALUE!</v>
      </c>
    </row>
    <row r="3598" spans="1:22" customFormat="1" hidden="1">
      <c r="A3598" t="s">
        <v>5407</v>
      </c>
      <c r="G3598" t="s">
        <v>168</v>
      </c>
      <c r="H3598" t="s">
        <v>3627</v>
      </c>
      <c r="I3598">
        <f>VALUE(LEFT(H3598,FIND(" ",H3598)-1))</f>
        <v>1980</v>
      </c>
      <c r="J3598" t="str">
        <f>TRIM(RIGHT(H3598,LEN(H3598)-FIND(" ",H3598)))</f>
        <v>sqft</v>
      </c>
      <c r="K3598" t="s">
        <v>566</v>
      </c>
      <c r="L3598" t="s">
        <v>40</v>
      </c>
      <c r="N3598">
        <v>2</v>
      </c>
      <c r="S3598" t="s">
        <v>2065</v>
      </c>
      <c r="T3598" s="1">
        <f t="shared" si="2038"/>
        <v>11111</v>
      </c>
      <c r="U3598" t="s">
        <v>5408</v>
      </c>
      <c r="V3598" t="e">
        <f>VALUE(U3598)*100000</f>
        <v>#VALUE!</v>
      </c>
    </row>
    <row r="3599" spans="1:22" customFormat="1" hidden="1">
      <c r="A3599" t="s">
        <v>5409</v>
      </c>
      <c r="G3599" t="s">
        <v>32</v>
      </c>
      <c r="H3599" t="s">
        <v>5410</v>
      </c>
      <c r="I3599">
        <f>VALUE(LEFT(H3599,FIND(" ",H3599)-1))</f>
        <v>2150</v>
      </c>
      <c r="J3599" t="str">
        <f>TRIM(RIGHT(H3599,LEN(H3599)-FIND(" ",H3599)))</f>
        <v>sqft</v>
      </c>
      <c r="K3599" t="s">
        <v>40</v>
      </c>
      <c r="L3599" t="s">
        <v>41</v>
      </c>
      <c r="N3599" t="s">
        <v>175</v>
      </c>
      <c r="Q3599">
        <v>1</v>
      </c>
      <c r="S3599" t="s">
        <v>5411</v>
      </c>
      <c r="T3599" s="1">
        <f t="shared" si="2038"/>
        <v>13953</v>
      </c>
      <c r="U3599" t="s">
        <v>5343</v>
      </c>
      <c r="V3599" t="e">
        <f>VALUE(U3599)*100000</f>
        <v>#VALUE!</v>
      </c>
    </row>
    <row r="3600" spans="1:22" customFormat="1" hidden="1">
      <c r="A3600" t="s">
        <v>5412</v>
      </c>
      <c r="G3600" t="s">
        <v>23</v>
      </c>
      <c r="H3600" t="s">
        <v>5413</v>
      </c>
      <c r="I3600">
        <f>VALUE(LEFT(H3600,FIND(" ",H3600)-1))</f>
        <v>6200</v>
      </c>
      <c r="J3600" t="str">
        <f>TRIM(RIGHT(H3600,LEN(H3600)-FIND(" ",H3600)))</f>
        <v>sqft</v>
      </c>
      <c r="K3600" t="s">
        <v>25</v>
      </c>
      <c r="L3600" t="s">
        <v>41</v>
      </c>
      <c r="N3600" t="s">
        <v>92</v>
      </c>
      <c r="Q3600" t="s">
        <v>83</v>
      </c>
      <c r="R3600" t="s">
        <v>139</v>
      </c>
      <c r="S3600" t="s">
        <v>5414</v>
      </c>
      <c r="T3600" s="1">
        <f t="shared" si="2038"/>
        <v>5645</v>
      </c>
      <c r="U3600" t="s">
        <v>5255</v>
      </c>
      <c r="V3600" t="e">
        <f>VALUE(U3600)*100000</f>
        <v>#VALUE!</v>
      </c>
    </row>
    <row r="3601" spans="1:22" customFormat="1" hidden="1">
      <c r="A3601" t="s">
        <v>5415</v>
      </c>
      <c r="G3601" t="s">
        <v>23</v>
      </c>
      <c r="H3601" t="s">
        <v>2891</v>
      </c>
      <c r="I3601">
        <f>VALUE(LEFT(H3601,FIND(" ",H3601)-1))</f>
        <v>1860</v>
      </c>
      <c r="J3601" t="str">
        <f>TRIM(RIGHT(H3601,LEN(H3601)-FIND(" ",H3601)))</f>
        <v>sqft</v>
      </c>
      <c r="K3601" t="s">
        <v>40</v>
      </c>
      <c r="L3601" t="s">
        <v>41</v>
      </c>
      <c r="N3601" t="s">
        <v>1580</v>
      </c>
      <c r="Q3601" t="s">
        <v>83</v>
      </c>
      <c r="R3601" t="s">
        <v>44</v>
      </c>
      <c r="S3601" t="s">
        <v>5416</v>
      </c>
      <c r="T3601" s="1">
        <f t="shared" si="2038"/>
        <v>7824</v>
      </c>
      <c r="U3601" t="s">
        <v>5305</v>
      </c>
      <c r="V3601" t="e">
        <f>VALUE(U3601)*100000</f>
        <v>#VALUE!</v>
      </c>
    </row>
    <row r="3602" spans="1:22" customFormat="1" hidden="1">
      <c r="A3602" t="s">
        <v>5417</v>
      </c>
      <c r="G3602" t="s">
        <v>23</v>
      </c>
      <c r="H3602" t="s">
        <v>4686</v>
      </c>
      <c r="I3602">
        <f>VALUE(LEFT(H3602,FIND(" ",H3602)-1))</f>
        <v>3200</v>
      </c>
      <c r="J3602" t="str">
        <f>TRIM(RIGHT(H3602,LEN(H3602)-FIND(" ",H3602)))</f>
        <v>sqft</v>
      </c>
      <c r="K3602" t="s">
        <v>40</v>
      </c>
      <c r="L3602" t="s">
        <v>41</v>
      </c>
      <c r="N3602" t="s">
        <v>271</v>
      </c>
      <c r="Q3602" t="s">
        <v>28</v>
      </c>
      <c r="R3602" t="s">
        <v>88</v>
      </c>
      <c r="S3602" t="s">
        <v>5418</v>
      </c>
      <c r="T3602" s="1">
        <f t="shared" si="2038"/>
        <v>6123</v>
      </c>
      <c r="U3602" t="s">
        <v>5419</v>
      </c>
      <c r="V3602" t="e">
        <f>VALUE(U3602)*100000</f>
        <v>#VALUE!</v>
      </c>
    </row>
    <row r="3603" spans="1:22" customFormat="1" hidden="1">
      <c r="A3603" t="s">
        <v>5420</v>
      </c>
      <c r="G3603" t="s">
        <v>23</v>
      </c>
      <c r="H3603" t="s">
        <v>3595</v>
      </c>
      <c r="I3603">
        <f>VALUE(LEFT(H3603,FIND(" ",H3603)-1))</f>
        <v>225</v>
      </c>
      <c r="J3603" t="str">
        <f>TRIM(RIGHT(H3603,LEN(H3603)-FIND(" ",H3603)))</f>
        <v>sqft</v>
      </c>
      <c r="K3603" t="s">
        <v>43</v>
      </c>
      <c r="L3603" t="s">
        <v>41</v>
      </c>
      <c r="N3603" t="s">
        <v>40</v>
      </c>
      <c r="Q3603" t="s">
        <v>5421</v>
      </c>
      <c r="R3603">
        <v>4</v>
      </c>
      <c r="T3603" s="1" t="e">
        <f t="shared" si="2038"/>
        <v>#VALUE!</v>
      </c>
      <c r="U3603" t="s">
        <v>5422</v>
      </c>
      <c r="V3603" t="e">
        <f>VALUE(U3603)*100000</f>
        <v>#VALUE!</v>
      </c>
    </row>
    <row r="3604" spans="1:22" customFormat="1" hidden="1">
      <c r="A3604" t="s">
        <v>5423</v>
      </c>
      <c r="G3604" t="s">
        <v>32</v>
      </c>
      <c r="H3604" t="s">
        <v>5424</v>
      </c>
      <c r="I3604">
        <f>VALUE(LEFT(H3604,FIND(" ",H3604)-1))</f>
        <v>10000</v>
      </c>
      <c r="J3604" t="str">
        <f>TRIM(RIGHT(H3604,LEN(H3604)-FIND(" ",H3604)))</f>
        <v>sqm</v>
      </c>
      <c r="L3604" t="s">
        <v>41</v>
      </c>
      <c r="N3604" t="s">
        <v>40</v>
      </c>
      <c r="S3604" t="s">
        <v>5425</v>
      </c>
      <c r="T3604" s="1">
        <f t="shared" si="2038"/>
        <v>1719</v>
      </c>
      <c r="U3604" t="s">
        <v>5426</v>
      </c>
      <c r="V3604" t="e">
        <f>VALUE(U3604)*100000</f>
        <v>#VALUE!</v>
      </c>
    </row>
    <row r="3605" spans="1:22" customFormat="1" hidden="1">
      <c r="A3605" t="s">
        <v>347</v>
      </c>
      <c r="G3605" t="s">
        <v>32</v>
      </c>
      <c r="H3605" t="s">
        <v>3140</v>
      </c>
      <c r="I3605">
        <f>VALUE(LEFT(H3605,FIND(" ",H3605)-1))</f>
        <v>3500</v>
      </c>
      <c r="J3605" t="str">
        <f>TRIM(RIGHT(H3605,LEN(H3605)-FIND(" ",H3605)))</f>
        <v>sqft</v>
      </c>
      <c r="K3605" t="s">
        <v>40</v>
      </c>
      <c r="L3605" t="s">
        <v>41</v>
      </c>
      <c r="N3605" t="s">
        <v>370</v>
      </c>
      <c r="S3605" t="s">
        <v>751</v>
      </c>
      <c r="T3605" s="1">
        <f t="shared" si="2038"/>
        <v>6500</v>
      </c>
      <c r="U3605" t="s">
        <v>5427</v>
      </c>
      <c r="V3605" t="e">
        <f>VALUE(U3605)*100000</f>
        <v>#VALUE!</v>
      </c>
    </row>
    <row r="3606" spans="1:22" customFormat="1" hidden="1">
      <c r="A3606" t="s">
        <v>5428</v>
      </c>
      <c r="G3606" t="s">
        <v>32</v>
      </c>
      <c r="H3606" t="s">
        <v>5429</v>
      </c>
      <c r="I3606">
        <f>VALUE(LEFT(H3606,FIND(" ",H3606)-1))</f>
        <v>27375</v>
      </c>
      <c r="J3606" t="str">
        <f>TRIM(RIGHT(H3606,LEN(H3606)-FIND(" ",H3606)))</f>
        <v>sqft</v>
      </c>
      <c r="K3606" t="s">
        <v>40</v>
      </c>
      <c r="L3606" t="s">
        <v>41</v>
      </c>
      <c r="N3606" t="s">
        <v>4553</v>
      </c>
      <c r="Q3606" t="s">
        <v>773</v>
      </c>
      <c r="S3606" t="s">
        <v>5430</v>
      </c>
      <c r="T3606" s="1">
        <f t="shared" si="2038"/>
        <v>11507</v>
      </c>
      <c r="U3606" t="s">
        <v>5431</v>
      </c>
      <c r="V3606" t="e">
        <f>VALUE(U3606)*100000</f>
        <v>#VALUE!</v>
      </c>
    </row>
    <row r="3607" spans="1:22" customFormat="1" hidden="1">
      <c r="A3607" t="s">
        <v>5432</v>
      </c>
      <c r="G3607" t="s">
        <v>23</v>
      </c>
      <c r="H3607" t="s">
        <v>1254</v>
      </c>
      <c r="I3607">
        <f>VALUE(LEFT(H3607,FIND(" ",H3607)-1))</f>
        <v>1700</v>
      </c>
      <c r="J3607" t="str">
        <f>TRIM(RIGHT(H3607,LEN(H3607)-FIND(" ",H3607)))</f>
        <v>sqft</v>
      </c>
      <c r="K3607" t="s">
        <v>40</v>
      </c>
      <c r="L3607" t="s">
        <v>41</v>
      </c>
      <c r="N3607" t="s">
        <v>893</v>
      </c>
      <c r="S3607" t="s">
        <v>5433</v>
      </c>
      <c r="T3607" s="1">
        <f t="shared" si="2038"/>
        <v>8830</v>
      </c>
      <c r="U3607" t="s">
        <v>5232</v>
      </c>
      <c r="V3607" t="e">
        <f>VALUE(U3607)*100000</f>
        <v>#VALUE!</v>
      </c>
    </row>
    <row r="3608" spans="1:22" customFormat="1" hidden="1">
      <c r="A3608" t="s">
        <v>2798</v>
      </c>
      <c r="G3608" t="s">
        <v>32</v>
      </c>
      <c r="H3608" t="s">
        <v>3140</v>
      </c>
      <c r="I3608">
        <f>VALUE(LEFT(H3608,FIND(" ",H3608)-1))</f>
        <v>3500</v>
      </c>
      <c r="J3608" t="str">
        <f>TRIM(RIGHT(H3608,LEN(H3608)-FIND(" ",H3608)))</f>
        <v>sqft</v>
      </c>
      <c r="K3608" t="s">
        <v>40</v>
      </c>
      <c r="L3608" t="s">
        <v>41</v>
      </c>
      <c r="N3608" t="s">
        <v>308</v>
      </c>
      <c r="Q3608" t="s">
        <v>83</v>
      </c>
      <c r="R3608">
        <v>5</v>
      </c>
      <c r="S3608" t="s">
        <v>2013</v>
      </c>
      <c r="T3608" s="1">
        <f t="shared" si="2038"/>
        <v>4857</v>
      </c>
      <c r="U3608" t="s">
        <v>5236</v>
      </c>
      <c r="V3608" t="e">
        <f>VALUE(U3608)*100000</f>
        <v>#VALUE!</v>
      </c>
    </row>
    <row r="3609" spans="1:22" customFormat="1" hidden="1">
      <c r="A3609" t="s">
        <v>5434</v>
      </c>
      <c r="G3609" t="s">
        <v>168</v>
      </c>
      <c r="H3609" t="s">
        <v>5435</v>
      </c>
      <c r="I3609">
        <f>VALUE(LEFT(H3609,FIND(" ",H3609)-1))</f>
        <v>3078</v>
      </c>
      <c r="J3609" t="str">
        <f>TRIM(RIGHT(H3609,LEN(H3609)-FIND(" ",H3609)))</f>
        <v>sqft</v>
      </c>
      <c r="K3609" t="s">
        <v>131</v>
      </c>
      <c r="L3609" t="s">
        <v>139</v>
      </c>
      <c r="N3609" t="s">
        <v>40</v>
      </c>
      <c r="S3609" t="s">
        <v>359</v>
      </c>
      <c r="T3609" s="1">
        <f t="shared" si="2038"/>
        <v>5000</v>
      </c>
      <c r="U3609" t="s">
        <v>5436</v>
      </c>
      <c r="V3609" t="e">
        <f>VALUE(U3609)*100000</f>
        <v>#VALUE!</v>
      </c>
    </row>
    <row r="3610" spans="1:22" customFormat="1" hidden="1">
      <c r="A3610" t="s">
        <v>3926</v>
      </c>
      <c r="G3610" t="s">
        <v>32</v>
      </c>
      <c r="H3610" t="s">
        <v>3426</v>
      </c>
      <c r="I3610">
        <f>VALUE(LEFT(H3610,FIND(" ",H3610)-1))</f>
        <v>2750</v>
      </c>
      <c r="J3610" t="str">
        <f>TRIM(RIGHT(H3610,LEN(H3610)-FIND(" ",H3610)))</f>
        <v>sqft</v>
      </c>
      <c r="K3610" t="s">
        <v>43</v>
      </c>
      <c r="L3610" t="s">
        <v>41</v>
      </c>
      <c r="N3610" t="s">
        <v>40</v>
      </c>
      <c r="Q3610">
        <v>2</v>
      </c>
      <c r="S3610" t="s">
        <v>5437</v>
      </c>
      <c r="T3610" s="1">
        <f t="shared" si="2038"/>
        <v>7055</v>
      </c>
      <c r="U3610" t="s">
        <v>5438</v>
      </c>
      <c r="V3610" t="e">
        <f>VALUE(U3610)*100000</f>
        <v>#VALUE!</v>
      </c>
    </row>
    <row r="3611" spans="1:22" customFormat="1" hidden="1">
      <c r="A3611" t="s">
        <v>5439</v>
      </c>
      <c r="G3611" t="s">
        <v>32</v>
      </c>
      <c r="H3611" t="s">
        <v>3426</v>
      </c>
      <c r="I3611">
        <f>VALUE(LEFT(H3611,FIND(" ",H3611)-1))</f>
        <v>2750</v>
      </c>
      <c r="J3611" t="str">
        <f>TRIM(RIGHT(H3611,LEN(H3611)-FIND(" ",H3611)))</f>
        <v>sqft</v>
      </c>
      <c r="K3611" t="s">
        <v>25</v>
      </c>
      <c r="L3611" t="s">
        <v>1540</v>
      </c>
      <c r="N3611" t="s">
        <v>165</v>
      </c>
      <c r="Q3611" t="s">
        <v>28</v>
      </c>
      <c r="R3611" t="s">
        <v>36</v>
      </c>
      <c r="S3611" t="s">
        <v>4509</v>
      </c>
      <c r="T3611" s="1">
        <f t="shared" si="2038"/>
        <v>5900</v>
      </c>
      <c r="U3611" t="s">
        <v>5226</v>
      </c>
      <c r="V3611" t="e">
        <f>VALUE(U3611)*100000</f>
        <v>#VALUE!</v>
      </c>
    </row>
    <row r="3612" spans="1:22" customFormat="1" hidden="1">
      <c r="A3612" t="s">
        <v>5440</v>
      </c>
      <c r="G3612" t="s">
        <v>406</v>
      </c>
      <c r="H3612" t="s">
        <v>5441</v>
      </c>
      <c r="I3612">
        <f>VALUE(LEFT(H3612,FIND(" ",H3612)-1))</f>
        <v>291000</v>
      </c>
      <c r="J3612" t="str">
        <f>TRIM(RIGHT(H3612,LEN(H3612)-FIND(" ",H3612)))</f>
        <v>sqft</v>
      </c>
      <c r="L3612" t="s">
        <v>25</v>
      </c>
      <c r="S3612" t="s">
        <v>5442</v>
      </c>
      <c r="T3612" s="1">
        <f t="shared" si="2038"/>
        <v>1409</v>
      </c>
      <c r="U3612" t="s">
        <v>5443</v>
      </c>
      <c r="V3612" t="e">
        <f>VALUE(U3612)*100000</f>
        <v>#VALUE!</v>
      </c>
    </row>
    <row r="3613" spans="1:22" customFormat="1" hidden="1">
      <c r="A3613" t="s">
        <v>5444</v>
      </c>
      <c r="G3613" t="s">
        <v>23</v>
      </c>
      <c r="H3613" t="s">
        <v>3244</v>
      </c>
      <c r="I3613">
        <f>VALUE(LEFT(H3613,FIND(" ",H3613)-1))</f>
        <v>2500</v>
      </c>
      <c r="J3613" t="str">
        <f>TRIM(RIGHT(H3613,LEN(H3613)-FIND(" ",H3613)))</f>
        <v>sqft</v>
      </c>
      <c r="K3613" t="s">
        <v>40</v>
      </c>
      <c r="L3613" t="s">
        <v>41</v>
      </c>
      <c r="N3613" t="s">
        <v>1006</v>
      </c>
      <c r="Q3613" t="s">
        <v>83</v>
      </c>
      <c r="R3613" t="s">
        <v>586</v>
      </c>
      <c r="S3613" t="s">
        <v>5062</v>
      </c>
      <c r="T3613" s="1">
        <f t="shared" si="2038"/>
        <v>5890</v>
      </c>
      <c r="U3613" t="s">
        <v>5445</v>
      </c>
      <c r="V3613" t="e">
        <f>VALUE(U3613)*100000</f>
        <v>#VALUE!</v>
      </c>
    </row>
    <row r="3614" spans="1:22" customFormat="1" hidden="1">
      <c r="A3614" t="s">
        <v>5446</v>
      </c>
      <c r="G3614" t="s">
        <v>23</v>
      </c>
      <c r="H3614" t="s">
        <v>5447</v>
      </c>
      <c r="I3614">
        <f>VALUE(LEFT(H3614,FIND(" ",H3614)-1))</f>
        <v>8500</v>
      </c>
      <c r="J3614" t="str">
        <f>TRIM(RIGHT(H3614,LEN(H3614)-FIND(" ",H3614)))</f>
        <v>sqft</v>
      </c>
      <c r="K3614" t="s">
        <v>83</v>
      </c>
      <c r="L3614" t="s">
        <v>41</v>
      </c>
      <c r="N3614" t="s">
        <v>40</v>
      </c>
      <c r="Q3614" t="s">
        <v>29</v>
      </c>
      <c r="R3614" t="s">
        <v>171</v>
      </c>
      <c r="S3614" t="s">
        <v>5217</v>
      </c>
      <c r="T3614" s="1">
        <f t="shared" si="2038"/>
        <v>19444</v>
      </c>
      <c r="U3614" t="s">
        <v>5218</v>
      </c>
      <c r="V3614" t="e">
        <f>VALUE(U3614)*100000</f>
        <v>#VALUE!</v>
      </c>
    </row>
    <row r="3615" spans="1:22" customFormat="1" hidden="1">
      <c r="A3615" t="s">
        <v>5448</v>
      </c>
      <c r="G3615" t="s">
        <v>23</v>
      </c>
      <c r="H3615" t="s">
        <v>5449</v>
      </c>
      <c r="I3615">
        <f>VALUE(LEFT(H3615,FIND(" ",H3615)-1))</f>
        <v>7000</v>
      </c>
      <c r="J3615" t="str">
        <f>TRIM(RIGHT(H3615,LEN(H3615)-FIND(" ",H3615)))</f>
        <v>sqft</v>
      </c>
      <c r="K3615" t="s">
        <v>40</v>
      </c>
      <c r="L3615" t="s">
        <v>41</v>
      </c>
      <c r="N3615" t="s">
        <v>401</v>
      </c>
      <c r="Q3615" t="s">
        <v>43</v>
      </c>
      <c r="R3615" t="s">
        <v>44</v>
      </c>
      <c r="S3615" t="s">
        <v>5450</v>
      </c>
      <c r="T3615" s="1">
        <f t="shared" si="2038"/>
        <v>12482</v>
      </c>
      <c r="U3615" t="s">
        <v>5451</v>
      </c>
      <c r="V3615" t="e">
        <f>VALUE(U3615)*100000</f>
        <v>#VALUE!</v>
      </c>
    </row>
    <row r="3616" spans="1:22" customFormat="1" hidden="1">
      <c r="A3616" t="s">
        <v>5452</v>
      </c>
      <c r="G3616" t="s">
        <v>168</v>
      </c>
      <c r="H3616" t="s">
        <v>5453</v>
      </c>
      <c r="I3616">
        <f>VALUE(LEFT(H3616,FIND(" ",H3616)-1))</f>
        <v>3915</v>
      </c>
      <c r="J3616" t="str">
        <f>TRIM(RIGHT(H3616,LEN(H3616)-FIND(" ",H3616)))</f>
        <v>sqft</v>
      </c>
      <c r="K3616" t="s">
        <v>40</v>
      </c>
      <c r="L3616" t="s">
        <v>5454</v>
      </c>
      <c r="N3616" t="s">
        <v>139</v>
      </c>
      <c r="Q3616">
        <v>1</v>
      </c>
      <c r="R3616">
        <v>1</v>
      </c>
      <c r="S3616" t="s">
        <v>5455</v>
      </c>
      <c r="T3616" s="1">
        <f t="shared" si="2038"/>
        <v>11494</v>
      </c>
      <c r="U3616" t="s">
        <v>5456</v>
      </c>
      <c r="V3616" t="e">
        <f>VALUE(U3616)*100000</f>
        <v>#VALUE!</v>
      </c>
    </row>
    <row r="3617" spans="1:22" customFormat="1" hidden="1">
      <c r="A3617" t="s">
        <v>3005</v>
      </c>
      <c r="G3617" t="s">
        <v>32</v>
      </c>
      <c r="H3617" t="s">
        <v>1504</v>
      </c>
      <c r="I3617">
        <f>VALUE(LEFT(H3617,FIND(" ",H3617)-1))</f>
        <v>1218</v>
      </c>
      <c r="J3617" t="str">
        <f>TRIM(RIGHT(H3617,LEN(H3617)-FIND(" ",H3617)))</f>
        <v>sqft</v>
      </c>
      <c r="K3617" t="s">
        <v>40</v>
      </c>
      <c r="L3617" t="s">
        <v>41</v>
      </c>
      <c r="N3617" t="s">
        <v>318</v>
      </c>
      <c r="S3617" t="s">
        <v>5457</v>
      </c>
      <c r="T3617" s="1">
        <f t="shared" si="2038"/>
        <v>18883</v>
      </c>
      <c r="U3617" t="s">
        <v>5200</v>
      </c>
      <c r="V3617" t="e">
        <f>VALUE(U3617)*100000</f>
        <v>#VALUE!</v>
      </c>
    </row>
    <row r="3618" spans="1:22" customFormat="1" hidden="1">
      <c r="A3618" t="s">
        <v>5274</v>
      </c>
      <c r="G3618" t="s">
        <v>32</v>
      </c>
      <c r="H3618" t="s">
        <v>1254</v>
      </c>
      <c r="I3618">
        <f>VALUE(LEFT(H3618,FIND(" ",H3618)-1))</f>
        <v>1700</v>
      </c>
      <c r="J3618" t="str">
        <f>TRIM(RIGHT(H3618,LEN(H3618)-FIND(" ",H3618)))</f>
        <v>sqft</v>
      </c>
      <c r="K3618" t="s">
        <v>83</v>
      </c>
      <c r="L3618" t="s">
        <v>41</v>
      </c>
      <c r="N3618" t="s">
        <v>40</v>
      </c>
      <c r="Q3618" t="s">
        <v>44</v>
      </c>
      <c r="R3618" t="s">
        <v>131</v>
      </c>
      <c r="S3618" t="s">
        <v>5458</v>
      </c>
      <c r="T3618" s="1">
        <f t="shared" si="2038"/>
        <v>16765</v>
      </c>
      <c r="U3618" t="s">
        <v>5257</v>
      </c>
      <c r="V3618" t="e">
        <f>VALUE(U3618)*100000</f>
        <v>#VALUE!</v>
      </c>
    </row>
    <row r="3619" spans="1:22" customFormat="1" hidden="1">
      <c r="A3619" t="s">
        <v>5459</v>
      </c>
      <c r="G3619" t="s">
        <v>32</v>
      </c>
      <c r="H3619" t="s">
        <v>5460</v>
      </c>
      <c r="I3619">
        <f>VALUE(LEFT(H3619,FIND(" ",H3619)-1))</f>
        <v>1808</v>
      </c>
      <c r="J3619" t="str">
        <f>TRIM(RIGHT(H3619,LEN(H3619)-FIND(" ",H3619)))</f>
        <v>sqft</v>
      </c>
      <c r="K3619" t="s">
        <v>40</v>
      </c>
      <c r="L3619" t="s">
        <v>41</v>
      </c>
      <c r="N3619" t="s">
        <v>205</v>
      </c>
      <c r="S3619" t="s">
        <v>5461</v>
      </c>
      <c r="T3619" s="1">
        <f t="shared" si="2038"/>
        <v>12445</v>
      </c>
      <c r="U3619" t="s">
        <v>5232</v>
      </c>
      <c r="V3619" t="e">
        <f>VALUE(U3619)*100000</f>
        <v>#VALUE!</v>
      </c>
    </row>
    <row r="3620" spans="1:22" customFormat="1" hidden="1">
      <c r="A3620" t="s">
        <v>5462</v>
      </c>
      <c r="G3620" t="s">
        <v>23</v>
      </c>
      <c r="H3620" t="s">
        <v>5463</v>
      </c>
      <c r="I3620">
        <f>VALUE(LEFT(H3620,FIND(" ",H3620)-1))</f>
        <v>5900</v>
      </c>
      <c r="J3620" t="str">
        <f>TRIM(RIGHT(H3620,LEN(H3620)-FIND(" ",H3620)))</f>
        <v>sqft</v>
      </c>
      <c r="K3620" t="s">
        <v>40</v>
      </c>
      <c r="L3620" t="s">
        <v>41</v>
      </c>
      <c r="N3620" t="s">
        <v>2892</v>
      </c>
      <c r="Q3620" t="s">
        <v>28</v>
      </c>
      <c r="R3620" t="s">
        <v>154</v>
      </c>
      <c r="S3620" t="s">
        <v>5464</v>
      </c>
      <c r="T3620" s="1">
        <f t="shared" si="2038"/>
        <v>6915</v>
      </c>
      <c r="U3620" t="s">
        <v>5465</v>
      </c>
      <c r="V3620" t="e">
        <f>VALUE(U3620)*100000</f>
        <v>#VALUE!</v>
      </c>
    </row>
    <row r="3621" spans="1:22" customFormat="1" hidden="1">
      <c r="A3621" t="s">
        <v>1455</v>
      </c>
      <c r="G3621" t="s">
        <v>406</v>
      </c>
      <c r="H3621" t="s">
        <v>5466</v>
      </c>
      <c r="I3621">
        <f>VALUE(LEFT(H3621,FIND(" ",H3621)-1))</f>
        <v>10</v>
      </c>
      <c r="J3621" t="str">
        <f>TRIM(RIGHT(H3621,LEN(H3621)-FIND(" ",H3621)))</f>
        <v>sqft</v>
      </c>
      <c r="L3621" t="s">
        <v>40</v>
      </c>
      <c r="S3621" t="s">
        <v>5467</v>
      </c>
      <c r="T3621" s="1" t="e">
        <f t="shared" si="2038"/>
        <v>#VALUE!</v>
      </c>
      <c r="U3621" t="s">
        <v>5468</v>
      </c>
      <c r="V3621" t="e">
        <f>VALUE(U3621)*100000</f>
        <v>#VALUE!</v>
      </c>
    </row>
    <row r="3622" spans="1:22" customFormat="1" hidden="1">
      <c r="A3622" t="s">
        <v>5469</v>
      </c>
      <c r="G3622" t="s">
        <v>32</v>
      </c>
      <c r="H3622" t="s">
        <v>5470</v>
      </c>
      <c r="I3622">
        <f>VALUE(LEFT(H3622,FIND(" ",H3622)-1))</f>
        <v>2650</v>
      </c>
      <c r="J3622" t="str">
        <f>TRIM(RIGHT(H3622,LEN(H3622)-FIND(" ",H3622)))</f>
        <v>sqft</v>
      </c>
      <c r="K3622" t="s">
        <v>40</v>
      </c>
      <c r="L3622" t="s">
        <v>41</v>
      </c>
      <c r="N3622" t="s">
        <v>806</v>
      </c>
      <c r="Q3622" t="s">
        <v>28</v>
      </c>
      <c r="R3622" t="s">
        <v>586</v>
      </c>
      <c r="S3622" t="s">
        <v>571</v>
      </c>
      <c r="T3622" s="1">
        <f t="shared" si="2038"/>
        <v>6000</v>
      </c>
      <c r="U3622" t="s">
        <v>5471</v>
      </c>
      <c r="V3622" t="e">
        <f>VALUE(U3622)*100000</f>
        <v>#VALUE!</v>
      </c>
    </row>
    <row r="3623" spans="1:22" customFormat="1" hidden="1">
      <c r="A3623" t="s">
        <v>3131</v>
      </c>
      <c r="G3623" t="s">
        <v>32</v>
      </c>
      <c r="H3623" t="s">
        <v>2838</v>
      </c>
      <c r="I3623">
        <f>VALUE(LEFT(H3623,FIND(" ",H3623)-1))</f>
        <v>3000</v>
      </c>
      <c r="J3623" t="str">
        <f>TRIM(RIGHT(H3623,LEN(H3623)-FIND(" ",H3623)))</f>
        <v>sqft</v>
      </c>
      <c r="K3623" t="s">
        <v>40</v>
      </c>
      <c r="L3623" t="s">
        <v>41</v>
      </c>
      <c r="N3623" t="s">
        <v>75</v>
      </c>
      <c r="Q3623">
        <v>1</v>
      </c>
      <c r="S3623" t="s">
        <v>459</v>
      </c>
      <c r="T3623" s="1">
        <f t="shared" si="2038"/>
        <v>6667</v>
      </c>
      <c r="U3623" t="s">
        <v>5230</v>
      </c>
      <c r="V3623" t="e">
        <f>VALUE(U3623)*100000</f>
        <v>#VALUE!</v>
      </c>
    </row>
    <row r="3624" spans="1:22" customFormat="1" hidden="1">
      <c r="A3624" t="s">
        <v>5472</v>
      </c>
      <c r="G3624" t="s">
        <v>23</v>
      </c>
      <c r="H3624" t="s">
        <v>198</v>
      </c>
      <c r="I3624">
        <f>VALUE(LEFT(H3624,FIND(" ",H3624)-1))</f>
        <v>1900</v>
      </c>
      <c r="J3624" t="str">
        <f>TRIM(RIGHT(H3624,LEN(H3624)-FIND(" ",H3624)))</f>
        <v>sqft</v>
      </c>
      <c r="K3624" t="s">
        <v>40</v>
      </c>
      <c r="L3624" t="s">
        <v>41</v>
      </c>
      <c r="N3624" t="s">
        <v>662</v>
      </c>
      <c r="S3624" t="s">
        <v>5473</v>
      </c>
      <c r="T3624" s="1">
        <f t="shared" si="2038"/>
        <v>5991</v>
      </c>
      <c r="U3624" t="s">
        <v>5408</v>
      </c>
      <c r="V3624" t="e">
        <f>VALUE(U3624)*100000</f>
        <v>#VALUE!</v>
      </c>
    </row>
    <row r="3625" spans="1:22" customFormat="1" hidden="1">
      <c r="A3625" t="s">
        <v>5474</v>
      </c>
      <c r="G3625" t="s">
        <v>32</v>
      </c>
      <c r="H3625" t="s">
        <v>5475</v>
      </c>
      <c r="I3625">
        <f>VALUE(LEFT(H3625,FIND(" ",H3625)-1))</f>
        <v>15600</v>
      </c>
      <c r="J3625" t="str">
        <f>TRIM(RIGHT(H3625,LEN(H3625)-FIND(" ",H3625)))</f>
        <v>sqft</v>
      </c>
      <c r="L3625" t="s">
        <v>41</v>
      </c>
      <c r="N3625" t="s">
        <v>40</v>
      </c>
      <c r="S3625" t="s">
        <v>1631</v>
      </c>
      <c r="T3625" s="1">
        <f t="shared" si="2038"/>
        <v>3205</v>
      </c>
      <c r="U3625" t="s">
        <v>5295</v>
      </c>
      <c r="V3625" t="e">
        <f>VALUE(U3625)*100000</f>
        <v>#VALUE!</v>
      </c>
    </row>
    <row r="3626" spans="1:22" customFormat="1" hidden="1">
      <c r="A3626" t="s">
        <v>5476</v>
      </c>
      <c r="G3626" t="s">
        <v>23</v>
      </c>
      <c r="H3626" t="s">
        <v>2946</v>
      </c>
      <c r="I3626">
        <f>VALUE(LEFT(H3626,FIND(" ",H3626)-1))</f>
        <v>2400</v>
      </c>
      <c r="J3626" t="str">
        <f>TRIM(RIGHT(H3626,LEN(H3626)-FIND(" ",H3626)))</f>
        <v>sqft</v>
      </c>
      <c r="K3626" t="s">
        <v>40</v>
      </c>
      <c r="L3626" t="s">
        <v>41</v>
      </c>
      <c r="N3626" t="s">
        <v>2035</v>
      </c>
      <c r="Q3626" t="s">
        <v>83</v>
      </c>
      <c r="R3626" t="s">
        <v>5477</v>
      </c>
      <c r="S3626" t="s">
        <v>5021</v>
      </c>
      <c r="T3626" s="1">
        <f t="shared" si="2038"/>
        <v>6200</v>
      </c>
      <c r="U3626" t="s">
        <v>5478</v>
      </c>
      <c r="V3626" t="e">
        <f>VALUE(U3626)*100000</f>
        <v>#VALUE!</v>
      </c>
    </row>
    <row r="3627" spans="1:22" customFormat="1" hidden="1">
      <c r="A3627" t="s">
        <v>5479</v>
      </c>
      <c r="G3627" t="s">
        <v>32</v>
      </c>
      <c r="H3627" t="s">
        <v>5480</v>
      </c>
      <c r="I3627">
        <f>VALUE(LEFT(H3627,FIND(" ",H3627)-1))</f>
        <v>7200</v>
      </c>
      <c r="J3627" t="str">
        <f>TRIM(RIGHT(H3627,LEN(H3627)-FIND(" ",H3627)))</f>
        <v>sqft</v>
      </c>
      <c r="K3627" t="s">
        <v>28</v>
      </c>
      <c r="L3627" t="s">
        <v>41</v>
      </c>
      <c r="N3627" t="s">
        <v>40</v>
      </c>
      <c r="Q3627">
        <v>5</v>
      </c>
      <c r="S3627" t="s">
        <v>3586</v>
      </c>
      <c r="T3627" s="1">
        <f t="shared" si="2038"/>
        <v>7200</v>
      </c>
      <c r="U3627" t="s">
        <v>5481</v>
      </c>
      <c r="V3627" t="e">
        <f>VALUE(U3627)*100000</f>
        <v>#VALUE!</v>
      </c>
    </row>
    <row r="3628" spans="1:22" customFormat="1" hidden="1">
      <c r="A3628" t="s">
        <v>5274</v>
      </c>
      <c r="G3628" t="s">
        <v>23</v>
      </c>
      <c r="H3628" t="s">
        <v>3181</v>
      </c>
      <c r="I3628">
        <f>VALUE(LEFT(H3628,FIND(" ",H3628)-1))</f>
        <v>4000</v>
      </c>
      <c r="J3628" t="str">
        <f>TRIM(RIGHT(H3628,LEN(H3628)-FIND(" ",H3628)))</f>
        <v>sqft</v>
      </c>
      <c r="K3628" t="s">
        <v>83</v>
      </c>
      <c r="L3628" t="s">
        <v>41</v>
      </c>
      <c r="N3628" t="s">
        <v>40</v>
      </c>
      <c r="Q3628" t="s">
        <v>139</v>
      </c>
      <c r="R3628">
        <v>4</v>
      </c>
      <c r="S3628" t="s">
        <v>5482</v>
      </c>
      <c r="T3628" s="1">
        <f t="shared" si="2038"/>
        <v>7800</v>
      </c>
      <c r="U3628" t="s">
        <v>5483</v>
      </c>
      <c r="V3628" t="e">
        <f>VALUE(U3628)*100000</f>
        <v>#VALUE!</v>
      </c>
    </row>
    <row r="3629" spans="1:22" customFormat="1" hidden="1">
      <c r="A3629" t="s">
        <v>5484</v>
      </c>
      <c r="G3629" t="s">
        <v>23</v>
      </c>
      <c r="H3629" t="s">
        <v>3748</v>
      </c>
      <c r="I3629">
        <f>VALUE(LEFT(H3629,FIND(" ",H3629)-1))</f>
        <v>996</v>
      </c>
      <c r="J3629" t="str">
        <f>TRIM(RIGHT(H3629,LEN(H3629)-FIND(" ",H3629)))</f>
        <v>sqft</v>
      </c>
      <c r="K3629" t="s">
        <v>40</v>
      </c>
      <c r="L3629" t="s">
        <v>41</v>
      </c>
      <c r="N3629" t="s">
        <v>352</v>
      </c>
      <c r="Q3629">
        <v>1</v>
      </c>
      <c r="S3629" t="s">
        <v>5485</v>
      </c>
      <c r="T3629" s="1">
        <f t="shared" si="2038"/>
        <v>8032</v>
      </c>
      <c r="U3629" t="s">
        <v>5248</v>
      </c>
      <c r="V3629" t="e">
        <f>VALUE(U3629)*100000</f>
        <v>#VALUE!</v>
      </c>
    </row>
    <row r="3630" spans="1:22" customFormat="1" hidden="1">
      <c r="A3630" t="s">
        <v>5486</v>
      </c>
      <c r="G3630" t="s">
        <v>32</v>
      </c>
      <c r="H3630" t="s">
        <v>3244</v>
      </c>
      <c r="I3630">
        <f>VALUE(LEFT(H3630,FIND(" ",H3630)-1))</f>
        <v>2500</v>
      </c>
      <c r="J3630" t="str">
        <f>TRIM(RIGHT(H3630,LEN(H3630)-FIND(" ",H3630)))</f>
        <v>sqft</v>
      </c>
      <c r="K3630" t="s">
        <v>40</v>
      </c>
      <c r="L3630" t="s">
        <v>41</v>
      </c>
      <c r="N3630" t="s">
        <v>75</v>
      </c>
      <c r="Q3630" t="s">
        <v>43</v>
      </c>
      <c r="R3630" t="s">
        <v>586</v>
      </c>
      <c r="S3630" t="s">
        <v>558</v>
      </c>
      <c r="T3630" s="1">
        <f t="shared" si="2038"/>
        <v>10000</v>
      </c>
      <c r="U3630" t="s">
        <v>5399</v>
      </c>
      <c r="V3630" t="e">
        <f>VALUE(U3630)*100000</f>
        <v>#VALUE!</v>
      </c>
    </row>
    <row r="3631" spans="1:22" customFormat="1" hidden="1">
      <c r="A3631" t="s">
        <v>3195</v>
      </c>
      <c r="G3631" t="s">
        <v>32</v>
      </c>
      <c r="H3631" t="s">
        <v>2838</v>
      </c>
      <c r="I3631">
        <f>VALUE(LEFT(H3631,FIND(" ",H3631)-1))</f>
        <v>3000</v>
      </c>
      <c r="J3631" t="str">
        <f>TRIM(RIGHT(H3631,LEN(H3631)-FIND(" ",H3631)))</f>
        <v>sqft</v>
      </c>
      <c r="K3631" t="s">
        <v>40</v>
      </c>
      <c r="L3631" t="s">
        <v>41</v>
      </c>
      <c r="N3631" t="s">
        <v>1663</v>
      </c>
      <c r="Q3631">
        <v>1</v>
      </c>
      <c r="S3631" t="s">
        <v>4164</v>
      </c>
      <c r="T3631" s="1">
        <f t="shared" si="2038"/>
        <v>6033</v>
      </c>
      <c r="U3631" t="s">
        <v>5487</v>
      </c>
      <c r="V3631" t="e">
        <f>VALUE(U3631)*100000</f>
        <v>#VALUE!</v>
      </c>
    </row>
    <row r="3632" spans="1:22" customFormat="1" hidden="1">
      <c r="A3632" t="s">
        <v>5488</v>
      </c>
      <c r="G3632" t="s">
        <v>23</v>
      </c>
      <c r="H3632" t="s">
        <v>1224</v>
      </c>
      <c r="I3632">
        <f>VALUE(LEFT(H3632,FIND(" ",H3632)-1))</f>
        <v>340</v>
      </c>
      <c r="J3632" t="str">
        <f>TRIM(RIGHT(H3632,LEN(H3632)-FIND(" ",H3632)))</f>
        <v>sqft</v>
      </c>
      <c r="K3632" t="s">
        <v>83</v>
      </c>
      <c r="L3632" t="s">
        <v>41</v>
      </c>
      <c r="N3632" t="s">
        <v>40</v>
      </c>
      <c r="Q3632" t="s">
        <v>44</v>
      </c>
      <c r="R3632" t="s">
        <v>171</v>
      </c>
      <c r="S3632" t="s">
        <v>5489</v>
      </c>
      <c r="T3632" s="1">
        <f t="shared" si="2038"/>
        <v>12418</v>
      </c>
      <c r="U3632" t="s">
        <v>5490</v>
      </c>
      <c r="V3632" t="e">
        <f>VALUE(U3632)*100000</f>
        <v>#VALUE!</v>
      </c>
    </row>
    <row r="3633" spans="1:22" customFormat="1" hidden="1">
      <c r="A3633" t="s">
        <v>5491</v>
      </c>
      <c r="G3633" t="s">
        <v>23</v>
      </c>
      <c r="H3633" t="s">
        <v>5492</v>
      </c>
      <c r="I3633">
        <f>VALUE(LEFT(H3633,FIND(" ",H3633)-1))</f>
        <v>27646</v>
      </c>
      <c r="J3633" t="str">
        <f>TRIM(RIGHT(H3633,LEN(H3633)-FIND(" ",H3633)))</f>
        <v>sqft</v>
      </c>
      <c r="K3633" t="s">
        <v>40</v>
      </c>
      <c r="L3633" t="s">
        <v>41</v>
      </c>
      <c r="N3633" t="s">
        <v>583</v>
      </c>
      <c r="Q3633" t="s">
        <v>28</v>
      </c>
      <c r="R3633">
        <v>1</v>
      </c>
      <c r="S3633" t="s">
        <v>5493</v>
      </c>
      <c r="T3633" s="1">
        <f t="shared" si="2038"/>
        <v>9852</v>
      </c>
      <c r="U3633" t="s">
        <v>5494</v>
      </c>
      <c r="V3633" t="e">
        <f>VALUE(U3633)*100000</f>
        <v>#VALUE!</v>
      </c>
    </row>
    <row r="3634" spans="1:22" customFormat="1" hidden="1">
      <c r="A3634" t="s">
        <v>5495</v>
      </c>
      <c r="G3634" t="s">
        <v>32</v>
      </c>
      <c r="H3634" t="s">
        <v>5496</v>
      </c>
      <c r="I3634">
        <f>VALUE(LEFT(H3634,FIND(" ",H3634)-1))</f>
        <v>250</v>
      </c>
      <c r="J3634" t="str">
        <f>TRIM(RIGHT(H3634,LEN(H3634)-FIND(" ",H3634)))</f>
        <v>sqyrd</v>
      </c>
      <c r="K3634" t="s">
        <v>40</v>
      </c>
      <c r="L3634" t="s">
        <v>41</v>
      </c>
      <c r="N3634" t="s">
        <v>298</v>
      </c>
      <c r="Q3634" t="s">
        <v>83</v>
      </c>
      <c r="R3634">
        <v>3</v>
      </c>
      <c r="S3634" t="s">
        <v>5497</v>
      </c>
      <c r="T3634" s="1">
        <f t="shared" si="2038"/>
        <v>22222</v>
      </c>
      <c r="U3634" t="s">
        <v>5295</v>
      </c>
      <c r="V3634" t="e">
        <f>VALUE(U3634)*100000</f>
        <v>#VALUE!</v>
      </c>
    </row>
    <row r="3635" spans="1:22" customFormat="1" hidden="1">
      <c r="A3635" t="s">
        <v>5498</v>
      </c>
      <c r="G3635" t="s">
        <v>23</v>
      </c>
      <c r="H3635" t="s">
        <v>5117</v>
      </c>
      <c r="I3635">
        <f>VALUE(LEFT(H3635,FIND(" ",H3635)-1))</f>
        <v>2340</v>
      </c>
      <c r="J3635" t="str">
        <f>TRIM(RIGHT(H3635,LEN(H3635)-FIND(" ",H3635)))</f>
        <v>sqft</v>
      </c>
      <c r="K3635" t="s">
        <v>40</v>
      </c>
      <c r="L3635" t="s">
        <v>41</v>
      </c>
      <c r="N3635" t="s">
        <v>574</v>
      </c>
      <c r="Q3635" t="s">
        <v>28</v>
      </c>
      <c r="R3635" t="s">
        <v>259</v>
      </c>
      <c r="S3635" t="s">
        <v>5499</v>
      </c>
      <c r="T3635" s="1">
        <f t="shared" si="2038"/>
        <v>19231</v>
      </c>
      <c r="U3635" t="s">
        <v>5456</v>
      </c>
      <c r="V3635" t="e">
        <f>VALUE(U3635)*100000</f>
        <v>#VALUE!</v>
      </c>
    </row>
    <row r="3636" spans="1:22" customFormat="1" hidden="1">
      <c r="A3636" t="s">
        <v>5500</v>
      </c>
      <c r="G3636" t="s">
        <v>23</v>
      </c>
      <c r="H3636" t="s">
        <v>5501</v>
      </c>
      <c r="I3636">
        <f>VALUE(LEFT(H3636,FIND(" ",H3636)-1))</f>
        <v>2653</v>
      </c>
      <c r="J3636" t="str">
        <f>TRIM(RIGHT(H3636,LEN(H3636)-FIND(" ",H3636)))</f>
        <v>sqft</v>
      </c>
      <c r="K3636" t="s">
        <v>25</v>
      </c>
      <c r="L3636" t="s">
        <v>4146</v>
      </c>
      <c r="N3636" t="s">
        <v>165</v>
      </c>
      <c r="Q3636" t="s">
        <v>28</v>
      </c>
      <c r="R3636" t="s">
        <v>36</v>
      </c>
      <c r="S3636" t="s">
        <v>5502</v>
      </c>
      <c r="T3636" s="1">
        <f t="shared" si="2038"/>
        <v>6281</v>
      </c>
      <c r="U3636" t="s">
        <v>5503</v>
      </c>
      <c r="V3636" t="e">
        <f>VALUE(U3636)*100000</f>
        <v>#VALUE!</v>
      </c>
    </row>
    <row r="3637" spans="1:22" customFormat="1" hidden="1">
      <c r="A3637" t="s">
        <v>5504</v>
      </c>
      <c r="G3637" t="s">
        <v>23</v>
      </c>
      <c r="H3637" t="s">
        <v>5505</v>
      </c>
      <c r="I3637">
        <f>VALUE(LEFT(H3637,FIND(" ",H3637)-1))</f>
        <v>1969</v>
      </c>
      <c r="J3637" t="str">
        <f>TRIM(RIGHT(H3637,LEN(H3637)-FIND(" ",H3637)))</f>
        <v>sqft</v>
      </c>
      <c r="K3637" t="s">
        <v>28</v>
      </c>
      <c r="L3637" t="s">
        <v>41</v>
      </c>
      <c r="N3637" t="s">
        <v>40</v>
      </c>
      <c r="Q3637" t="s">
        <v>5506</v>
      </c>
      <c r="R3637">
        <v>3</v>
      </c>
      <c r="S3637" t="s">
        <v>319</v>
      </c>
      <c r="T3637" s="1">
        <f t="shared" si="2038"/>
        <v>7500</v>
      </c>
      <c r="U3637" t="s">
        <v>5224</v>
      </c>
      <c r="V3637" t="e">
        <f>VALUE(U3637)*100000</f>
        <v>#VALUE!</v>
      </c>
    </row>
    <row r="3638" spans="1:22" customFormat="1" hidden="1">
      <c r="A3638" t="s">
        <v>5507</v>
      </c>
      <c r="G3638" t="s">
        <v>32</v>
      </c>
      <c r="H3638" t="s">
        <v>294</v>
      </c>
      <c r="I3638">
        <f>VALUE(LEFT(H3638,FIND(" ",H3638)-1))</f>
        <v>1300</v>
      </c>
      <c r="J3638" t="str">
        <f>TRIM(RIGHT(H3638,LEN(H3638)-FIND(" ",H3638)))</f>
        <v>sqft</v>
      </c>
      <c r="K3638" t="s">
        <v>40</v>
      </c>
      <c r="L3638" t="s">
        <v>41</v>
      </c>
      <c r="N3638" t="s">
        <v>401</v>
      </c>
      <c r="Q3638" t="s">
        <v>28</v>
      </c>
      <c r="R3638">
        <v>3</v>
      </c>
      <c r="S3638" t="s">
        <v>5508</v>
      </c>
      <c r="T3638" s="1">
        <f t="shared" si="2038"/>
        <v>15385</v>
      </c>
      <c r="U3638" t="s">
        <v>5230</v>
      </c>
      <c r="V3638" t="e">
        <f>VALUE(U3638)*100000</f>
        <v>#VALUE!</v>
      </c>
    </row>
    <row r="3639" spans="1:22" customFormat="1" hidden="1">
      <c r="A3639" t="s">
        <v>5509</v>
      </c>
      <c r="G3639" t="s">
        <v>32</v>
      </c>
      <c r="H3639" t="s">
        <v>5510</v>
      </c>
      <c r="I3639">
        <f>VALUE(LEFT(H3639,FIND(" ",H3639)-1))</f>
        <v>5800</v>
      </c>
      <c r="J3639" t="str">
        <f>TRIM(RIGHT(H3639,LEN(H3639)-FIND(" ",H3639)))</f>
        <v>sqft</v>
      </c>
      <c r="K3639" t="s">
        <v>40</v>
      </c>
      <c r="L3639" t="s">
        <v>41</v>
      </c>
      <c r="N3639" t="s">
        <v>120</v>
      </c>
      <c r="Q3639">
        <v>4</v>
      </c>
      <c r="S3639" t="s">
        <v>5511</v>
      </c>
      <c r="T3639" s="1">
        <f t="shared" si="2038"/>
        <v>12009</v>
      </c>
      <c r="U3639" t="s">
        <v>5512</v>
      </c>
      <c r="V3639" t="e">
        <f>VALUE(U3639)*100000</f>
        <v>#VALUE!</v>
      </c>
    </row>
    <row r="3640" spans="1:22" customFormat="1" hidden="1">
      <c r="A3640" t="s">
        <v>5513</v>
      </c>
      <c r="G3640" t="s">
        <v>23</v>
      </c>
      <c r="H3640" t="s">
        <v>4722</v>
      </c>
      <c r="I3640">
        <f>VALUE(LEFT(H3640,FIND(" ",H3640)-1))</f>
        <v>5000</v>
      </c>
      <c r="J3640" t="str">
        <f>TRIM(RIGHT(H3640,LEN(H3640)-FIND(" ",H3640)))</f>
        <v>sqft</v>
      </c>
      <c r="K3640" t="s">
        <v>40</v>
      </c>
      <c r="L3640" t="s">
        <v>41</v>
      </c>
      <c r="N3640" t="s">
        <v>5514</v>
      </c>
      <c r="Q3640" t="s">
        <v>28</v>
      </c>
      <c r="R3640" t="s">
        <v>5515</v>
      </c>
      <c r="S3640" t="s">
        <v>5516</v>
      </c>
      <c r="T3640" s="1">
        <f t="shared" si="2038"/>
        <v>7305</v>
      </c>
      <c r="U3640" t="s">
        <v>5218</v>
      </c>
      <c r="V3640" t="e">
        <f>VALUE(U3640)*100000</f>
        <v>#VALUE!</v>
      </c>
    </row>
    <row r="3641" spans="1:22" customFormat="1" hidden="1">
      <c r="A3641" t="s">
        <v>5517</v>
      </c>
      <c r="G3641" t="s">
        <v>32</v>
      </c>
      <c r="H3641" t="s">
        <v>5518</v>
      </c>
      <c r="I3641">
        <f>VALUE(LEFT(H3641,FIND(" ",H3641)-1))</f>
        <v>2950</v>
      </c>
      <c r="J3641" t="str">
        <f>TRIM(RIGHT(H3641,LEN(H3641)-FIND(" ",H3641)))</f>
        <v>sqft</v>
      </c>
      <c r="K3641" t="s">
        <v>40</v>
      </c>
      <c r="L3641" t="s">
        <v>41</v>
      </c>
      <c r="N3641" t="s">
        <v>165</v>
      </c>
      <c r="Q3641" t="s">
        <v>83</v>
      </c>
      <c r="R3641">
        <v>4</v>
      </c>
      <c r="S3641" t="s">
        <v>5519</v>
      </c>
      <c r="T3641" s="1">
        <f t="shared" si="2038"/>
        <v>5763</v>
      </c>
      <c r="U3641" t="s">
        <v>5236</v>
      </c>
      <c r="V3641" t="e">
        <f>VALUE(U3641)*100000</f>
        <v>#VALUE!</v>
      </c>
    </row>
    <row r="3642" spans="1:22" customFormat="1" hidden="1">
      <c r="A3642" t="s">
        <v>5520</v>
      </c>
      <c r="G3642" t="s">
        <v>32</v>
      </c>
      <c r="H3642" t="s">
        <v>5521</v>
      </c>
      <c r="I3642">
        <f>VALUE(LEFT(H3642,FIND(" ",H3642)-1))</f>
        <v>3507</v>
      </c>
      <c r="J3642" t="str">
        <f>TRIM(RIGHT(H3642,LEN(H3642)-FIND(" ",H3642)))</f>
        <v>sqft</v>
      </c>
      <c r="K3642" t="s">
        <v>25</v>
      </c>
      <c r="L3642" t="s">
        <v>5522</v>
      </c>
      <c r="N3642" t="s">
        <v>128</v>
      </c>
      <c r="Q3642" t="s">
        <v>28</v>
      </c>
      <c r="R3642">
        <v>3</v>
      </c>
      <c r="S3642" t="s">
        <v>5523</v>
      </c>
      <c r="T3642" s="1">
        <f t="shared" si="2038"/>
        <v>5703</v>
      </c>
      <c r="U3642" t="s">
        <v>5230</v>
      </c>
      <c r="V3642" t="e">
        <f>VALUE(U3642)*100000</f>
        <v>#VALUE!</v>
      </c>
    </row>
    <row r="3643" spans="1:22" customFormat="1" hidden="1">
      <c r="A3643" t="s">
        <v>5524</v>
      </c>
      <c r="G3643" t="s">
        <v>32</v>
      </c>
      <c r="H3643" t="s">
        <v>5525</v>
      </c>
      <c r="I3643">
        <f>VALUE(LEFT(H3643,FIND(" ",H3643)-1))</f>
        <v>177</v>
      </c>
      <c r="J3643" t="str">
        <f>TRIM(RIGHT(H3643,LEN(H3643)-FIND(" ",H3643)))</f>
        <v>sqm</v>
      </c>
      <c r="K3643" t="s">
        <v>40</v>
      </c>
      <c r="L3643" t="s">
        <v>41</v>
      </c>
      <c r="N3643" t="s">
        <v>3208</v>
      </c>
      <c r="Q3643" t="s">
        <v>83</v>
      </c>
      <c r="R3643" t="s">
        <v>5526</v>
      </c>
      <c r="S3643" t="s">
        <v>5527</v>
      </c>
      <c r="T3643" s="1">
        <f t="shared" si="2038"/>
        <v>9185</v>
      </c>
      <c r="U3643" t="s">
        <v>5528</v>
      </c>
      <c r="V3643" t="e">
        <f>VALUE(U3643)*100000</f>
        <v>#VALUE!</v>
      </c>
    </row>
    <row r="3644" spans="1:22" customFormat="1" hidden="1">
      <c r="A3644" t="s">
        <v>5529</v>
      </c>
      <c r="G3644" t="s">
        <v>32</v>
      </c>
      <c r="H3644" t="s">
        <v>5530</v>
      </c>
      <c r="I3644">
        <f>VALUE(LEFT(H3644,FIND(" ",H3644)-1))</f>
        <v>709</v>
      </c>
      <c r="J3644" t="str">
        <f>TRIM(RIGHT(H3644,LEN(H3644)-FIND(" ",H3644)))</f>
        <v>sqyrd</v>
      </c>
      <c r="L3644" t="s">
        <v>41</v>
      </c>
      <c r="N3644" t="s">
        <v>40</v>
      </c>
      <c r="S3644" t="s">
        <v>5531</v>
      </c>
      <c r="T3644" s="1">
        <f t="shared" si="2038"/>
        <v>7052</v>
      </c>
      <c r="U3644" t="s">
        <v>5456</v>
      </c>
      <c r="V3644" t="e">
        <f>VALUE(U3644)*100000</f>
        <v>#VALUE!</v>
      </c>
    </row>
    <row r="3645" spans="1:22" customFormat="1" hidden="1">
      <c r="A3645" t="s">
        <v>5347</v>
      </c>
      <c r="G3645" t="s">
        <v>168</v>
      </c>
      <c r="H3645" t="s">
        <v>5532</v>
      </c>
      <c r="I3645">
        <f>VALUE(LEFT(H3645,FIND(" ",H3645)-1))</f>
        <v>2277</v>
      </c>
      <c r="J3645" t="str">
        <f>TRIM(RIGHT(H3645,LEN(H3645)-FIND(" ",H3645)))</f>
        <v>sqft</v>
      </c>
      <c r="K3645" t="s">
        <v>131</v>
      </c>
      <c r="L3645" t="s">
        <v>139</v>
      </c>
      <c r="N3645" t="s">
        <v>40</v>
      </c>
      <c r="S3645" t="s">
        <v>5533</v>
      </c>
      <c r="T3645" s="1">
        <f t="shared" ref="T3645:T3708" si="2039">VALUE(SUBSTITUTE(SUBSTITUTE(S3645,"â‚¹",""),"per sqft",""))</f>
        <v>14273</v>
      </c>
      <c r="U3645" t="s">
        <v>5534</v>
      </c>
      <c r="V3645" t="e">
        <f>VALUE(U3645)*100000</f>
        <v>#VALUE!</v>
      </c>
    </row>
    <row r="3646" spans="1:22" customFormat="1" hidden="1">
      <c r="A3646" t="s">
        <v>4721</v>
      </c>
      <c r="G3646" t="s">
        <v>32</v>
      </c>
      <c r="H3646" t="s">
        <v>1021</v>
      </c>
      <c r="I3646">
        <f>VALUE(LEFT(H3646,FIND(" ",H3646)-1))</f>
        <v>2700</v>
      </c>
      <c r="J3646" t="str">
        <f>TRIM(RIGHT(H3646,LEN(H3646)-FIND(" ",H3646)))</f>
        <v>sqft</v>
      </c>
      <c r="K3646" t="s">
        <v>40</v>
      </c>
      <c r="L3646" t="s">
        <v>41</v>
      </c>
      <c r="N3646" t="s">
        <v>298</v>
      </c>
      <c r="Q3646" t="s">
        <v>43</v>
      </c>
      <c r="R3646">
        <v>3</v>
      </c>
      <c r="S3646" t="s">
        <v>3237</v>
      </c>
      <c r="T3646" s="1">
        <f t="shared" si="2039"/>
        <v>7407</v>
      </c>
      <c r="U3646" t="s">
        <v>5230</v>
      </c>
      <c r="V3646" t="e">
        <f>VALUE(U3646)*100000</f>
        <v>#VALUE!</v>
      </c>
    </row>
    <row r="3647" spans="1:22" customFormat="1" hidden="1">
      <c r="A3647" t="s">
        <v>5535</v>
      </c>
      <c r="G3647" t="s">
        <v>23</v>
      </c>
      <c r="H3647" t="s">
        <v>2375</v>
      </c>
      <c r="I3647">
        <f>VALUE(LEFT(H3647,FIND(" ",H3647)-1))</f>
        <v>912</v>
      </c>
      <c r="J3647" t="str">
        <f>TRIM(RIGHT(H3647,LEN(H3647)-FIND(" ",H3647)))</f>
        <v>sqft</v>
      </c>
      <c r="K3647" t="s">
        <v>40</v>
      </c>
      <c r="L3647" t="s">
        <v>41</v>
      </c>
      <c r="N3647" t="s">
        <v>128</v>
      </c>
      <c r="S3647" t="s">
        <v>5536</v>
      </c>
      <c r="T3647" s="1">
        <f t="shared" si="2039"/>
        <v>21930</v>
      </c>
      <c r="U3647" t="s">
        <v>5230</v>
      </c>
      <c r="V3647" t="e">
        <f>VALUE(U3647)*100000</f>
        <v>#VALUE!</v>
      </c>
    </row>
    <row r="3648" spans="1:22" customFormat="1" hidden="1">
      <c r="A3648" t="s">
        <v>5537</v>
      </c>
      <c r="G3648" t="s">
        <v>32</v>
      </c>
      <c r="H3648" t="s">
        <v>5538</v>
      </c>
      <c r="I3648">
        <f>VALUE(LEFT(H3648,FIND(" ",H3648)-1))</f>
        <v>3050</v>
      </c>
      <c r="J3648" t="str">
        <f>TRIM(RIGHT(H3648,LEN(H3648)-FIND(" ",H3648)))</f>
        <v>sqft</v>
      </c>
      <c r="K3648" t="s">
        <v>40</v>
      </c>
      <c r="L3648" t="s">
        <v>41</v>
      </c>
      <c r="N3648" t="s">
        <v>325</v>
      </c>
      <c r="Q3648" t="s">
        <v>43</v>
      </c>
      <c r="R3648" t="s">
        <v>274</v>
      </c>
      <c r="S3648" t="s">
        <v>359</v>
      </c>
      <c r="T3648" s="1">
        <f t="shared" si="2039"/>
        <v>5000</v>
      </c>
      <c r="U3648" t="s">
        <v>5539</v>
      </c>
      <c r="V3648" t="e">
        <f>VALUE(U3648)*100000</f>
        <v>#VALUE!</v>
      </c>
    </row>
    <row r="3649" spans="1:22" customFormat="1" hidden="1">
      <c r="A3649" t="s">
        <v>5440</v>
      </c>
      <c r="G3649" t="s">
        <v>406</v>
      </c>
      <c r="H3649" t="s">
        <v>5540</v>
      </c>
      <c r="I3649">
        <f>VALUE(LEFT(H3649,FIND(" ",H3649)-1))</f>
        <v>302400</v>
      </c>
      <c r="J3649" t="str">
        <f>TRIM(RIGHT(H3649,LEN(H3649)-FIND(" ",H3649)))</f>
        <v>sqft</v>
      </c>
      <c r="L3649" t="s">
        <v>25</v>
      </c>
      <c r="S3649" t="s">
        <v>5541</v>
      </c>
      <c r="T3649" s="1">
        <f t="shared" si="2039"/>
        <v>397</v>
      </c>
      <c r="U3649" t="s">
        <v>5542</v>
      </c>
      <c r="V3649" t="e">
        <f>VALUE(U3649)*100000</f>
        <v>#VALUE!</v>
      </c>
    </row>
    <row r="3650" spans="1:22" customFormat="1" hidden="1">
      <c r="A3650" t="s">
        <v>5543</v>
      </c>
      <c r="G3650" t="s">
        <v>32</v>
      </c>
      <c r="H3650" t="s">
        <v>466</v>
      </c>
      <c r="I3650">
        <f>VALUE(LEFT(H3650,FIND(" ",H3650)-1))</f>
        <v>1280</v>
      </c>
      <c r="J3650" t="str">
        <f>TRIM(RIGHT(H3650,LEN(H3650)-FIND(" ",H3650)))</f>
        <v>sqft</v>
      </c>
      <c r="L3650" t="s">
        <v>41</v>
      </c>
      <c r="N3650" t="s">
        <v>40</v>
      </c>
      <c r="S3650" t="s">
        <v>5544</v>
      </c>
      <c r="T3650" s="1">
        <f t="shared" si="2039"/>
        <v>15625</v>
      </c>
      <c r="U3650" t="s">
        <v>5230</v>
      </c>
      <c r="V3650" t="e">
        <f>VALUE(U3650)*100000</f>
        <v>#VALUE!</v>
      </c>
    </row>
    <row r="3651" spans="1:22" customFormat="1" hidden="1">
      <c r="A3651" t="s">
        <v>5545</v>
      </c>
      <c r="G3651" t="s">
        <v>32</v>
      </c>
      <c r="H3651" t="s">
        <v>5546</v>
      </c>
      <c r="I3651">
        <f>VALUE(LEFT(H3651,FIND(" ",H3651)-1))</f>
        <v>50000</v>
      </c>
      <c r="J3651" t="str">
        <f>TRIM(RIGHT(H3651,LEN(H3651)-FIND(" ",H3651)))</f>
        <v>sqft</v>
      </c>
      <c r="L3651" t="s">
        <v>41</v>
      </c>
      <c r="N3651" t="s">
        <v>40</v>
      </c>
      <c r="S3651" t="s">
        <v>5547</v>
      </c>
      <c r="T3651" s="1">
        <f t="shared" si="2039"/>
        <v>1400</v>
      </c>
      <c r="U3651" t="s">
        <v>5218</v>
      </c>
      <c r="V3651" t="e">
        <f>VALUE(U3651)*100000</f>
        <v>#VALUE!</v>
      </c>
    </row>
    <row r="3652" spans="1:22" customFormat="1" hidden="1">
      <c r="A3652" t="s">
        <v>5548</v>
      </c>
      <c r="G3652" t="s">
        <v>32</v>
      </c>
      <c r="H3652" t="s">
        <v>5549</v>
      </c>
      <c r="I3652">
        <f>VALUE(LEFT(H3652,FIND(" ",H3652)-1))</f>
        <v>320</v>
      </c>
      <c r="J3652" t="str">
        <f>TRIM(RIGHT(H3652,LEN(H3652)-FIND(" ",H3652)))</f>
        <v>sqyrd</v>
      </c>
      <c r="K3652" t="s">
        <v>83</v>
      </c>
      <c r="L3652" t="s">
        <v>41</v>
      </c>
      <c r="N3652" t="s">
        <v>40</v>
      </c>
      <c r="Q3652">
        <v>7</v>
      </c>
      <c r="S3652" t="s">
        <v>5550</v>
      </c>
      <c r="T3652" s="1">
        <f t="shared" si="2039"/>
        <v>24306</v>
      </c>
      <c r="U3652" t="s">
        <v>5218</v>
      </c>
      <c r="V3652" t="e">
        <f>VALUE(U3652)*100000</f>
        <v>#VALUE!</v>
      </c>
    </row>
    <row r="3653" spans="1:22" customFormat="1" hidden="1">
      <c r="A3653" t="s">
        <v>5551</v>
      </c>
      <c r="G3653" t="s">
        <v>23</v>
      </c>
      <c r="H3653" t="s">
        <v>5552</v>
      </c>
      <c r="I3653">
        <f>VALUE(LEFT(H3653,FIND(" ",H3653)-1))</f>
        <v>2850</v>
      </c>
      <c r="J3653" t="str">
        <f>TRIM(RIGHT(H3653,LEN(H3653)-FIND(" ",H3653)))</f>
        <v>sqft</v>
      </c>
      <c r="K3653" t="s">
        <v>40</v>
      </c>
      <c r="L3653" t="s">
        <v>41</v>
      </c>
      <c r="N3653" t="s">
        <v>1261</v>
      </c>
      <c r="Q3653" t="s">
        <v>83</v>
      </c>
      <c r="R3653" t="s">
        <v>36</v>
      </c>
      <c r="S3653" t="s">
        <v>5553</v>
      </c>
      <c r="T3653" s="1">
        <f t="shared" si="2039"/>
        <v>6510</v>
      </c>
      <c r="U3653" t="s">
        <v>5399</v>
      </c>
      <c r="V3653" t="e">
        <f>VALUE(U3653)*100000</f>
        <v>#VALUE!</v>
      </c>
    </row>
    <row r="3654" spans="1:22" customFormat="1" hidden="1">
      <c r="A3654" t="s">
        <v>4681</v>
      </c>
      <c r="G3654" t="s">
        <v>32</v>
      </c>
      <c r="H3654" t="s">
        <v>2808</v>
      </c>
      <c r="I3654">
        <f>VALUE(LEFT(H3654,FIND(" ",H3654)-1))</f>
        <v>1890</v>
      </c>
      <c r="J3654" t="str">
        <f>TRIM(RIGHT(H3654,LEN(H3654)-FIND(" ",H3654)))</f>
        <v>sqft</v>
      </c>
      <c r="K3654" t="s">
        <v>40</v>
      </c>
      <c r="L3654" t="s">
        <v>41</v>
      </c>
      <c r="N3654" t="s">
        <v>401</v>
      </c>
      <c r="Q3654" t="s">
        <v>28</v>
      </c>
      <c r="R3654">
        <v>2</v>
      </c>
      <c r="S3654" t="s">
        <v>4682</v>
      </c>
      <c r="T3654" s="1">
        <f t="shared" si="2039"/>
        <v>7937</v>
      </c>
      <c r="U3654" t="s">
        <v>4480</v>
      </c>
      <c r="V3654" t="e">
        <f>VALUE(U3654)*100000</f>
        <v>#VALUE!</v>
      </c>
    </row>
    <row r="3655" spans="1:22" customFormat="1" hidden="1">
      <c r="A3655" t="s">
        <v>5554</v>
      </c>
      <c r="G3655" t="s">
        <v>23</v>
      </c>
      <c r="H3655" t="s">
        <v>5555</v>
      </c>
      <c r="I3655">
        <f>VALUE(LEFT(H3655,FIND(" ",H3655)-1))</f>
        <v>4400</v>
      </c>
      <c r="J3655" t="str">
        <f>TRIM(RIGHT(H3655,LEN(H3655)-FIND(" ",H3655)))</f>
        <v>sqft</v>
      </c>
      <c r="K3655" t="s">
        <v>25</v>
      </c>
      <c r="L3655" t="s">
        <v>41</v>
      </c>
      <c r="N3655" t="s">
        <v>239</v>
      </c>
      <c r="S3655" t="s">
        <v>4581</v>
      </c>
      <c r="T3655" s="1">
        <f t="shared" si="2039"/>
        <v>5682</v>
      </c>
      <c r="U3655" t="s">
        <v>5399</v>
      </c>
      <c r="V3655" t="e">
        <f>VALUE(U3655)*100000</f>
        <v>#VALUE!</v>
      </c>
    </row>
    <row r="3656" spans="1:22" customFormat="1" hidden="1">
      <c r="A3656" t="s">
        <v>5556</v>
      </c>
      <c r="G3656" t="s">
        <v>23</v>
      </c>
      <c r="H3656" t="s">
        <v>4658</v>
      </c>
      <c r="I3656">
        <f>VALUE(LEFT(H3656,FIND(" ",H3656)-1))</f>
        <v>3100</v>
      </c>
      <c r="J3656" t="str">
        <f>TRIM(RIGHT(H3656,LEN(H3656)-FIND(" ",H3656)))</f>
        <v>sqft</v>
      </c>
      <c r="K3656" t="s">
        <v>25</v>
      </c>
      <c r="L3656" t="s">
        <v>41</v>
      </c>
      <c r="N3656" t="s">
        <v>935</v>
      </c>
      <c r="Q3656" t="s">
        <v>28</v>
      </c>
      <c r="R3656" t="s">
        <v>586</v>
      </c>
      <c r="S3656" t="s">
        <v>5557</v>
      </c>
      <c r="T3656" s="1">
        <f t="shared" si="2039"/>
        <v>7948</v>
      </c>
      <c r="U3656" t="s">
        <v>5305</v>
      </c>
      <c r="V3656" t="e">
        <f>VALUE(U3656)*100000</f>
        <v>#VALUE!</v>
      </c>
    </row>
    <row r="3657" spans="1:22" customFormat="1" hidden="1">
      <c r="A3657" t="s">
        <v>5558</v>
      </c>
      <c r="G3657" t="s">
        <v>23</v>
      </c>
      <c r="H3657" t="s">
        <v>5388</v>
      </c>
      <c r="I3657">
        <f>VALUE(LEFT(H3657,FIND(" ",H3657)-1))</f>
        <v>3300</v>
      </c>
      <c r="J3657" t="str">
        <f>TRIM(RIGHT(H3657,LEN(H3657)-FIND(" ",H3657)))</f>
        <v>sqft</v>
      </c>
      <c r="K3657" t="s">
        <v>83</v>
      </c>
      <c r="L3657" t="s">
        <v>41</v>
      </c>
      <c r="N3657" t="s">
        <v>40</v>
      </c>
      <c r="Q3657" t="s">
        <v>44</v>
      </c>
      <c r="R3657" t="s">
        <v>382</v>
      </c>
      <c r="S3657" t="s">
        <v>4372</v>
      </c>
      <c r="T3657" s="1">
        <f t="shared" si="2039"/>
        <v>4369</v>
      </c>
      <c r="U3657" t="s">
        <v>5308</v>
      </c>
      <c r="V3657" t="e">
        <f>VALUE(U3657)*100000</f>
        <v>#VALUE!</v>
      </c>
    </row>
    <row r="3658" spans="1:22" customFormat="1" hidden="1">
      <c r="A3658" t="s">
        <v>5559</v>
      </c>
      <c r="G3658" t="s">
        <v>406</v>
      </c>
      <c r="H3658" t="s">
        <v>3244</v>
      </c>
      <c r="I3658">
        <f>VALUE(LEFT(H3658,FIND(" ",H3658)-1))</f>
        <v>2500</v>
      </c>
      <c r="J3658" t="str">
        <f>TRIM(RIGHT(H3658,LEN(H3658)-FIND(" ",H3658)))</f>
        <v>sqft</v>
      </c>
      <c r="L3658" t="s">
        <v>40</v>
      </c>
      <c r="S3658" t="s">
        <v>5560</v>
      </c>
      <c r="T3658" s="1">
        <f t="shared" si="2039"/>
        <v>14200</v>
      </c>
      <c r="U3658" t="s">
        <v>5561</v>
      </c>
      <c r="V3658" t="e">
        <f>VALUE(U3658)*100000</f>
        <v>#VALUE!</v>
      </c>
    </row>
    <row r="3659" spans="1:22" customFormat="1" hidden="1">
      <c r="A3659" t="s">
        <v>5562</v>
      </c>
      <c r="G3659" t="s">
        <v>23</v>
      </c>
      <c r="H3659" t="s">
        <v>5563</v>
      </c>
      <c r="I3659">
        <f>VALUE(LEFT(H3659,FIND(" ",H3659)-1))</f>
        <v>5300</v>
      </c>
      <c r="J3659" t="str">
        <f>TRIM(RIGHT(H3659,LEN(H3659)-FIND(" ",H3659)))</f>
        <v>sqft</v>
      </c>
      <c r="K3659" t="s">
        <v>40</v>
      </c>
      <c r="L3659" t="s">
        <v>41</v>
      </c>
      <c r="N3659" t="s">
        <v>835</v>
      </c>
      <c r="Q3659" t="s">
        <v>28</v>
      </c>
      <c r="R3659" t="s">
        <v>44</v>
      </c>
      <c r="S3659" t="s">
        <v>5564</v>
      </c>
      <c r="T3659" s="1">
        <f t="shared" si="2039"/>
        <v>10074</v>
      </c>
      <c r="U3659" t="s">
        <v>5565</v>
      </c>
      <c r="V3659" t="e">
        <f>VALUE(U3659)*100000</f>
        <v>#VALUE!</v>
      </c>
    </row>
    <row r="3660" spans="1:22" customFormat="1" hidden="1">
      <c r="A3660" t="s">
        <v>5566</v>
      </c>
      <c r="G3660" t="s">
        <v>23</v>
      </c>
      <c r="H3660" t="s">
        <v>5127</v>
      </c>
      <c r="I3660">
        <f>VALUE(LEFT(H3660,FIND(" ",H3660)-1))</f>
        <v>5500</v>
      </c>
      <c r="J3660" t="str">
        <f>TRIM(RIGHT(H3660,LEN(H3660)-FIND(" ",H3660)))</f>
        <v>sqft</v>
      </c>
      <c r="K3660" t="s">
        <v>40</v>
      </c>
      <c r="L3660" t="s">
        <v>41</v>
      </c>
      <c r="N3660" t="s">
        <v>298</v>
      </c>
      <c r="Q3660" t="s">
        <v>83</v>
      </c>
      <c r="R3660" t="s">
        <v>171</v>
      </c>
      <c r="T3660" s="1" t="e">
        <f t="shared" si="2039"/>
        <v>#VALUE!</v>
      </c>
      <c r="U3660" t="s">
        <v>5534</v>
      </c>
      <c r="V3660" t="e">
        <f>VALUE(U3660)*100000</f>
        <v>#VALUE!</v>
      </c>
    </row>
    <row r="3661" spans="1:22" customFormat="1" hidden="1">
      <c r="A3661" t="s">
        <v>2830</v>
      </c>
      <c r="G3661" t="s">
        <v>32</v>
      </c>
      <c r="H3661" t="s">
        <v>4687</v>
      </c>
      <c r="I3661">
        <f>VALUE(LEFT(H3661,FIND(" ",H3661)-1))</f>
        <v>170</v>
      </c>
      <c r="J3661" t="str">
        <f>TRIM(RIGHT(H3661,LEN(H3661)-FIND(" ",H3661)))</f>
        <v>sqft</v>
      </c>
      <c r="K3661" t="s">
        <v>40</v>
      </c>
      <c r="L3661" t="s">
        <v>41</v>
      </c>
      <c r="N3661" t="s">
        <v>2057</v>
      </c>
      <c r="S3661" t="s">
        <v>4688</v>
      </c>
      <c r="T3661" s="1">
        <f t="shared" si="2039"/>
        <v>88235</v>
      </c>
      <c r="U3661" t="s">
        <v>4480</v>
      </c>
      <c r="V3661" t="e">
        <f>VALUE(U3661)*100000</f>
        <v>#VALUE!</v>
      </c>
    </row>
    <row r="3662" spans="1:22" customFormat="1" hidden="1">
      <c r="A3662" t="s">
        <v>5567</v>
      </c>
      <c r="G3662" t="s">
        <v>32</v>
      </c>
      <c r="H3662" t="s">
        <v>2949</v>
      </c>
      <c r="I3662">
        <f>VALUE(LEFT(H3662,FIND(" ",H3662)-1))</f>
        <v>2100</v>
      </c>
      <c r="J3662" t="str">
        <f>TRIM(RIGHT(H3662,LEN(H3662)-FIND(" ",H3662)))</f>
        <v>sqft</v>
      </c>
      <c r="K3662" t="s">
        <v>40</v>
      </c>
      <c r="L3662" t="s">
        <v>41</v>
      </c>
      <c r="N3662" t="s">
        <v>574</v>
      </c>
      <c r="Q3662" t="s">
        <v>43</v>
      </c>
      <c r="R3662">
        <v>4</v>
      </c>
      <c r="S3662" t="s">
        <v>5568</v>
      </c>
      <c r="T3662" s="1">
        <f t="shared" si="2039"/>
        <v>7857</v>
      </c>
      <c r="U3662" t="s">
        <v>5252</v>
      </c>
      <c r="V3662" t="e">
        <f>VALUE(U3662)*100000</f>
        <v>#VALUE!</v>
      </c>
    </row>
    <row r="3663" spans="1:22" customFormat="1" hidden="1">
      <c r="A3663" t="s">
        <v>5569</v>
      </c>
      <c r="G3663" t="s">
        <v>32</v>
      </c>
      <c r="H3663" t="s">
        <v>5570</v>
      </c>
      <c r="I3663">
        <f>VALUE(LEFT(H3663,FIND(" ",H3663)-1))</f>
        <v>3215</v>
      </c>
      <c r="J3663" t="str">
        <f>TRIM(RIGHT(H3663,LEN(H3663)-FIND(" ",H3663)))</f>
        <v>sqft</v>
      </c>
      <c r="K3663" t="s">
        <v>40</v>
      </c>
      <c r="L3663" t="s">
        <v>41</v>
      </c>
      <c r="N3663" t="s">
        <v>3208</v>
      </c>
      <c r="Q3663" t="s">
        <v>28</v>
      </c>
      <c r="R3663" t="s">
        <v>44</v>
      </c>
      <c r="S3663" t="s">
        <v>5571</v>
      </c>
      <c r="T3663" s="1">
        <f t="shared" si="2039"/>
        <v>5910</v>
      </c>
      <c r="U3663" t="s">
        <v>5572</v>
      </c>
      <c r="V3663" t="e">
        <f>VALUE(U3663)*100000</f>
        <v>#VALUE!</v>
      </c>
    </row>
    <row r="3664" spans="1:22" customFormat="1" hidden="1">
      <c r="A3664" t="s">
        <v>5573</v>
      </c>
      <c r="G3664" t="s">
        <v>168</v>
      </c>
      <c r="H3664" t="s">
        <v>5574</v>
      </c>
      <c r="I3664">
        <f>VALUE(LEFT(H3664,FIND(" ",H3664)-1))</f>
        <v>4410</v>
      </c>
      <c r="J3664" t="str">
        <f>TRIM(RIGHT(H3664,LEN(H3664)-FIND(" ",H3664)))</f>
        <v>sqft</v>
      </c>
      <c r="L3664" t="s">
        <v>40</v>
      </c>
      <c r="N3664" t="s">
        <v>523</v>
      </c>
      <c r="S3664" t="s">
        <v>285</v>
      </c>
      <c r="T3664" s="1">
        <f t="shared" si="2039"/>
        <v>6803</v>
      </c>
      <c r="U3664" t="s">
        <v>5343</v>
      </c>
      <c r="V3664" t="e">
        <f>VALUE(U3664)*100000</f>
        <v>#VALUE!</v>
      </c>
    </row>
    <row r="3665" spans="1:22" customFormat="1" hidden="1">
      <c r="A3665" t="s">
        <v>2687</v>
      </c>
      <c r="G3665" t="s">
        <v>168</v>
      </c>
      <c r="H3665" t="s">
        <v>2142</v>
      </c>
      <c r="I3665">
        <f>VALUE(LEFT(H3665,FIND(" ",H3665)-1))</f>
        <v>5400</v>
      </c>
      <c r="J3665" t="str">
        <f>TRIM(RIGHT(H3665,LEN(H3665)-FIND(" ",H3665)))</f>
        <v>sqft</v>
      </c>
      <c r="K3665">
        <v>3</v>
      </c>
      <c r="L3665" t="s">
        <v>328</v>
      </c>
      <c r="N3665" t="s">
        <v>40</v>
      </c>
      <c r="Q3665">
        <v>2</v>
      </c>
      <c r="R3665" t="s">
        <v>171</v>
      </c>
      <c r="S3665" t="s">
        <v>4597</v>
      </c>
      <c r="T3665" s="1">
        <f t="shared" si="2039"/>
        <v>12222</v>
      </c>
      <c r="U3665" t="s">
        <v>5575</v>
      </c>
      <c r="V3665" t="e">
        <f>VALUE(U3665)*100000</f>
        <v>#VALUE!</v>
      </c>
    </row>
    <row r="3666" spans="1:22" customFormat="1" hidden="1">
      <c r="A3666" t="s">
        <v>5576</v>
      </c>
      <c r="G3666" t="s">
        <v>32</v>
      </c>
      <c r="H3666" t="s">
        <v>5268</v>
      </c>
      <c r="I3666">
        <f>VALUE(LEFT(H3666,FIND(" ",H3666)-1))</f>
        <v>6000</v>
      </c>
      <c r="J3666" t="str">
        <f>TRIM(RIGHT(H3666,LEN(H3666)-FIND(" ",H3666)))</f>
        <v>sqft</v>
      </c>
      <c r="L3666" t="s">
        <v>41</v>
      </c>
      <c r="N3666" t="s">
        <v>40</v>
      </c>
      <c r="S3666" t="s">
        <v>1392</v>
      </c>
      <c r="T3666" s="1">
        <f t="shared" si="2039"/>
        <v>8333</v>
      </c>
      <c r="U3666" t="s">
        <v>5295</v>
      </c>
      <c r="V3666" t="e">
        <f>VALUE(U3666)*100000</f>
        <v>#VALUE!</v>
      </c>
    </row>
    <row r="3667" spans="1:22" customFormat="1" hidden="1">
      <c r="A3667" t="s">
        <v>5577</v>
      </c>
      <c r="G3667" t="s">
        <v>168</v>
      </c>
      <c r="H3667" t="s">
        <v>5578</v>
      </c>
      <c r="I3667">
        <f>VALUE(LEFT(H3667,FIND(" ",H3667)-1))</f>
        <v>1359</v>
      </c>
      <c r="J3667" t="str">
        <f>TRIM(RIGHT(H3667,LEN(H3667)-FIND(" ",H3667)))</f>
        <v>sqft</v>
      </c>
      <c r="K3667" t="s">
        <v>523</v>
      </c>
      <c r="L3667" t="s">
        <v>40</v>
      </c>
      <c r="N3667">
        <v>5</v>
      </c>
      <c r="S3667" t="s">
        <v>5579</v>
      </c>
      <c r="T3667" s="1">
        <f t="shared" si="2039"/>
        <v>14349</v>
      </c>
      <c r="U3667" t="s">
        <v>5580</v>
      </c>
      <c r="V3667" t="e">
        <f>VALUE(U3667)*100000</f>
        <v>#VALUE!</v>
      </c>
    </row>
    <row r="3668" spans="1:22" customFormat="1" hidden="1">
      <c r="A3668" t="s">
        <v>5581</v>
      </c>
      <c r="G3668" t="s">
        <v>23</v>
      </c>
      <c r="H3668" t="s">
        <v>99</v>
      </c>
      <c r="I3668">
        <f>VALUE(LEFT(H3668,FIND(" ",H3668)-1))</f>
        <v>1000</v>
      </c>
      <c r="J3668" t="str">
        <f>TRIM(RIGHT(H3668,LEN(H3668)-FIND(" ",H3668)))</f>
        <v>sqft</v>
      </c>
      <c r="K3668" t="s">
        <v>40</v>
      </c>
      <c r="L3668" t="s">
        <v>41</v>
      </c>
      <c r="N3668" t="s">
        <v>295</v>
      </c>
      <c r="Q3668" t="s">
        <v>28</v>
      </c>
      <c r="R3668" t="s">
        <v>44</v>
      </c>
      <c r="S3668" t="s">
        <v>5582</v>
      </c>
      <c r="T3668" s="1">
        <f t="shared" si="2039"/>
        <v>50000</v>
      </c>
      <c r="U3668" t="s">
        <v>5295</v>
      </c>
      <c r="V3668" t="e">
        <f>VALUE(U3668)*100000</f>
        <v>#VALUE!</v>
      </c>
    </row>
    <row r="3669" spans="1:22" customFormat="1" hidden="1">
      <c r="A3669" t="s">
        <v>5583</v>
      </c>
      <c r="G3669" t="s">
        <v>23</v>
      </c>
      <c r="H3669" t="s">
        <v>2946</v>
      </c>
      <c r="I3669">
        <f>VALUE(LEFT(H3669,FIND(" ",H3669)-1))</f>
        <v>2400</v>
      </c>
      <c r="J3669" t="str">
        <f>TRIM(RIGHT(H3669,LEN(H3669)-FIND(" ",H3669)))</f>
        <v>sqft</v>
      </c>
      <c r="K3669" t="s">
        <v>40</v>
      </c>
      <c r="L3669" t="s">
        <v>41</v>
      </c>
      <c r="N3669" t="s">
        <v>734</v>
      </c>
      <c r="Q3669" t="s">
        <v>28</v>
      </c>
      <c r="R3669" t="s">
        <v>44</v>
      </c>
      <c r="S3669" t="s">
        <v>5584</v>
      </c>
      <c r="T3669" s="1">
        <f t="shared" si="2039"/>
        <v>5307</v>
      </c>
      <c r="U3669" t="s">
        <v>5305</v>
      </c>
      <c r="V3669" t="e">
        <f>VALUE(U3669)*100000</f>
        <v>#VALUE!</v>
      </c>
    </row>
    <row r="3670" spans="1:22" customFormat="1" hidden="1">
      <c r="A3670" t="s">
        <v>5585</v>
      </c>
      <c r="G3670" t="s">
        <v>32</v>
      </c>
      <c r="H3670" t="s">
        <v>5586</v>
      </c>
      <c r="I3670">
        <f>VALUE(LEFT(H3670,FIND(" ",H3670)-1))</f>
        <v>3882</v>
      </c>
      <c r="J3670" t="str">
        <f>TRIM(RIGHT(H3670,LEN(H3670)-FIND(" ",H3670)))</f>
        <v>sqft</v>
      </c>
      <c r="K3670" t="s">
        <v>28</v>
      </c>
      <c r="L3670" t="s">
        <v>2172</v>
      </c>
      <c r="N3670" t="s">
        <v>40</v>
      </c>
      <c r="Q3670" t="s">
        <v>131</v>
      </c>
      <c r="R3670" t="s">
        <v>5587</v>
      </c>
      <c r="S3670" t="s">
        <v>5588</v>
      </c>
      <c r="T3670" s="1">
        <f t="shared" si="2039"/>
        <v>7032</v>
      </c>
      <c r="U3670" t="s">
        <v>5589</v>
      </c>
      <c r="V3670" t="e">
        <f>VALUE(U3670)*100000</f>
        <v>#VALUE!</v>
      </c>
    </row>
    <row r="3671" spans="1:22" customFormat="1" hidden="1">
      <c r="A3671" t="s">
        <v>5590</v>
      </c>
      <c r="G3671" t="s">
        <v>32</v>
      </c>
      <c r="H3671" t="s">
        <v>5591</v>
      </c>
      <c r="I3671">
        <f>VALUE(LEFT(H3671,FIND(" ",H3671)-1))</f>
        <v>268</v>
      </c>
      <c r="J3671" t="str">
        <f>TRIM(RIGHT(H3671,LEN(H3671)-FIND(" ",H3671)))</f>
        <v>sqyrd</v>
      </c>
      <c r="K3671" t="s">
        <v>40</v>
      </c>
      <c r="L3671" t="s">
        <v>41</v>
      </c>
      <c r="N3671" t="s">
        <v>401</v>
      </c>
      <c r="Q3671" t="s">
        <v>28</v>
      </c>
      <c r="R3671">
        <v>5</v>
      </c>
      <c r="S3671" t="s">
        <v>5592</v>
      </c>
      <c r="T3671" s="1">
        <f t="shared" si="2039"/>
        <v>8292</v>
      </c>
      <c r="U3671" t="s">
        <v>5230</v>
      </c>
      <c r="V3671" t="e">
        <f>VALUE(U3671)*100000</f>
        <v>#VALUE!</v>
      </c>
    </row>
    <row r="3672" spans="1:22" customFormat="1" hidden="1">
      <c r="A3672" t="s">
        <v>5593</v>
      </c>
      <c r="G3672" t="s">
        <v>32</v>
      </c>
      <c r="H3672" t="s">
        <v>5110</v>
      </c>
      <c r="I3672">
        <f>VALUE(LEFT(H3672,FIND(" ",H3672)-1))</f>
        <v>186</v>
      </c>
      <c r="J3672" t="str">
        <f>TRIM(RIGHT(H3672,LEN(H3672)-FIND(" ",H3672)))</f>
        <v>sqyrd</v>
      </c>
      <c r="K3672" t="s">
        <v>5594</v>
      </c>
      <c r="L3672" t="s">
        <v>41</v>
      </c>
      <c r="N3672" t="s">
        <v>40</v>
      </c>
      <c r="S3672" t="s">
        <v>5595</v>
      </c>
      <c r="T3672" s="1">
        <f t="shared" si="2039"/>
        <v>18578</v>
      </c>
      <c r="U3672" t="s">
        <v>5596</v>
      </c>
      <c r="V3672" t="e">
        <f>VALUE(U3672)*100000</f>
        <v>#VALUE!</v>
      </c>
    </row>
    <row r="3673" spans="1:22" customFormat="1" hidden="1">
      <c r="A3673" t="s">
        <v>5597</v>
      </c>
      <c r="G3673" t="s">
        <v>32</v>
      </c>
      <c r="H3673" t="s">
        <v>1021</v>
      </c>
      <c r="I3673">
        <f>VALUE(LEFT(H3673,FIND(" ",H3673)-1))</f>
        <v>2700</v>
      </c>
      <c r="J3673" t="str">
        <f>TRIM(RIGHT(H3673,LEN(H3673)-FIND(" ",H3673)))</f>
        <v>sqft</v>
      </c>
      <c r="K3673" t="s">
        <v>28</v>
      </c>
      <c r="L3673" t="s">
        <v>41</v>
      </c>
      <c r="N3673" t="s">
        <v>40</v>
      </c>
      <c r="Q3673">
        <v>4</v>
      </c>
      <c r="S3673" t="s">
        <v>3237</v>
      </c>
      <c r="T3673" s="1">
        <f t="shared" si="2039"/>
        <v>7407</v>
      </c>
      <c r="U3673" t="s">
        <v>5230</v>
      </c>
      <c r="V3673" t="e">
        <f>VALUE(U3673)*100000</f>
        <v>#VALUE!</v>
      </c>
    </row>
    <row r="3674" spans="1:22" customFormat="1" hidden="1">
      <c r="A3674" t="s">
        <v>5598</v>
      </c>
      <c r="G3674" t="s">
        <v>32</v>
      </c>
      <c r="H3674" t="s">
        <v>5599</v>
      </c>
      <c r="I3674">
        <f>VALUE(LEFT(H3674,FIND(" ",H3674)-1))</f>
        <v>3020</v>
      </c>
      <c r="J3674" t="str">
        <f>TRIM(RIGHT(H3674,LEN(H3674)-FIND(" ",H3674)))</f>
        <v>sqft</v>
      </c>
      <c r="K3674" t="s">
        <v>40</v>
      </c>
      <c r="L3674" t="s">
        <v>41</v>
      </c>
      <c r="N3674" t="s">
        <v>835</v>
      </c>
      <c r="Q3674" t="s">
        <v>28</v>
      </c>
      <c r="R3674" t="s">
        <v>5600</v>
      </c>
      <c r="S3674" t="s">
        <v>5601</v>
      </c>
      <c r="T3674" s="1">
        <f t="shared" si="2039"/>
        <v>5464</v>
      </c>
      <c r="U3674" t="s">
        <v>5252</v>
      </c>
      <c r="V3674" t="e">
        <f>VALUE(U3674)*100000</f>
        <v>#VALUE!</v>
      </c>
    </row>
    <row r="3675" spans="1:22" customFormat="1" hidden="1">
      <c r="A3675" t="s">
        <v>3097</v>
      </c>
      <c r="G3675" t="s">
        <v>406</v>
      </c>
      <c r="H3675" t="s">
        <v>5602</v>
      </c>
      <c r="I3675">
        <f>VALUE(LEFT(H3675,FIND(" ",H3675)-1))</f>
        <v>8140</v>
      </c>
      <c r="J3675" t="str">
        <f>TRIM(RIGHT(H3675,LEN(H3675)-FIND(" ",H3675)))</f>
        <v>sqft</v>
      </c>
      <c r="L3675" t="s">
        <v>40</v>
      </c>
      <c r="S3675" t="s">
        <v>5603</v>
      </c>
      <c r="T3675" s="1">
        <f t="shared" si="2039"/>
        <v>4607</v>
      </c>
      <c r="U3675" t="s">
        <v>5604</v>
      </c>
      <c r="V3675" t="e">
        <f>VALUE(U3675)*100000</f>
        <v>#VALUE!</v>
      </c>
    </row>
    <row r="3676" spans="1:22" customFormat="1" hidden="1">
      <c r="A3676" t="s">
        <v>5605</v>
      </c>
      <c r="G3676" t="s">
        <v>23</v>
      </c>
      <c r="H3676" t="s">
        <v>4686</v>
      </c>
      <c r="I3676">
        <f>VALUE(LEFT(H3676,FIND(" ",H3676)-1))</f>
        <v>3200</v>
      </c>
      <c r="J3676" t="str">
        <f>TRIM(RIGHT(H3676,LEN(H3676)-FIND(" ",H3676)))</f>
        <v>sqft</v>
      </c>
      <c r="K3676" t="s">
        <v>83</v>
      </c>
      <c r="L3676" t="s">
        <v>41</v>
      </c>
      <c r="N3676" t="s">
        <v>40</v>
      </c>
      <c r="Q3676">
        <v>1</v>
      </c>
      <c r="S3676" t="s">
        <v>350</v>
      </c>
      <c r="T3676" s="1">
        <f t="shared" si="2039"/>
        <v>12500</v>
      </c>
      <c r="U3676" t="s">
        <v>5285</v>
      </c>
      <c r="V3676" t="e">
        <f>VALUE(U3676)*100000</f>
        <v>#VALUE!</v>
      </c>
    </row>
    <row r="3677" spans="1:22" customFormat="1" hidden="1">
      <c r="A3677" t="s">
        <v>5606</v>
      </c>
      <c r="G3677" t="s">
        <v>23</v>
      </c>
      <c r="H3677" t="s">
        <v>2946</v>
      </c>
      <c r="I3677">
        <f>VALUE(LEFT(H3677,FIND(" ",H3677)-1))</f>
        <v>2400</v>
      </c>
      <c r="J3677" t="str">
        <f>TRIM(RIGHT(H3677,LEN(H3677)-FIND(" ",H3677)))</f>
        <v>sqft</v>
      </c>
      <c r="K3677" t="s">
        <v>40</v>
      </c>
      <c r="L3677" t="s">
        <v>41</v>
      </c>
      <c r="N3677" t="s">
        <v>1239</v>
      </c>
      <c r="Q3677" t="s">
        <v>83</v>
      </c>
      <c r="R3677" t="s">
        <v>29</v>
      </c>
      <c r="S3677" t="s">
        <v>1157</v>
      </c>
      <c r="T3677" s="1">
        <f t="shared" si="2039"/>
        <v>6026</v>
      </c>
      <c r="U3677" t="s">
        <v>5321</v>
      </c>
      <c r="V3677" t="e">
        <f>VALUE(U3677)*100000</f>
        <v>#VALUE!</v>
      </c>
    </row>
    <row r="3678" spans="1:22" customFormat="1" hidden="1">
      <c r="A3678" t="s">
        <v>2709</v>
      </c>
      <c r="G3678" t="s">
        <v>23</v>
      </c>
      <c r="H3678" t="s">
        <v>554</v>
      </c>
      <c r="I3678">
        <f>VALUE(LEFT(H3678,FIND(" ",H3678)-1))</f>
        <v>900</v>
      </c>
      <c r="J3678" t="str">
        <f>TRIM(RIGHT(H3678,LEN(H3678)-FIND(" ",H3678)))</f>
        <v>sqft</v>
      </c>
      <c r="K3678" t="s">
        <v>40</v>
      </c>
      <c r="L3678" t="s">
        <v>41</v>
      </c>
      <c r="N3678" t="s">
        <v>288</v>
      </c>
      <c r="Q3678" t="s">
        <v>28</v>
      </c>
      <c r="R3678" t="s">
        <v>139</v>
      </c>
      <c r="S3678" t="s">
        <v>5607</v>
      </c>
      <c r="T3678" s="1">
        <f t="shared" si="2039"/>
        <v>17500</v>
      </c>
      <c r="U3678" t="s">
        <v>5395</v>
      </c>
      <c r="V3678" t="e">
        <f>VALUE(U3678)*100000</f>
        <v>#VALUE!</v>
      </c>
    </row>
    <row r="3679" spans="1:22" customFormat="1" hidden="1">
      <c r="A3679" t="s">
        <v>4501</v>
      </c>
      <c r="G3679" t="s">
        <v>32</v>
      </c>
      <c r="H3679" t="s">
        <v>5608</v>
      </c>
      <c r="I3679">
        <f>VALUE(LEFT(H3679,FIND(" ",H3679)-1))</f>
        <v>3780</v>
      </c>
      <c r="J3679" t="str">
        <f>TRIM(RIGHT(H3679,LEN(H3679)-FIND(" ",H3679)))</f>
        <v>sqft</v>
      </c>
      <c r="K3679" t="s">
        <v>28</v>
      </c>
      <c r="L3679" t="s">
        <v>165</v>
      </c>
      <c r="N3679" t="s">
        <v>25</v>
      </c>
      <c r="Q3679" t="s">
        <v>36</v>
      </c>
      <c r="R3679" t="s">
        <v>4157</v>
      </c>
      <c r="S3679" t="s">
        <v>5609</v>
      </c>
      <c r="T3679" s="1">
        <f t="shared" si="2039"/>
        <v>5741</v>
      </c>
      <c r="U3679" t="s">
        <v>5610</v>
      </c>
      <c r="V3679" t="e">
        <f>VALUE(U3679)*100000</f>
        <v>#VALUE!</v>
      </c>
    </row>
    <row r="3680" spans="1:22" customFormat="1" hidden="1">
      <c r="A3680" t="s">
        <v>5543</v>
      </c>
      <c r="G3680" t="s">
        <v>32</v>
      </c>
      <c r="H3680" t="s">
        <v>5611</v>
      </c>
      <c r="I3680">
        <f>VALUE(LEFT(H3680,FIND(" ",H3680)-1))</f>
        <v>1924</v>
      </c>
      <c r="J3680" t="str">
        <f>TRIM(RIGHT(H3680,LEN(H3680)-FIND(" ",H3680)))</f>
        <v>sqyrd</v>
      </c>
      <c r="L3680" t="s">
        <v>41</v>
      </c>
      <c r="N3680" t="s">
        <v>40</v>
      </c>
      <c r="S3680" t="s">
        <v>5612</v>
      </c>
      <c r="T3680" s="1">
        <f t="shared" si="2039"/>
        <v>5775</v>
      </c>
      <c r="U3680" t="s">
        <v>5242</v>
      </c>
      <c r="V3680" t="e">
        <f>VALUE(U3680)*100000</f>
        <v>#VALUE!</v>
      </c>
    </row>
    <row r="3681" spans="1:22" customFormat="1" hidden="1">
      <c r="A3681" t="s">
        <v>5613</v>
      </c>
      <c r="G3681" t="s">
        <v>32</v>
      </c>
      <c r="H3681" t="s">
        <v>3533</v>
      </c>
      <c r="I3681">
        <f>VALUE(LEFT(H3681,FIND(" ",H3681)-1))</f>
        <v>1060</v>
      </c>
      <c r="J3681" t="str">
        <f>TRIM(RIGHT(H3681,LEN(H3681)-FIND(" ",H3681)))</f>
        <v>sqft</v>
      </c>
      <c r="K3681" t="s">
        <v>40</v>
      </c>
      <c r="L3681" t="s">
        <v>41</v>
      </c>
      <c r="N3681" t="s">
        <v>401</v>
      </c>
      <c r="Q3681" t="s">
        <v>83</v>
      </c>
      <c r="R3681">
        <v>5</v>
      </c>
      <c r="S3681" t="s">
        <v>5614</v>
      </c>
      <c r="T3681" s="1">
        <f t="shared" si="2039"/>
        <v>18868</v>
      </c>
      <c r="U3681" t="s">
        <v>5230</v>
      </c>
      <c r="V3681" t="e">
        <f>VALUE(U3681)*100000</f>
        <v>#VALUE!</v>
      </c>
    </row>
    <row r="3682" spans="1:22" customFormat="1" hidden="1">
      <c r="A3682" t="s">
        <v>5615</v>
      </c>
      <c r="G3682" t="s">
        <v>168</v>
      </c>
      <c r="H3682" t="s">
        <v>5616</v>
      </c>
      <c r="I3682">
        <f>VALUE(LEFT(H3682,FIND(" ",H3682)-1))</f>
        <v>17100</v>
      </c>
      <c r="J3682" t="str">
        <f>TRIM(RIGHT(H3682,LEN(H3682)-FIND(" ",H3682)))</f>
        <v>sqft</v>
      </c>
      <c r="L3682" t="s">
        <v>139</v>
      </c>
      <c r="N3682" t="s">
        <v>25</v>
      </c>
      <c r="S3682" t="s">
        <v>5617</v>
      </c>
      <c r="T3682" s="1">
        <f t="shared" si="2039"/>
        <v>906</v>
      </c>
      <c r="U3682" t="s">
        <v>5478</v>
      </c>
      <c r="V3682" t="e">
        <f>VALUE(U3682)*100000</f>
        <v>#VALUE!</v>
      </c>
    </row>
    <row r="3683" spans="1:22" customFormat="1" hidden="1">
      <c r="A3683" t="s">
        <v>4484</v>
      </c>
      <c r="G3683" t="s">
        <v>23</v>
      </c>
      <c r="H3683" t="s">
        <v>5618</v>
      </c>
      <c r="I3683">
        <f>VALUE(LEFT(H3683,FIND(" ",H3683)-1))</f>
        <v>2154</v>
      </c>
      <c r="J3683" t="str">
        <f>TRIM(RIGHT(H3683,LEN(H3683)-FIND(" ",H3683)))</f>
        <v>sqft</v>
      </c>
      <c r="K3683" t="s">
        <v>40</v>
      </c>
      <c r="L3683" t="s">
        <v>41</v>
      </c>
      <c r="N3683" t="s">
        <v>972</v>
      </c>
      <c r="Q3683" t="s">
        <v>28</v>
      </c>
      <c r="R3683">
        <v>4</v>
      </c>
      <c r="S3683" t="s">
        <v>5619</v>
      </c>
      <c r="T3683" s="1">
        <f t="shared" si="2039"/>
        <v>6536</v>
      </c>
      <c r="U3683" t="s">
        <v>5399</v>
      </c>
      <c r="V3683" t="e">
        <f>VALUE(U3683)*100000</f>
        <v>#VALUE!</v>
      </c>
    </row>
    <row r="3684" spans="1:22" customFormat="1" hidden="1">
      <c r="A3684" t="s">
        <v>5620</v>
      </c>
      <c r="G3684" t="s">
        <v>32</v>
      </c>
      <c r="H3684" t="s">
        <v>5089</v>
      </c>
      <c r="I3684">
        <f>VALUE(LEFT(H3684,FIND(" ",H3684)-1))</f>
        <v>2350</v>
      </c>
      <c r="J3684" t="str">
        <f>TRIM(RIGHT(H3684,LEN(H3684)-FIND(" ",H3684)))</f>
        <v>sqft</v>
      </c>
      <c r="K3684" t="s">
        <v>40</v>
      </c>
      <c r="L3684" t="s">
        <v>41</v>
      </c>
      <c r="N3684" t="s">
        <v>583</v>
      </c>
      <c r="Q3684">
        <v>3</v>
      </c>
      <c r="S3684" t="s">
        <v>5621</v>
      </c>
      <c r="T3684" s="1">
        <f t="shared" si="2039"/>
        <v>10638</v>
      </c>
      <c r="U3684" t="s">
        <v>5399</v>
      </c>
      <c r="V3684" t="e">
        <f>VALUE(U3684)*100000</f>
        <v>#VALUE!</v>
      </c>
    </row>
    <row r="3685" spans="1:22" customFormat="1" hidden="1">
      <c r="A3685" t="s">
        <v>5622</v>
      </c>
      <c r="G3685" t="s">
        <v>23</v>
      </c>
      <c r="H3685" t="s">
        <v>3151</v>
      </c>
      <c r="I3685">
        <f>VALUE(LEFT(H3685,FIND(" ",H3685)-1))</f>
        <v>1912</v>
      </c>
      <c r="J3685" t="str">
        <f>TRIM(RIGHT(H3685,LEN(H3685)-FIND(" ",H3685)))</f>
        <v>sqft</v>
      </c>
      <c r="K3685" t="s">
        <v>28</v>
      </c>
      <c r="L3685" t="s">
        <v>41</v>
      </c>
      <c r="N3685" t="s">
        <v>40</v>
      </c>
      <c r="Q3685" t="s">
        <v>744</v>
      </c>
      <c r="R3685">
        <v>4</v>
      </c>
      <c r="S3685" t="s">
        <v>319</v>
      </c>
      <c r="T3685" s="1">
        <f t="shared" si="2039"/>
        <v>7500</v>
      </c>
      <c r="U3685" t="s">
        <v>5224</v>
      </c>
      <c r="V3685" t="e">
        <f>VALUE(U3685)*100000</f>
        <v>#VALUE!</v>
      </c>
    </row>
    <row r="3686" spans="1:22" customFormat="1" hidden="1">
      <c r="A3686" t="s">
        <v>5623</v>
      </c>
      <c r="G3686" t="s">
        <v>32</v>
      </c>
      <c r="H3686" t="s">
        <v>1607</v>
      </c>
      <c r="I3686">
        <f>VALUE(LEFT(H3686,FIND(" ",H3686)-1))</f>
        <v>110</v>
      </c>
      <c r="J3686" t="str">
        <f>TRIM(RIGHT(H3686,LEN(H3686)-FIND(" ",H3686)))</f>
        <v>sqyrd</v>
      </c>
      <c r="L3686" t="s">
        <v>41</v>
      </c>
      <c r="N3686" t="s">
        <v>40</v>
      </c>
      <c r="S3686" t="s">
        <v>5624</v>
      </c>
      <c r="T3686" s="1">
        <f t="shared" si="2039"/>
        <v>20202</v>
      </c>
      <c r="U3686" t="s">
        <v>5230</v>
      </c>
      <c r="V3686" t="e">
        <f>VALUE(U3686)*100000</f>
        <v>#VALUE!</v>
      </c>
    </row>
    <row r="3687" spans="1:22" customFormat="1" hidden="1">
      <c r="A3687" t="s">
        <v>4501</v>
      </c>
      <c r="G3687" t="s">
        <v>32</v>
      </c>
      <c r="H3687" t="s">
        <v>5625</v>
      </c>
      <c r="I3687">
        <f>VALUE(LEFT(H3687,FIND(" ",H3687)-1))</f>
        <v>3876</v>
      </c>
      <c r="J3687" t="str">
        <f>TRIM(RIGHT(H3687,LEN(H3687)-FIND(" ",H3687)))</f>
        <v>sqft</v>
      </c>
      <c r="K3687" t="s">
        <v>40</v>
      </c>
      <c r="L3687" t="s">
        <v>41</v>
      </c>
      <c r="N3687" t="s">
        <v>2172</v>
      </c>
      <c r="Q3687" t="s">
        <v>28</v>
      </c>
      <c r="R3687">
        <v>4</v>
      </c>
      <c r="S3687" t="s">
        <v>571</v>
      </c>
      <c r="T3687" s="1">
        <f t="shared" si="2039"/>
        <v>6000</v>
      </c>
      <c r="U3687" t="s">
        <v>5626</v>
      </c>
      <c r="V3687" t="e">
        <f>VALUE(U3687)*100000</f>
        <v>#VALUE!</v>
      </c>
    </row>
    <row r="3688" spans="1:22" customFormat="1" hidden="1">
      <c r="A3688" t="s">
        <v>5627</v>
      </c>
      <c r="G3688" t="s">
        <v>32</v>
      </c>
      <c r="H3688" t="s">
        <v>5628</v>
      </c>
      <c r="I3688">
        <f>VALUE(LEFT(H3688,FIND(" ",H3688)-1))</f>
        <v>9450</v>
      </c>
      <c r="J3688" t="str">
        <f>TRIM(RIGHT(H3688,LEN(H3688)-FIND(" ",H3688)))</f>
        <v>sqft</v>
      </c>
      <c r="K3688" t="s">
        <v>25</v>
      </c>
      <c r="L3688" t="s">
        <v>41</v>
      </c>
      <c r="N3688" t="s">
        <v>1837</v>
      </c>
      <c r="Q3688" t="s">
        <v>28</v>
      </c>
      <c r="R3688" t="s">
        <v>44</v>
      </c>
      <c r="S3688" t="s">
        <v>5629</v>
      </c>
      <c r="T3688" s="1">
        <f t="shared" si="2039"/>
        <v>5291</v>
      </c>
      <c r="U3688" t="s">
        <v>5295</v>
      </c>
      <c r="V3688" t="e">
        <f>VALUE(U3688)*100000</f>
        <v>#VALUE!</v>
      </c>
    </row>
    <row r="3689" spans="1:22" customFormat="1" hidden="1">
      <c r="A3689" t="s">
        <v>5630</v>
      </c>
      <c r="G3689" t="s">
        <v>32</v>
      </c>
      <c r="H3689" t="s">
        <v>3244</v>
      </c>
      <c r="I3689">
        <f>VALUE(LEFT(H3689,FIND(" ",H3689)-1))</f>
        <v>2500</v>
      </c>
      <c r="J3689" t="str">
        <f>TRIM(RIGHT(H3689,LEN(H3689)-FIND(" ",H3689)))</f>
        <v>sqft</v>
      </c>
      <c r="K3689" t="s">
        <v>40</v>
      </c>
      <c r="L3689" t="s">
        <v>41</v>
      </c>
      <c r="N3689" t="s">
        <v>348</v>
      </c>
      <c r="Q3689" t="s">
        <v>28</v>
      </c>
      <c r="R3689">
        <v>2</v>
      </c>
      <c r="S3689" t="s">
        <v>5631</v>
      </c>
      <c r="T3689" s="1">
        <f t="shared" si="2039"/>
        <v>24000</v>
      </c>
      <c r="U3689" t="s">
        <v>5330</v>
      </c>
      <c r="V3689" t="e">
        <f>VALUE(U3689)*100000</f>
        <v>#VALUE!</v>
      </c>
    </row>
    <row r="3690" spans="1:22" customFormat="1" hidden="1">
      <c r="A3690" t="s">
        <v>5632</v>
      </c>
      <c r="G3690" t="s">
        <v>23</v>
      </c>
      <c r="H3690" t="s">
        <v>5410</v>
      </c>
      <c r="I3690">
        <f>VALUE(LEFT(H3690,FIND(" ",H3690)-1))</f>
        <v>2150</v>
      </c>
      <c r="J3690" t="str">
        <f>TRIM(RIGHT(H3690,LEN(H3690)-FIND(" ",H3690)))</f>
        <v>sqft</v>
      </c>
      <c r="K3690" t="s">
        <v>28</v>
      </c>
      <c r="L3690" t="s">
        <v>41</v>
      </c>
      <c r="N3690" t="s">
        <v>40</v>
      </c>
      <c r="Q3690" t="s">
        <v>29</v>
      </c>
      <c r="R3690" t="s">
        <v>171</v>
      </c>
      <c r="S3690" t="s">
        <v>5633</v>
      </c>
      <c r="T3690" s="1">
        <f t="shared" si="2039"/>
        <v>5380</v>
      </c>
      <c r="U3690" t="s">
        <v>5634</v>
      </c>
      <c r="V3690" t="e">
        <f>VALUE(U3690)*100000</f>
        <v>#VALUE!</v>
      </c>
    </row>
    <row r="3691" spans="1:22" customFormat="1" hidden="1">
      <c r="A3691" t="s">
        <v>94</v>
      </c>
      <c r="G3691" t="s">
        <v>32</v>
      </c>
      <c r="H3691" t="s">
        <v>461</v>
      </c>
      <c r="I3691">
        <f>VALUE(LEFT(H3691,FIND(" ",H3691)-1))</f>
        <v>2000</v>
      </c>
      <c r="J3691" t="str">
        <f>TRIM(RIGHT(H3691,LEN(H3691)-FIND(" ",H3691)))</f>
        <v>sqft</v>
      </c>
      <c r="K3691" t="s">
        <v>40</v>
      </c>
      <c r="L3691" t="s">
        <v>41</v>
      </c>
      <c r="N3691" t="s">
        <v>120</v>
      </c>
      <c r="Q3691">
        <v>2</v>
      </c>
      <c r="S3691" t="s">
        <v>1231</v>
      </c>
      <c r="T3691" s="1">
        <f t="shared" si="2039"/>
        <v>15000</v>
      </c>
      <c r="U3691" t="s">
        <v>5343</v>
      </c>
      <c r="V3691" t="e">
        <f>VALUE(U3691)*100000</f>
        <v>#VALUE!</v>
      </c>
    </row>
    <row r="3692" spans="1:22" customFormat="1" hidden="1">
      <c r="A3692" t="s">
        <v>5635</v>
      </c>
      <c r="G3692" t="s">
        <v>32</v>
      </c>
      <c r="H3692" t="s">
        <v>5636</v>
      </c>
      <c r="I3692">
        <f>VALUE(LEFT(H3692,FIND(" ",H3692)-1))</f>
        <v>2200</v>
      </c>
      <c r="J3692" t="str">
        <f>TRIM(RIGHT(H3692,LEN(H3692)-FIND(" ",H3692)))</f>
        <v>sqyrd</v>
      </c>
      <c r="L3692" t="s">
        <v>41</v>
      </c>
      <c r="N3692" t="s">
        <v>40</v>
      </c>
      <c r="S3692" t="s">
        <v>5637</v>
      </c>
      <c r="T3692" s="1">
        <f t="shared" si="2039"/>
        <v>27778</v>
      </c>
      <c r="U3692" t="s">
        <v>5638</v>
      </c>
      <c r="V3692" t="e">
        <f>VALUE(U3692)*100000</f>
        <v>#VALUE!</v>
      </c>
    </row>
    <row r="3693" spans="1:22" customFormat="1" hidden="1">
      <c r="A3693" t="s">
        <v>5556</v>
      </c>
      <c r="G3693" t="s">
        <v>32</v>
      </c>
      <c r="H3693" t="s">
        <v>5639</v>
      </c>
      <c r="I3693">
        <f>VALUE(LEFT(H3693,FIND(" ",H3693)-1))</f>
        <v>3124</v>
      </c>
      <c r="J3693" t="str">
        <f>TRIM(RIGHT(H3693,LEN(H3693)-FIND(" ",H3693)))</f>
        <v>sqft</v>
      </c>
      <c r="K3693" t="s">
        <v>40</v>
      </c>
      <c r="L3693" t="s">
        <v>41</v>
      </c>
      <c r="N3693" t="s">
        <v>1314</v>
      </c>
      <c r="Q3693" t="s">
        <v>83</v>
      </c>
      <c r="R3693" t="s">
        <v>44</v>
      </c>
      <c r="S3693" t="s">
        <v>5640</v>
      </c>
      <c r="T3693" s="1">
        <f t="shared" si="2039"/>
        <v>9923</v>
      </c>
      <c r="U3693" t="s">
        <v>5641</v>
      </c>
      <c r="V3693" t="e">
        <f>VALUE(U3693)*100000</f>
        <v>#VALUE!</v>
      </c>
    </row>
    <row r="3694" spans="1:22" customFormat="1" hidden="1">
      <c r="A3694" t="s">
        <v>4628</v>
      </c>
      <c r="G3694" t="s">
        <v>23</v>
      </c>
      <c r="H3694" t="s">
        <v>3146</v>
      </c>
      <c r="I3694">
        <f>VALUE(LEFT(H3694,FIND(" ",H3694)-1))</f>
        <v>1430</v>
      </c>
      <c r="J3694" t="str">
        <f>TRIM(RIGHT(H3694,LEN(H3694)-FIND(" ",H3694)))</f>
        <v>sqft</v>
      </c>
      <c r="K3694" t="s">
        <v>40</v>
      </c>
      <c r="L3694" t="s">
        <v>41</v>
      </c>
      <c r="N3694" t="s">
        <v>3208</v>
      </c>
      <c r="Q3694" t="s">
        <v>83</v>
      </c>
      <c r="R3694" t="s">
        <v>4157</v>
      </c>
      <c r="S3694" t="s">
        <v>1227</v>
      </c>
      <c r="T3694" s="1">
        <f t="shared" si="2039"/>
        <v>5962</v>
      </c>
      <c r="U3694" t="s">
        <v>5478</v>
      </c>
      <c r="V3694" t="e">
        <f>VALUE(U3694)*100000</f>
        <v>#VALUE!</v>
      </c>
    </row>
    <row r="3695" spans="1:22" customFormat="1" hidden="1">
      <c r="A3695" t="s">
        <v>5642</v>
      </c>
      <c r="G3695" t="s">
        <v>23</v>
      </c>
      <c r="H3695" t="s">
        <v>2949</v>
      </c>
      <c r="I3695">
        <f>VALUE(LEFT(H3695,FIND(" ",H3695)-1))</f>
        <v>2100</v>
      </c>
      <c r="J3695" t="str">
        <f>TRIM(RIGHT(H3695,LEN(H3695)-FIND(" ",H3695)))</f>
        <v>sqft</v>
      </c>
      <c r="K3695" t="s">
        <v>40</v>
      </c>
      <c r="L3695" t="s">
        <v>41</v>
      </c>
      <c r="N3695" t="s">
        <v>935</v>
      </c>
      <c r="Q3695" t="s">
        <v>83</v>
      </c>
      <c r="R3695" t="s">
        <v>5643</v>
      </c>
      <c r="S3695" t="s">
        <v>5644</v>
      </c>
      <c r="T3695" s="1">
        <f t="shared" si="2039"/>
        <v>9781</v>
      </c>
      <c r="U3695" t="s">
        <v>5645</v>
      </c>
      <c r="V3695" t="e">
        <f>VALUE(U3695)*100000</f>
        <v>#VALUE!</v>
      </c>
    </row>
    <row r="3696" spans="1:22" customFormat="1" hidden="1">
      <c r="A3696" t="s">
        <v>5646</v>
      </c>
      <c r="G3696" t="s">
        <v>32</v>
      </c>
      <c r="H3696" t="s">
        <v>815</v>
      </c>
      <c r="I3696">
        <f>VALUE(LEFT(H3696,FIND(" ",H3696)-1))</f>
        <v>1500</v>
      </c>
      <c r="J3696" t="str">
        <f>TRIM(RIGHT(H3696,LEN(H3696)-FIND(" ",H3696)))</f>
        <v>sqft</v>
      </c>
      <c r="K3696" t="s">
        <v>28</v>
      </c>
      <c r="L3696" t="s">
        <v>41</v>
      </c>
      <c r="N3696" t="s">
        <v>40</v>
      </c>
      <c r="Q3696">
        <v>3</v>
      </c>
      <c r="S3696" t="s">
        <v>4779</v>
      </c>
      <c r="T3696" s="1">
        <f t="shared" si="2039"/>
        <v>11000</v>
      </c>
      <c r="U3696" t="s">
        <v>5252</v>
      </c>
      <c r="V3696" t="e">
        <f>VALUE(U3696)*100000</f>
        <v>#VALUE!</v>
      </c>
    </row>
    <row r="3697" spans="1:22" customFormat="1" hidden="1">
      <c r="A3697" t="s">
        <v>5647</v>
      </c>
      <c r="G3697" t="s">
        <v>23</v>
      </c>
      <c r="H3697" t="s">
        <v>3198</v>
      </c>
      <c r="I3697">
        <f>VALUE(LEFT(H3697,FIND(" ",H3697)-1))</f>
        <v>4500</v>
      </c>
      <c r="J3697" t="str">
        <f>TRIM(RIGHT(H3697,LEN(H3697)-FIND(" ",H3697)))</f>
        <v>sqft</v>
      </c>
      <c r="K3697" t="s">
        <v>28</v>
      </c>
      <c r="L3697" t="s">
        <v>41</v>
      </c>
      <c r="N3697" t="s">
        <v>40</v>
      </c>
      <c r="Q3697" t="s">
        <v>44</v>
      </c>
      <c r="R3697" t="s">
        <v>171</v>
      </c>
      <c r="S3697" t="s">
        <v>3304</v>
      </c>
      <c r="T3697" s="1">
        <f t="shared" si="2039"/>
        <v>5200</v>
      </c>
      <c r="U3697" t="s">
        <v>5648</v>
      </c>
      <c r="V3697" t="e">
        <f>VALUE(U3697)*100000</f>
        <v>#VALUE!</v>
      </c>
    </row>
    <row r="3698" spans="1:22" customFormat="1" hidden="1">
      <c r="A3698" t="s">
        <v>5649</v>
      </c>
      <c r="G3698" t="s">
        <v>32</v>
      </c>
      <c r="H3698" t="s">
        <v>3198</v>
      </c>
      <c r="I3698">
        <f>VALUE(LEFT(H3698,FIND(" ",H3698)-1))</f>
        <v>4500</v>
      </c>
      <c r="J3698" t="str">
        <f>TRIM(RIGHT(H3698,LEN(H3698)-FIND(" ",H3698)))</f>
        <v>sqft</v>
      </c>
      <c r="K3698" t="s">
        <v>40</v>
      </c>
      <c r="L3698" t="s">
        <v>41</v>
      </c>
      <c r="N3698" t="s">
        <v>298</v>
      </c>
      <c r="Q3698" t="s">
        <v>43</v>
      </c>
      <c r="R3698">
        <v>4</v>
      </c>
      <c r="S3698" t="s">
        <v>478</v>
      </c>
      <c r="T3698" s="1">
        <f t="shared" si="2039"/>
        <v>5556</v>
      </c>
      <c r="U3698" t="s">
        <v>5399</v>
      </c>
      <c r="V3698" t="e">
        <f>VALUE(U3698)*100000</f>
        <v>#VALUE!</v>
      </c>
    </row>
    <row r="3699" spans="1:22" customFormat="1" hidden="1">
      <c r="A3699" t="s">
        <v>5650</v>
      </c>
      <c r="G3699" t="s">
        <v>32</v>
      </c>
      <c r="H3699" t="s">
        <v>5413</v>
      </c>
      <c r="I3699">
        <f>VALUE(LEFT(H3699,FIND(" ",H3699)-1))</f>
        <v>6200</v>
      </c>
      <c r="J3699" t="str">
        <f>TRIM(RIGHT(H3699,LEN(H3699)-FIND(" ",H3699)))</f>
        <v>sqft</v>
      </c>
      <c r="K3699">
        <v>6</v>
      </c>
      <c r="L3699" t="s">
        <v>40</v>
      </c>
      <c r="N3699" t="s">
        <v>83</v>
      </c>
      <c r="S3699" t="s">
        <v>5414</v>
      </c>
      <c r="T3699" s="1">
        <f t="shared" si="2039"/>
        <v>5645</v>
      </c>
      <c r="U3699" t="s">
        <v>5255</v>
      </c>
      <c r="V3699" t="e">
        <f>VALUE(U3699)*100000</f>
        <v>#VALUE!</v>
      </c>
    </row>
    <row r="3700" spans="1:22" customFormat="1" hidden="1">
      <c r="A3700" t="s">
        <v>5651</v>
      </c>
      <c r="G3700" t="s">
        <v>23</v>
      </c>
      <c r="H3700" t="s">
        <v>5652</v>
      </c>
      <c r="I3700">
        <f>VALUE(LEFT(H3700,FIND(" ",H3700)-1))</f>
        <v>2835</v>
      </c>
      <c r="J3700" t="str">
        <f>TRIM(RIGHT(H3700,LEN(H3700)-FIND(" ",H3700)))</f>
        <v>sqft</v>
      </c>
      <c r="K3700" t="s">
        <v>25</v>
      </c>
      <c r="L3700" t="s">
        <v>41</v>
      </c>
      <c r="N3700" t="s">
        <v>1314</v>
      </c>
      <c r="Q3700" t="s">
        <v>28</v>
      </c>
      <c r="R3700" t="s">
        <v>29</v>
      </c>
      <c r="S3700" t="s">
        <v>5653</v>
      </c>
      <c r="T3700" s="1">
        <f t="shared" si="2039"/>
        <v>6317</v>
      </c>
      <c r="U3700" t="s">
        <v>5255</v>
      </c>
      <c r="V3700" t="e">
        <f>VALUE(U3700)*100000</f>
        <v>#VALUE!</v>
      </c>
    </row>
    <row r="3701" spans="1:22" customFormat="1" hidden="1">
      <c r="A3701" t="s">
        <v>5654</v>
      </c>
      <c r="G3701" t="s">
        <v>23</v>
      </c>
      <c r="H3701" t="s">
        <v>5089</v>
      </c>
      <c r="I3701">
        <f>VALUE(LEFT(H3701,FIND(" ",H3701)-1))</f>
        <v>2350</v>
      </c>
      <c r="J3701" t="str">
        <f>TRIM(RIGHT(H3701,LEN(H3701)-FIND(" ",H3701)))</f>
        <v>sqft</v>
      </c>
      <c r="K3701" t="s">
        <v>40</v>
      </c>
      <c r="L3701" t="s">
        <v>41</v>
      </c>
      <c r="N3701" t="s">
        <v>935</v>
      </c>
      <c r="Q3701" t="s">
        <v>28</v>
      </c>
      <c r="R3701" t="s">
        <v>29</v>
      </c>
      <c r="S3701" t="s">
        <v>5021</v>
      </c>
      <c r="T3701" s="1">
        <f t="shared" si="2039"/>
        <v>6200</v>
      </c>
      <c r="U3701" t="s">
        <v>5655</v>
      </c>
      <c r="V3701" t="e">
        <f>VALUE(U3701)*100000</f>
        <v>#VALUE!</v>
      </c>
    </row>
    <row r="3702" spans="1:22" customFormat="1" hidden="1">
      <c r="A3702" t="s">
        <v>5500</v>
      </c>
      <c r="G3702" t="s">
        <v>23</v>
      </c>
      <c r="H3702" t="s">
        <v>3878</v>
      </c>
      <c r="I3702">
        <f>VALUE(LEFT(H3702,FIND(" ",H3702)-1))</f>
        <v>1660</v>
      </c>
      <c r="J3702" t="str">
        <f>TRIM(RIGHT(H3702,LEN(H3702)-FIND(" ",H3702)))</f>
        <v>sqft</v>
      </c>
      <c r="K3702" t="s">
        <v>40</v>
      </c>
      <c r="L3702" t="s">
        <v>159</v>
      </c>
      <c r="N3702" t="s">
        <v>42</v>
      </c>
      <c r="Q3702" t="s">
        <v>28</v>
      </c>
      <c r="R3702" t="s">
        <v>44</v>
      </c>
      <c r="S3702" t="s">
        <v>5656</v>
      </c>
      <c r="T3702" s="1">
        <f t="shared" si="2039"/>
        <v>5236</v>
      </c>
      <c r="U3702" t="s">
        <v>5478</v>
      </c>
      <c r="V3702" t="e">
        <f>VALUE(U3702)*100000</f>
        <v>#VALUE!</v>
      </c>
    </row>
    <row r="3703" spans="1:22" customFormat="1" hidden="1">
      <c r="A3703" t="s">
        <v>5469</v>
      </c>
      <c r="G3703" t="s">
        <v>23</v>
      </c>
      <c r="H3703" t="s">
        <v>525</v>
      </c>
      <c r="I3703">
        <f>VALUE(LEFT(H3703,FIND(" ",H3703)-1))</f>
        <v>1400</v>
      </c>
      <c r="J3703" t="str">
        <f>TRIM(RIGHT(H3703,LEN(H3703)-FIND(" ",H3703)))</f>
        <v>sqft</v>
      </c>
      <c r="K3703" t="s">
        <v>40</v>
      </c>
      <c r="L3703" t="s">
        <v>41</v>
      </c>
      <c r="N3703" t="s">
        <v>781</v>
      </c>
      <c r="Q3703" t="s">
        <v>28</v>
      </c>
      <c r="R3703" t="s">
        <v>4157</v>
      </c>
      <c r="S3703" t="s">
        <v>571</v>
      </c>
      <c r="T3703" s="1">
        <f t="shared" si="2039"/>
        <v>6000</v>
      </c>
      <c r="U3703" t="s">
        <v>5471</v>
      </c>
      <c r="V3703" t="e">
        <f>VALUE(U3703)*100000</f>
        <v>#VALUE!</v>
      </c>
    </row>
    <row r="3704" spans="1:22" customFormat="1" hidden="1">
      <c r="A3704" t="s">
        <v>5657</v>
      </c>
      <c r="G3704" t="s">
        <v>32</v>
      </c>
      <c r="H3704" t="s">
        <v>5658</v>
      </c>
      <c r="I3704">
        <f>VALUE(LEFT(H3704,FIND(" ",H3704)-1))</f>
        <v>128</v>
      </c>
      <c r="J3704" t="str">
        <f>TRIM(RIGHT(H3704,LEN(H3704)-FIND(" ",H3704)))</f>
        <v>sqyrd</v>
      </c>
      <c r="K3704" t="s">
        <v>40</v>
      </c>
      <c r="L3704" t="s">
        <v>41</v>
      </c>
      <c r="N3704" t="s">
        <v>5659</v>
      </c>
      <c r="Q3704" t="s">
        <v>43</v>
      </c>
      <c r="R3704">
        <v>5</v>
      </c>
      <c r="S3704" t="s">
        <v>5660</v>
      </c>
      <c r="T3704" s="1">
        <f t="shared" si="2039"/>
        <v>13108</v>
      </c>
      <c r="U3704" t="s">
        <v>5308</v>
      </c>
      <c r="V3704" t="e">
        <f>VALUE(U3704)*100000</f>
        <v>#VALUE!</v>
      </c>
    </row>
    <row r="3705" spans="1:22" customFormat="1" hidden="1">
      <c r="A3705" t="s">
        <v>5476</v>
      </c>
      <c r="G3705" t="s">
        <v>23</v>
      </c>
      <c r="H3705" t="s">
        <v>4574</v>
      </c>
      <c r="I3705">
        <f>VALUE(LEFT(H3705,FIND(" ",H3705)-1))</f>
        <v>2550</v>
      </c>
      <c r="J3705" t="str">
        <f>TRIM(RIGHT(H3705,LEN(H3705)-FIND(" ",H3705)))</f>
        <v>sqft</v>
      </c>
      <c r="K3705" t="s">
        <v>40</v>
      </c>
      <c r="L3705" t="s">
        <v>41</v>
      </c>
      <c r="N3705" t="s">
        <v>3084</v>
      </c>
      <c r="Q3705" t="s">
        <v>83</v>
      </c>
      <c r="R3705" t="s">
        <v>5477</v>
      </c>
      <c r="T3705" s="1" t="e">
        <f t="shared" si="2039"/>
        <v>#VALUE!</v>
      </c>
      <c r="U3705" t="s">
        <v>5236</v>
      </c>
      <c r="V3705" t="e">
        <f>VALUE(U3705)*100000</f>
        <v>#VALUE!</v>
      </c>
    </row>
    <row r="3706" spans="1:22" customFormat="1" hidden="1">
      <c r="A3706" t="s">
        <v>5661</v>
      </c>
      <c r="G3706" t="s">
        <v>23</v>
      </c>
      <c r="H3706" t="s">
        <v>3244</v>
      </c>
      <c r="I3706">
        <f>VALUE(LEFT(H3706,FIND(" ",H3706)-1))</f>
        <v>2500</v>
      </c>
      <c r="J3706" t="str">
        <f>TRIM(RIGHT(H3706,LEN(H3706)-FIND(" ",H3706)))</f>
        <v>sqft</v>
      </c>
      <c r="K3706" t="s">
        <v>25</v>
      </c>
      <c r="L3706" t="s">
        <v>41</v>
      </c>
      <c r="N3706" t="s">
        <v>652</v>
      </c>
      <c r="Q3706" t="s">
        <v>43</v>
      </c>
      <c r="R3706" t="s">
        <v>44</v>
      </c>
      <c r="S3706" t="s">
        <v>4810</v>
      </c>
      <c r="T3706" s="1">
        <f t="shared" si="2039"/>
        <v>5020</v>
      </c>
      <c r="U3706" t="s">
        <v>5305</v>
      </c>
      <c r="V3706" t="e">
        <f>VALUE(U3706)*100000</f>
        <v>#VALUE!</v>
      </c>
    </row>
    <row r="3707" spans="1:22" customFormat="1" hidden="1">
      <c r="A3707" t="s">
        <v>3473</v>
      </c>
      <c r="G3707" t="s">
        <v>23</v>
      </c>
      <c r="H3707" t="s">
        <v>4112</v>
      </c>
      <c r="I3707">
        <f>VALUE(LEFT(H3707,FIND(" ",H3707)-1))</f>
        <v>1710</v>
      </c>
      <c r="J3707" t="str">
        <f>TRIM(RIGHT(H3707,LEN(H3707)-FIND(" ",H3707)))</f>
        <v>sqft</v>
      </c>
      <c r="K3707" t="s">
        <v>40</v>
      </c>
      <c r="L3707" t="s">
        <v>41</v>
      </c>
      <c r="N3707" t="s">
        <v>75</v>
      </c>
      <c r="Q3707" t="s">
        <v>28</v>
      </c>
      <c r="R3707">
        <v>4</v>
      </c>
      <c r="S3707" t="s">
        <v>5662</v>
      </c>
      <c r="T3707" s="1">
        <f t="shared" si="2039"/>
        <v>16082</v>
      </c>
      <c r="U3707" t="s">
        <v>5663</v>
      </c>
      <c r="V3707" t="e">
        <f>VALUE(U3707)*100000</f>
        <v>#VALUE!</v>
      </c>
    </row>
    <row r="3708" spans="1:22" customFormat="1" hidden="1">
      <c r="A3708" t="s">
        <v>5664</v>
      </c>
      <c r="G3708" t="s">
        <v>23</v>
      </c>
      <c r="H3708" t="s">
        <v>1379</v>
      </c>
      <c r="I3708">
        <f>VALUE(LEFT(H3708,FIND(" ",H3708)-1))</f>
        <v>612</v>
      </c>
      <c r="J3708" t="str">
        <f>TRIM(RIGHT(H3708,LEN(H3708)-FIND(" ",H3708)))</f>
        <v>sqft</v>
      </c>
      <c r="K3708" t="s">
        <v>40</v>
      </c>
      <c r="L3708" t="s">
        <v>41</v>
      </c>
      <c r="N3708" t="s">
        <v>308</v>
      </c>
      <c r="S3708" t="s">
        <v>5665</v>
      </c>
      <c r="T3708" s="1">
        <f t="shared" si="2039"/>
        <v>16340</v>
      </c>
      <c r="U3708" t="s">
        <v>5230</v>
      </c>
      <c r="V3708" t="e">
        <f>VALUE(U3708)*100000</f>
        <v>#VALUE!</v>
      </c>
    </row>
    <row r="3709" spans="1:22" customFormat="1" hidden="1">
      <c r="A3709" t="s">
        <v>5666</v>
      </c>
      <c r="G3709" t="s">
        <v>406</v>
      </c>
      <c r="H3709" t="s">
        <v>5667</v>
      </c>
      <c r="I3709">
        <f>VALUE(LEFT(H3709,FIND(" ",H3709)-1))</f>
        <v>100800</v>
      </c>
      <c r="J3709" t="str">
        <f>TRIM(RIGHT(H3709,LEN(H3709)-FIND(" ",H3709)))</f>
        <v>sqft</v>
      </c>
      <c r="L3709" t="s">
        <v>25</v>
      </c>
      <c r="S3709" t="s">
        <v>5668</v>
      </c>
      <c r="T3709" s="1">
        <f t="shared" ref="T3709:T3772" si="2040">VALUE(SUBSTITUTE(SUBSTITUTE(S3709,"â‚¹",""),"per sqft",""))</f>
        <v>1488</v>
      </c>
      <c r="U3709" t="s">
        <v>5669</v>
      </c>
      <c r="V3709" t="e">
        <f>VALUE(U3709)*100000</f>
        <v>#VALUE!</v>
      </c>
    </row>
    <row r="3710" spans="1:22" customFormat="1" hidden="1">
      <c r="A3710" t="s">
        <v>5670</v>
      </c>
      <c r="G3710" t="s">
        <v>23</v>
      </c>
      <c r="H3710" t="s">
        <v>1574</v>
      </c>
      <c r="I3710">
        <f>VALUE(LEFT(H3710,FIND(" ",H3710)-1))</f>
        <v>1800</v>
      </c>
      <c r="J3710" t="str">
        <f>TRIM(RIGHT(H3710,LEN(H3710)-FIND(" ",H3710)))</f>
        <v>sqft</v>
      </c>
      <c r="K3710" t="s">
        <v>40</v>
      </c>
      <c r="L3710" t="s">
        <v>2312</v>
      </c>
      <c r="N3710" t="s">
        <v>3208</v>
      </c>
      <c r="Q3710" t="s">
        <v>28</v>
      </c>
      <c r="R3710" t="s">
        <v>5671</v>
      </c>
      <c r="S3710" t="s">
        <v>5672</v>
      </c>
      <c r="T3710" s="1">
        <f t="shared" si="2040"/>
        <v>5587</v>
      </c>
      <c r="U3710" t="s">
        <v>5673</v>
      </c>
      <c r="V3710" t="e">
        <f>VALUE(U3710)*100000</f>
        <v>#VALUE!</v>
      </c>
    </row>
    <row r="3711" spans="1:22" customFormat="1" hidden="1">
      <c r="A3711" t="s">
        <v>5674</v>
      </c>
      <c r="G3711" t="s">
        <v>32</v>
      </c>
      <c r="H3711" t="s">
        <v>5675</v>
      </c>
      <c r="I3711">
        <f>VALUE(LEFT(H3711,FIND(" ",H3711)-1))</f>
        <v>3800</v>
      </c>
      <c r="J3711" t="str">
        <f>TRIM(RIGHT(H3711,LEN(H3711)-FIND(" ",H3711)))</f>
        <v>sqft</v>
      </c>
      <c r="K3711">
        <v>6</v>
      </c>
      <c r="L3711" t="s">
        <v>41</v>
      </c>
      <c r="N3711" t="s">
        <v>40</v>
      </c>
      <c r="S3711" t="s">
        <v>5676</v>
      </c>
      <c r="T3711" s="1">
        <f t="shared" si="2040"/>
        <v>4474</v>
      </c>
      <c r="U3711" t="s">
        <v>5236</v>
      </c>
      <c r="V3711" t="e">
        <f>VALUE(U3711)*100000</f>
        <v>#VALUE!</v>
      </c>
    </row>
    <row r="3712" spans="1:22" customFormat="1" hidden="1">
      <c r="A3712" t="s">
        <v>5677</v>
      </c>
      <c r="G3712" t="s">
        <v>23</v>
      </c>
      <c r="H3712" t="s">
        <v>4486</v>
      </c>
      <c r="I3712">
        <f>VALUE(LEFT(H3712,FIND(" ",H3712)-1))</f>
        <v>1503</v>
      </c>
      <c r="J3712" t="str">
        <f>TRIM(RIGHT(H3712,LEN(H3712)-FIND(" ",H3712)))</f>
        <v>sqft</v>
      </c>
      <c r="K3712" t="s">
        <v>43</v>
      </c>
      <c r="L3712" t="s">
        <v>41</v>
      </c>
      <c r="N3712" t="s">
        <v>40</v>
      </c>
      <c r="Q3712" t="s">
        <v>5594</v>
      </c>
      <c r="R3712">
        <v>3</v>
      </c>
      <c r="S3712" t="s">
        <v>5678</v>
      </c>
      <c r="T3712" s="1">
        <f t="shared" si="2040"/>
        <v>6240</v>
      </c>
      <c r="U3712" t="s">
        <v>5679</v>
      </c>
      <c r="V3712" t="e">
        <f>VALUE(U3712)*100000</f>
        <v>#VALUE!</v>
      </c>
    </row>
    <row r="3713" spans="1:22" customFormat="1" hidden="1">
      <c r="A3713" t="s">
        <v>5680</v>
      </c>
      <c r="G3713" t="s">
        <v>32</v>
      </c>
      <c r="H3713" t="s">
        <v>2909</v>
      </c>
      <c r="I3713">
        <f>VALUE(LEFT(H3713,FIND(" ",H3713)-1))</f>
        <v>1935</v>
      </c>
      <c r="J3713" t="str">
        <f>TRIM(RIGHT(H3713,LEN(H3713)-FIND(" ",H3713)))</f>
        <v>sqft</v>
      </c>
      <c r="K3713">
        <v>3</v>
      </c>
      <c r="L3713" t="s">
        <v>41</v>
      </c>
      <c r="N3713" t="s">
        <v>40</v>
      </c>
      <c r="S3713" t="s">
        <v>5681</v>
      </c>
      <c r="T3713" s="1">
        <f t="shared" si="2040"/>
        <v>18088</v>
      </c>
      <c r="U3713" t="s">
        <v>5255</v>
      </c>
      <c r="V3713" t="e">
        <f>VALUE(U3713)*100000</f>
        <v>#VALUE!</v>
      </c>
    </row>
    <row r="3714" spans="1:22" customFormat="1" hidden="1">
      <c r="A3714" t="s">
        <v>5682</v>
      </c>
      <c r="G3714" t="s">
        <v>32</v>
      </c>
      <c r="H3714" t="s">
        <v>5449</v>
      </c>
      <c r="I3714">
        <f>VALUE(LEFT(H3714,FIND(" ",H3714)-1))</f>
        <v>7000</v>
      </c>
      <c r="J3714" t="str">
        <f>TRIM(RIGHT(H3714,LEN(H3714)-FIND(" ",H3714)))</f>
        <v>sqft</v>
      </c>
      <c r="K3714" t="s">
        <v>40</v>
      </c>
      <c r="L3714" t="s">
        <v>41</v>
      </c>
      <c r="N3714" t="s">
        <v>401</v>
      </c>
      <c r="Q3714" t="s">
        <v>28</v>
      </c>
      <c r="R3714">
        <v>6</v>
      </c>
      <c r="S3714" t="s">
        <v>4632</v>
      </c>
      <c r="T3714" s="1">
        <f t="shared" si="2040"/>
        <v>4643</v>
      </c>
      <c r="U3714" t="s">
        <v>5534</v>
      </c>
      <c r="V3714" t="e">
        <f>VALUE(U3714)*100000</f>
        <v>#VALUE!</v>
      </c>
    </row>
    <row r="3715" spans="1:22" customFormat="1" hidden="1">
      <c r="A3715" t="s">
        <v>5683</v>
      </c>
      <c r="G3715" t="s">
        <v>168</v>
      </c>
      <c r="H3715" t="s">
        <v>130</v>
      </c>
      <c r="I3715">
        <f>VALUE(LEFT(H3715,FIND(" ",H3715)-1))</f>
        <v>650</v>
      </c>
      <c r="J3715" t="str">
        <f>TRIM(RIGHT(H3715,LEN(H3715)-FIND(" ",H3715)))</f>
        <v>sqft</v>
      </c>
      <c r="L3715" t="s">
        <v>40</v>
      </c>
      <c r="N3715" t="s">
        <v>566</v>
      </c>
      <c r="S3715" t="s">
        <v>5684</v>
      </c>
      <c r="T3715" s="1">
        <f t="shared" si="2040"/>
        <v>84769</v>
      </c>
      <c r="U3715" t="s">
        <v>5293</v>
      </c>
      <c r="V3715" t="e">
        <f>VALUE(U3715)*100000</f>
        <v>#VALUE!</v>
      </c>
    </row>
    <row r="3716" spans="1:22" customFormat="1" hidden="1">
      <c r="A3716" t="s">
        <v>5685</v>
      </c>
      <c r="G3716" t="s">
        <v>168</v>
      </c>
      <c r="H3716" t="s">
        <v>5574</v>
      </c>
      <c r="I3716">
        <f>VALUE(LEFT(H3716,FIND(" ",H3716)-1))</f>
        <v>4410</v>
      </c>
      <c r="J3716" t="str">
        <f>TRIM(RIGHT(H3716,LEN(H3716)-FIND(" ",H3716)))</f>
        <v>sqft</v>
      </c>
      <c r="L3716" t="s">
        <v>40</v>
      </c>
      <c r="N3716" t="s">
        <v>566</v>
      </c>
      <c r="S3716" t="s">
        <v>5686</v>
      </c>
      <c r="T3716" s="1">
        <f t="shared" si="2040"/>
        <v>20408</v>
      </c>
      <c r="U3716" t="s">
        <v>5289</v>
      </c>
      <c r="V3716" t="e">
        <f>VALUE(U3716)*100000</f>
        <v>#VALUE!</v>
      </c>
    </row>
    <row r="3717" spans="1:22" customFormat="1" hidden="1">
      <c r="A3717" t="s">
        <v>3926</v>
      </c>
      <c r="G3717" t="s">
        <v>23</v>
      </c>
      <c r="H3717" t="s">
        <v>1574</v>
      </c>
      <c r="I3717">
        <f>VALUE(LEFT(H3717,FIND(" ",H3717)-1))</f>
        <v>1800</v>
      </c>
      <c r="J3717" t="str">
        <f>TRIM(RIGHT(H3717,LEN(H3717)-FIND(" ",H3717)))</f>
        <v>sqft</v>
      </c>
      <c r="K3717" t="s">
        <v>28</v>
      </c>
      <c r="L3717" t="s">
        <v>41</v>
      </c>
      <c r="N3717" t="s">
        <v>40</v>
      </c>
      <c r="Q3717" t="s">
        <v>29</v>
      </c>
      <c r="R3717" t="s">
        <v>382</v>
      </c>
      <c r="S3717" t="s">
        <v>5687</v>
      </c>
      <c r="T3717" s="1">
        <f t="shared" si="2040"/>
        <v>12550</v>
      </c>
      <c r="U3717" t="s">
        <v>5305</v>
      </c>
      <c r="V3717" t="e">
        <f>VALUE(U3717)*100000</f>
        <v>#VALUE!</v>
      </c>
    </row>
    <row r="3718" spans="1:22" customFormat="1" hidden="1">
      <c r="A3718" t="s">
        <v>5688</v>
      </c>
      <c r="G3718" t="s">
        <v>32</v>
      </c>
      <c r="H3718" t="s">
        <v>5689</v>
      </c>
      <c r="I3718">
        <f>VALUE(LEFT(H3718,FIND(" ",H3718)-1))</f>
        <v>2530</v>
      </c>
      <c r="J3718" t="str">
        <f>TRIM(RIGHT(H3718,LEN(H3718)-FIND(" ",H3718)))</f>
        <v>sqft</v>
      </c>
      <c r="K3718" t="s">
        <v>40</v>
      </c>
      <c r="L3718" t="s">
        <v>41</v>
      </c>
      <c r="N3718" t="s">
        <v>2481</v>
      </c>
      <c r="Q3718" t="s">
        <v>28</v>
      </c>
      <c r="R3718" t="s">
        <v>44</v>
      </c>
      <c r="S3718" t="s">
        <v>5134</v>
      </c>
      <c r="T3718" s="1">
        <f t="shared" si="2040"/>
        <v>5968</v>
      </c>
      <c r="U3718" t="s">
        <v>5308</v>
      </c>
      <c r="V3718" t="e">
        <f>VALUE(U3718)*100000</f>
        <v>#VALUE!</v>
      </c>
    </row>
    <row r="3719" spans="1:22" customFormat="1" hidden="1">
      <c r="A3719" t="s">
        <v>3535</v>
      </c>
      <c r="G3719" t="s">
        <v>32</v>
      </c>
      <c r="H3719" t="s">
        <v>5690</v>
      </c>
      <c r="I3719">
        <f>VALUE(LEFT(H3719,FIND(" ",H3719)-1))</f>
        <v>390045</v>
      </c>
      <c r="J3719" t="str">
        <f>TRIM(RIGHT(H3719,LEN(H3719)-FIND(" ",H3719)))</f>
        <v>sqm</v>
      </c>
      <c r="K3719" t="s">
        <v>40</v>
      </c>
      <c r="L3719" t="s">
        <v>41</v>
      </c>
      <c r="N3719" t="s">
        <v>75</v>
      </c>
      <c r="Q3719" t="s">
        <v>28</v>
      </c>
      <c r="R3719">
        <v>1</v>
      </c>
      <c r="S3719" t="s">
        <v>5691</v>
      </c>
      <c r="T3719" s="1">
        <f t="shared" si="2040"/>
        <v>349</v>
      </c>
      <c r="U3719" t="s">
        <v>5692</v>
      </c>
      <c r="V3719" t="e">
        <f>VALUE(U3719)*100000</f>
        <v>#VALUE!</v>
      </c>
    </row>
    <row r="3720" spans="1:22" customFormat="1" hidden="1">
      <c r="A3720" t="s">
        <v>3361</v>
      </c>
      <c r="G3720" t="s">
        <v>32</v>
      </c>
      <c r="H3720" t="s">
        <v>5693</v>
      </c>
      <c r="I3720">
        <f>VALUE(LEFT(H3720,FIND(" ",H3720)-1))</f>
        <v>4438</v>
      </c>
      <c r="J3720" t="str">
        <f>TRIM(RIGHT(H3720,LEN(H3720)-FIND(" ",H3720)))</f>
        <v>sqft</v>
      </c>
      <c r="K3720" t="s">
        <v>40</v>
      </c>
      <c r="L3720" t="s">
        <v>41</v>
      </c>
      <c r="N3720" t="s">
        <v>574</v>
      </c>
      <c r="S3720" t="s">
        <v>3045</v>
      </c>
      <c r="T3720" s="1">
        <f t="shared" si="2040"/>
        <v>8000</v>
      </c>
      <c r="U3720" t="s">
        <v>5561</v>
      </c>
      <c r="V3720" t="e">
        <f>VALUE(U3720)*100000</f>
        <v>#VALUE!</v>
      </c>
    </row>
    <row r="3721" spans="1:22" customFormat="1" hidden="1">
      <c r="A3721" t="s">
        <v>5694</v>
      </c>
      <c r="G3721" t="s">
        <v>32</v>
      </c>
      <c r="H3721" t="s">
        <v>78</v>
      </c>
      <c r="I3721">
        <f>VALUE(LEFT(H3721,FIND(" ",H3721)-1))</f>
        <v>1650</v>
      </c>
      <c r="J3721" t="str">
        <f>TRIM(RIGHT(H3721,LEN(H3721)-FIND(" ",H3721)))</f>
        <v>sqft</v>
      </c>
      <c r="K3721" t="s">
        <v>83</v>
      </c>
      <c r="L3721" t="s">
        <v>41</v>
      </c>
      <c r="N3721" t="s">
        <v>40</v>
      </c>
      <c r="Q3721" t="s">
        <v>131</v>
      </c>
      <c r="R3721">
        <v>4</v>
      </c>
      <c r="S3721" t="s">
        <v>5695</v>
      </c>
      <c r="T3721" s="1">
        <f t="shared" si="2040"/>
        <v>11515</v>
      </c>
      <c r="U3721" t="s">
        <v>5572</v>
      </c>
      <c r="V3721" t="e">
        <f>VALUE(U3721)*100000</f>
        <v>#VALUE!</v>
      </c>
    </row>
    <row r="3722" spans="1:22" customFormat="1" hidden="1">
      <c r="A3722" t="s">
        <v>527</v>
      </c>
      <c r="G3722" t="s">
        <v>32</v>
      </c>
      <c r="H3722" t="s">
        <v>5470</v>
      </c>
      <c r="I3722">
        <f>VALUE(LEFT(H3722,FIND(" ",H3722)-1))</f>
        <v>2650</v>
      </c>
      <c r="J3722" t="str">
        <f>TRIM(RIGHT(H3722,LEN(H3722)-FIND(" ",H3722)))</f>
        <v>sqft</v>
      </c>
      <c r="K3722" t="s">
        <v>40</v>
      </c>
      <c r="L3722" t="s">
        <v>41</v>
      </c>
      <c r="N3722" t="s">
        <v>298</v>
      </c>
      <c r="S3722" t="s">
        <v>5696</v>
      </c>
      <c r="T3722" s="1">
        <f t="shared" si="2040"/>
        <v>12264</v>
      </c>
      <c r="U3722" t="s">
        <v>5534</v>
      </c>
      <c r="V3722" t="e">
        <f>VALUE(U3722)*100000</f>
        <v>#VALUE!</v>
      </c>
    </row>
    <row r="3723" spans="1:22" customFormat="1" hidden="1">
      <c r="A3723" t="s">
        <v>5697</v>
      </c>
      <c r="G3723" t="s">
        <v>23</v>
      </c>
      <c r="H3723" t="s">
        <v>265</v>
      </c>
      <c r="I3723">
        <f>VALUE(LEFT(H3723,FIND(" ",H3723)-1))</f>
        <v>600</v>
      </c>
      <c r="J3723" t="str">
        <f>TRIM(RIGHT(H3723,LEN(H3723)-FIND(" ",H3723)))</f>
        <v>sqft</v>
      </c>
      <c r="K3723" t="s">
        <v>40</v>
      </c>
      <c r="L3723" t="s">
        <v>41</v>
      </c>
      <c r="N3723" t="s">
        <v>120</v>
      </c>
      <c r="S3723" t="s">
        <v>172</v>
      </c>
      <c r="T3723" s="1">
        <f t="shared" si="2040"/>
        <v>35000</v>
      </c>
      <c r="U3723" t="s">
        <v>5321</v>
      </c>
      <c r="V3723" t="e">
        <f>VALUE(U3723)*100000</f>
        <v>#VALUE!</v>
      </c>
    </row>
    <row r="3724" spans="1:22" customFormat="1" hidden="1">
      <c r="A3724" t="s">
        <v>5698</v>
      </c>
      <c r="G3724" t="s">
        <v>406</v>
      </c>
      <c r="H3724" t="s">
        <v>5699</v>
      </c>
      <c r="I3724">
        <f>VALUE(LEFT(H3724,FIND(" ",H3724)-1))</f>
        <v>5733</v>
      </c>
      <c r="J3724" t="str">
        <f>TRIM(RIGHT(H3724,LEN(H3724)-FIND(" ",H3724)))</f>
        <v>sqft</v>
      </c>
      <c r="L3724" t="s">
        <v>40</v>
      </c>
      <c r="S3724" t="s">
        <v>5700</v>
      </c>
      <c r="T3724" s="1">
        <f t="shared" si="2040"/>
        <v>11512</v>
      </c>
      <c r="U3724" t="s">
        <v>5575</v>
      </c>
      <c r="V3724" t="e">
        <f>VALUE(U3724)*100000</f>
        <v>#VALUE!</v>
      </c>
    </row>
    <row r="3725" spans="1:22" customFormat="1" hidden="1">
      <c r="A3725" t="s">
        <v>2722</v>
      </c>
      <c r="G3725" t="s">
        <v>32</v>
      </c>
      <c r="H3725" t="s">
        <v>201</v>
      </c>
      <c r="I3725">
        <f>VALUE(LEFT(H3725,FIND(" ",H3725)-1))</f>
        <v>1600</v>
      </c>
      <c r="J3725" t="str">
        <f>TRIM(RIGHT(H3725,LEN(H3725)-FIND(" ",H3725)))</f>
        <v>sqft</v>
      </c>
      <c r="K3725" t="s">
        <v>40</v>
      </c>
      <c r="L3725" t="s">
        <v>41</v>
      </c>
      <c r="N3725" t="s">
        <v>298</v>
      </c>
      <c r="Q3725" t="s">
        <v>43</v>
      </c>
      <c r="R3725">
        <v>4</v>
      </c>
      <c r="S3725" t="s">
        <v>5701</v>
      </c>
      <c r="T3725" s="1">
        <f t="shared" si="2040"/>
        <v>14062</v>
      </c>
      <c r="U3725" t="s">
        <v>5232</v>
      </c>
      <c r="V3725" t="e">
        <f>VALUE(U3725)*100000</f>
        <v>#VALUE!</v>
      </c>
    </row>
    <row r="3726" spans="1:22" customFormat="1" hidden="1">
      <c r="A3726" t="s">
        <v>5403</v>
      </c>
      <c r="G3726" t="s">
        <v>23</v>
      </c>
      <c r="H3726" t="s">
        <v>1021</v>
      </c>
      <c r="I3726">
        <f>VALUE(LEFT(H3726,FIND(" ",H3726)-1))</f>
        <v>2700</v>
      </c>
      <c r="J3726" t="str">
        <f>TRIM(RIGHT(H3726,LEN(H3726)-FIND(" ",H3726)))</f>
        <v>sqft</v>
      </c>
      <c r="K3726" t="s">
        <v>43</v>
      </c>
      <c r="L3726" t="s">
        <v>41</v>
      </c>
      <c r="N3726" t="s">
        <v>40</v>
      </c>
      <c r="Q3726" t="s">
        <v>44</v>
      </c>
      <c r="R3726" t="s">
        <v>382</v>
      </c>
      <c r="S3726" t="s">
        <v>5702</v>
      </c>
      <c r="T3726" s="1">
        <f t="shared" si="2040"/>
        <v>6605</v>
      </c>
      <c r="U3726" t="s">
        <v>5305</v>
      </c>
      <c r="V3726" t="e">
        <f>VALUE(U3726)*100000</f>
        <v>#VALUE!</v>
      </c>
    </row>
    <row r="3727" spans="1:22" customFormat="1" hidden="1">
      <c r="A3727" t="s">
        <v>5703</v>
      </c>
      <c r="G3727" t="s">
        <v>23</v>
      </c>
      <c r="H3727" t="s">
        <v>5704</v>
      </c>
      <c r="I3727">
        <f>VALUE(LEFT(H3727,FIND(" ",H3727)-1))</f>
        <v>125</v>
      </c>
      <c r="J3727" t="str">
        <f>TRIM(RIGHT(H3727,LEN(H3727)-FIND(" ",H3727)))</f>
        <v>sqft</v>
      </c>
      <c r="K3727" t="s">
        <v>83</v>
      </c>
      <c r="L3727" t="s">
        <v>41</v>
      </c>
      <c r="N3727" t="s">
        <v>40</v>
      </c>
      <c r="Q3727">
        <v>3</v>
      </c>
      <c r="R3727">
        <v>1</v>
      </c>
      <c r="S3727" t="s">
        <v>5705</v>
      </c>
      <c r="T3727" s="1" t="e">
        <f t="shared" si="2040"/>
        <v>#VALUE!</v>
      </c>
      <c r="U3727" t="s">
        <v>5261</v>
      </c>
      <c r="V3727" t="e">
        <f>VALUE(U3727)*100000</f>
        <v>#VALUE!</v>
      </c>
    </row>
    <row r="3728" spans="1:22" customFormat="1" hidden="1">
      <c r="A3728" t="s">
        <v>5706</v>
      </c>
      <c r="G3728" t="s">
        <v>23</v>
      </c>
      <c r="H3728" t="s">
        <v>3595</v>
      </c>
      <c r="I3728">
        <f>VALUE(LEFT(H3728,FIND(" ",H3728)-1))</f>
        <v>225</v>
      </c>
      <c r="J3728" t="str">
        <f>TRIM(RIGHT(H3728,LEN(H3728)-FIND(" ",H3728)))</f>
        <v>sqft</v>
      </c>
      <c r="K3728" t="s">
        <v>83</v>
      </c>
      <c r="L3728" t="s">
        <v>41</v>
      </c>
      <c r="N3728" t="s">
        <v>40</v>
      </c>
      <c r="Q3728">
        <v>2</v>
      </c>
      <c r="R3728">
        <v>2</v>
      </c>
      <c r="S3728" t="s">
        <v>5707</v>
      </c>
      <c r="T3728" s="1" t="e">
        <f t="shared" si="2040"/>
        <v>#VALUE!</v>
      </c>
      <c r="U3728" t="s">
        <v>5295</v>
      </c>
      <c r="V3728" t="e">
        <f>VALUE(U3728)*100000</f>
        <v>#VALUE!</v>
      </c>
    </row>
    <row r="3729" spans="1:22" customFormat="1" hidden="1">
      <c r="A3729" t="s">
        <v>5440</v>
      </c>
      <c r="G3729" t="s">
        <v>406</v>
      </c>
      <c r="H3729" t="s">
        <v>5540</v>
      </c>
      <c r="I3729">
        <f>VALUE(LEFT(H3729,FIND(" ",H3729)-1))</f>
        <v>302400</v>
      </c>
      <c r="J3729" t="str">
        <f>TRIM(RIGHT(H3729,LEN(H3729)-FIND(" ",H3729)))</f>
        <v>sqft</v>
      </c>
      <c r="L3729" t="s">
        <v>25</v>
      </c>
      <c r="S3729" t="s">
        <v>5708</v>
      </c>
      <c r="T3729" s="1">
        <f t="shared" si="2040"/>
        <v>177</v>
      </c>
      <c r="U3729" t="s">
        <v>5242</v>
      </c>
      <c r="V3729" t="e">
        <f>VALUE(U3729)*100000</f>
        <v>#VALUE!</v>
      </c>
    </row>
    <row r="3730" spans="1:22" customFormat="1" hidden="1">
      <c r="A3730" t="s">
        <v>5709</v>
      </c>
      <c r="G3730" t="s">
        <v>32</v>
      </c>
      <c r="H3730" t="s">
        <v>5710</v>
      </c>
      <c r="I3730">
        <f>VALUE(LEFT(H3730,FIND(" ",H3730)-1))</f>
        <v>208</v>
      </c>
      <c r="J3730" t="str">
        <f>TRIM(RIGHT(H3730,LEN(H3730)-FIND(" ",H3730)))</f>
        <v>sqyrd</v>
      </c>
      <c r="K3730" t="s">
        <v>43</v>
      </c>
      <c r="L3730" t="s">
        <v>41</v>
      </c>
      <c r="N3730" t="s">
        <v>40</v>
      </c>
      <c r="Q3730" t="s">
        <v>44</v>
      </c>
      <c r="R3730" t="s">
        <v>206</v>
      </c>
      <c r="S3730" t="s">
        <v>5711</v>
      </c>
      <c r="T3730" s="1">
        <f t="shared" si="2040"/>
        <v>18697</v>
      </c>
      <c r="U3730" t="s">
        <v>5255</v>
      </c>
      <c r="V3730" t="e">
        <f>VALUE(U3730)*100000</f>
        <v>#VALUE!</v>
      </c>
    </row>
    <row r="3731" spans="1:22" customFormat="1" hidden="1">
      <c r="A3731" t="s">
        <v>5712</v>
      </c>
      <c r="G3731" t="s">
        <v>32</v>
      </c>
      <c r="H3731" t="s">
        <v>238</v>
      </c>
      <c r="I3731">
        <f>VALUE(LEFT(H3731,FIND(" ",H3731)-1))</f>
        <v>750</v>
      </c>
      <c r="J3731" t="str">
        <f>TRIM(RIGHT(H3731,LEN(H3731)-FIND(" ",H3731)))</f>
        <v>sqft</v>
      </c>
      <c r="K3731" t="s">
        <v>40</v>
      </c>
      <c r="L3731" t="s">
        <v>41</v>
      </c>
      <c r="N3731" t="s">
        <v>298</v>
      </c>
      <c r="S3731" t="s">
        <v>5713</v>
      </c>
      <c r="T3731" s="1">
        <f t="shared" si="2040"/>
        <v>22800</v>
      </c>
      <c r="U3731" t="s">
        <v>5714</v>
      </c>
      <c r="V3731" t="e">
        <f>VALUE(U3731)*100000</f>
        <v>#VALUE!</v>
      </c>
    </row>
    <row r="3732" spans="1:22" customFormat="1" hidden="1">
      <c r="A3732" t="s">
        <v>5715</v>
      </c>
      <c r="G3732" t="s">
        <v>32</v>
      </c>
      <c r="H3732" t="s">
        <v>99</v>
      </c>
      <c r="I3732">
        <f>VALUE(LEFT(H3732,FIND(" ",H3732)-1))</f>
        <v>1000</v>
      </c>
      <c r="J3732" t="str">
        <f>TRIM(RIGHT(H3732,LEN(H3732)-FIND(" ",H3732)))</f>
        <v>sqft</v>
      </c>
      <c r="K3732" t="s">
        <v>40</v>
      </c>
      <c r="L3732" t="s">
        <v>41</v>
      </c>
      <c r="N3732" t="s">
        <v>401</v>
      </c>
      <c r="S3732" t="s">
        <v>5716</v>
      </c>
      <c r="T3732" s="1">
        <f t="shared" si="2040"/>
        <v>22000</v>
      </c>
      <c r="U3732" t="s">
        <v>5408</v>
      </c>
      <c r="V3732" t="e">
        <f>VALUE(U3732)*100000</f>
        <v>#VALUE!</v>
      </c>
    </row>
    <row r="3733" spans="1:22" customFormat="1" hidden="1">
      <c r="A3733" t="s">
        <v>5717</v>
      </c>
      <c r="G3733" t="s">
        <v>406</v>
      </c>
      <c r="H3733" t="s">
        <v>4790</v>
      </c>
      <c r="I3733">
        <f>VALUE(LEFT(H3733,FIND(" ",H3733)-1))</f>
        <v>2565</v>
      </c>
      <c r="J3733" t="str">
        <f>TRIM(RIGHT(H3733,LEN(H3733)-FIND(" ",H3733)))</f>
        <v>sqft</v>
      </c>
      <c r="K3733" t="s">
        <v>28</v>
      </c>
      <c r="L3733" t="s">
        <v>41</v>
      </c>
      <c r="N3733" t="s">
        <v>40</v>
      </c>
      <c r="Q3733" t="s">
        <v>586</v>
      </c>
      <c r="R3733" t="s">
        <v>139</v>
      </c>
      <c r="S3733" t="s">
        <v>5718</v>
      </c>
      <c r="T3733" s="1">
        <f t="shared" si="2040"/>
        <v>19493</v>
      </c>
      <c r="U3733" t="s">
        <v>5295</v>
      </c>
      <c r="V3733" t="e">
        <f>VALUE(U3733)*100000</f>
        <v>#VALUE!</v>
      </c>
    </row>
    <row r="3734" spans="1:22" customFormat="1" hidden="1">
      <c r="A3734" t="s">
        <v>5719</v>
      </c>
      <c r="G3734" t="s">
        <v>23</v>
      </c>
      <c r="H3734" t="s">
        <v>4503</v>
      </c>
      <c r="I3734">
        <f>VALUE(LEFT(H3734,FIND(" ",H3734)-1))</f>
        <v>2300</v>
      </c>
      <c r="J3734" t="str">
        <f>TRIM(RIGHT(H3734,LEN(H3734)-FIND(" ",H3734)))</f>
        <v>sqft</v>
      </c>
      <c r="K3734" t="s">
        <v>40</v>
      </c>
      <c r="L3734" t="s">
        <v>41</v>
      </c>
      <c r="N3734" t="s">
        <v>120</v>
      </c>
      <c r="Q3734" t="s">
        <v>83</v>
      </c>
      <c r="R3734" t="s">
        <v>5720</v>
      </c>
      <c r="S3734" t="s">
        <v>5721</v>
      </c>
      <c r="T3734" s="1">
        <f t="shared" si="2040"/>
        <v>21740</v>
      </c>
      <c r="U3734" t="s">
        <v>5456</v>
      </c>
      <c r="V3734" t="e">
        <f>VALUE(U3734)*100000</f>
        <v>#VALUE!</v>
      </c>
    </row>
    <row r="3735" spans="1:22" customFormat="1" hidden="1">
      <c r="A3735" t="s">
        <v>899</v>
      </c>
      <c r="G3735" t="s">
        <v>32</v>
      </c>
      <c r="H3735" t="s">
        <v>5689</v>
      </c>
      <c r="I3735">
        <f>VALUE(LEFT(H3735,FIND(" ",H3735)-1))</f>
        <v>2530</v>
      </c>
      <c r="J3735" t="str">
        <f>TRIM(RIGHT(H3735,LEN(H3735)-FIND(" ",H3735)))</f>
        <v>sqft</v>
      </c>
      <c r="K3735" t="s">
        <v>40</v>
      </c>
      <c r="L3735" t="s">
        <v>41</v>
      </c>
      <c r="N3735" t="s">
        <v>75</v>
      </c>
      <c r="Q3735">
        <v>2</v>
      </c>
      <c r="S3735" t="s">
        <v>5722</v>
      </c>
      <c r="T3735" s="1">
        <f t="shared" si="2040"/>
        <v>13834</v>
      </c>
      <c r="U3735" t="s">
        <v>5255</v>
      </c>
      <c r="V3735" t="e">
        <f>VALUE(U3735)*100000</f>
        <v>#VALUE!</v>
      </c>
    </row>
    <row r="3736" spans="1:22" customFormat="1" hidden="1">
      <c r="A3736" t="s">
        <v>2983</v>
      </c>
      <c r="G3736" t="s">
        <v>32</v>
      </c>
      <c r="H3736" t="s">
        <v>3140</v>
      </c>
      <c r="I3736">
        <f>VALUE(LEFT(H3736,FIND(" ",H3736)-1))</f>
        <v>3500</v>
      </c>
      <c r="J3736" t="str">
        <f>TRIM(RIGHT(H3736,LEN(H3736)-FIND(" ",H3736)))</f>
        <v>sqft</v>
      </c>
      <c r="K3736" t="s">
        <v>40</v>
      </c>
      <c r="L3736" t="s">
        <v>41</v>
      </c>
      <c r="N3736" t="s">
        <v>298</v>
      </c>
      <c r="Q3736" t="s">
        <v>43</v>
      </c>
      <c r="R3736">
        <v>3</v>
      </c>
      <c r="S3736" t="s">
        <v>5723</v>
      </c>
      <c r="T3736" s="1">
        <f t="shared" si="2040"/>
        <v>10029</v>
      </c>
      <c r="U3736" t="s">
        <v>5483</v>
      </c>
      <c r="V3736" t="e">
        <f>VALUE(U3736)*100000</f>
        <v>#VALUE!</v>
      </c>
    </row>
    <row r="3737" spans="1:22" customFormat="1" hidden="1">
      <c r="A3737" t="s">
        <v>5724</v>
      </c>
      <c r="G3737" t="s">
        <v>23</v>
      </c>
      <c r="H3737" t="s">
        <v>5725</v>
      </c>
      <c r="I3737">
        <f>VALUE(LEFT(H3737,FIND(" ",H3737)-1))</f>
        <v>3237</v>
      </c>
      <c r="J3737" t="str">
        <f>TRIM(RIGHT(H3737,LEN(H3737)-FIND(" ",H3737)))</f>
        <v>sqft</v>
      </c>
      <c r="K3737" t="s">
        <v>40</v>
      </c>
      <c r="L3737" t="s">
        <v>41</v>
      </c>
      <c r="N3737" t="s">
        <v>60</v>
      </c>
      <c r="Q3737" t="s">
        <v>206</v>
      </c>
      <c r="R3737">
        <v>3</v>
      </c>
      <c r="S3737" t="s">
        <v>5726</v>
      </c>
      <c r="T3737" s="1">
        <f t="shared" si="2040"/>
        <v>6179</v>
      </c>
      <c r="U3737" t="s">
        <v>5230</v>
      </c>
      <c r="V3737" t="e">
        <f>VALUE(U3737)*100000</f>
        <v>#VALUE!</v>
      </c>
    </row>
    <row r="3738" spans="1:22" customFormat="1" hidden="1">
      <c r="A3738" t="s">
        <v>5727</v>
      </c>
      <c r="G3738" t="s">
        <v>32</v>
      </c>
      <c r="H3738" t="s">
        <v>5728</v>
      </c>
      <c r="I3738">
        <f>VALUE(LEFT(H3738,FIND(" ",H3738)-1))</f>
        <v>40</v>
      </c>
      <c r="J3738" t="str">
        <f>TRIM(RIGHT(H3738,LEN(H3738)-FIND(" ",H3738)))</f>
        <v>sqm</v>
      </c>
      <c r="L3738" t="s">
        <v>41</v>
      </c>
      <c r="N3738" t="s">
        <v>40</v>
      </c>
      <c r="S3738" t="s">
        <v>5729</v>
      </c>
      <c r="T3738" s="1" t="e">
        <f t="shared" si="2040"/>
        <v>#VALUE!</v>
      </c>
      <c r="U3738" t="s">
        <v>5730</v>
      </c>
      <c r="V3738" t="e">
        <f>VALUE(U3738)*100000</f>
        <v>#VALUE!</v>
      </c>
    </row>
    <row r="3739" spans="1:22" customFormat="1" hidden="1">
      <c r="A3739" t="s">
        <v>5731</v>
      </c>
      <c r="G3739" t="s">
        <v>32</v>
      </c>
      <c r="H3739" t="s">
        <v>5732</v>
      </c>
      <c r="I3739">
        <f>VALUE(LEFT(H3739,FIND(" ",H3739)-1))</f>
        <v>3412</v>
      </c>
      <c r="J3739" t="str">
        <f>TRIM(RIGHT(H3739,LEN(H3739)-FIND(" ",H3739)))</f>
        <v>sqft</v>
      </c>
      <c r="K3739" t="s">
        <v>40</v>
      </c>
      <c r="L3739" t="s">
        <v>41</v>
      </c>
      <c r="N3739" t="s">
        <v>325</v>
      </c>
      <c r="Q3739" t="s">
        <v>83</v>
      </c>
      <c r="R3739" t="s">
        <v>29</v>
      </c>
      <c r="S3739" t="s">
        <v>5733</v>
      </c>
      <c r="T3739" s="1">
        <f t="shared" si="2040"/>
        <v>5129</v>
      </c>
      <c r="U3739" t="s">
        <v>5528</v>
      </c>
      <c r="V3739" t="e">
        <f>VALUE(U3739)*100000</f>
        <v>#VALUE!</v>
      </c>
    </row>
    <row r="3740" spans="1:22" customFormat="1" hidden="1">
      <c r="A3740" t="s">
        <v>5734</v>
      </c>
      <c r="G3740" t="s">
        <v>23</v>
      </c>
      <c r="H3740" t="s">
        <v>5735</v>
      </c>
      <c r="I3740">
        <f>VALUE(LEFT(H3740,FIND(" ",H3740)-1))</f>
        <v>245</v>
      </c>
      <c r="J3740" t="str">
        <f>TRIM(RIGHT(H3740,LEN(H3740)-FIND(" ",H3740)))</f>
        <v>sqyrd</v>
      </c>
      <c r="K3740" t="s">
        <v>40</v>
      </c>
      <c r="L3740" t="s">
        <v>41</v>
      </c>
      <c r="N3740" t="s">
        <v>574</v>
      </c>
      <c r="Q3740" t="s">
        <v>28</v>
      </c>
      <c r="R3740" t="s">
        <v>44</v>
      </c>
      <c r="S3740" t="s">
        <v>5736</v>
      </c>
      <c r="T3740" s="1">
        <f t="shared" si="2040"/>
        <v>13379</v>
      </c>
      <c r="U3740" t="s">
        <v>5737</v>
      </c>
      <c r="V3740" t="e">
        <f>VALUE(U3740)*100000</f>
        <v>#VALUE!</v>
      </c>
    </row>
    <row r="3741" spans="1:22" customFormat="1" hidden="1">
      <c r="A3741" t="s">
        <v>5738</v>
      </c>
      <c r="G3741" t="s">
        <v>23</v>
      </c>
      <c r="H3741" t="s">
        <v>198</v>
      </c>
      <c r="I3741">
        <f>VALUE(LEFT(H3741,FIND(" ",H3741)-1))</f>
        <v>1900</v>
      </c>
      <c r="J3741" t="str">
        <f>TRIM(RIGHT(H3741,LEN(H3741)-FIND(" ",H3741)))</f>
        <v>sqft</v>
      </c>
      <c r="K3741" t="s">
        <v>40</v>
      </c>
      <c r="L3741" t="s">
        <v>41</v>
      </c>
      <c r="N3741" t="s">
        <v>298</v>
      </c>
      <c r="Q3741" t="s">
        <v>43</v>
      </c>
      <c r="R3741" t="s">
        <v>36</v>
      </c>
      <c r="S3741" t="s">
        <v>5739</v>
      </c>
      <c r="T3741" s="1">
        <f t="shared" si="2040"/>
        <v>11842</v>
      </c>
      <c r="U3741" t="s">
        <v>5232</v>
      </c>
      <c r="V3741" t="e">
        <f>VALUE(U3741)*100000</f>
        <v>#VALUE!</v>
      </c>
    </row>
    <row r="3742" spans="1:22" customFormat="1" hidden="1">
      <c r="A3742" t="s">
        <v>5378</v>
      </c>
      <c r="G3742" t="s">
        <v>32</v>
      </c>
      <c r="H3742" t="s">
        <v>2662</v>
      </c>
      <c r="I3742">
        <f>VALUE(LEFT(H3742,FIND(" ",H3742)-1))</f>
        <v>2900</v>
      </c>
      <c r="J3742" t="str">
        <f>TRIM(RIGHT(H3742,LEN(H3742)-FIND(" ",H3742)))</f>
        <v>sqft</v>
      </c>
      <c r="K3742" t="s">
        <v>43</v>
      </c>
      <c r="L3742" t="s">
        <v>41</v>
      </c>
      <c r="N3742" t="s">
        <v>40</v>
      </c>
      <c r="Q3742" t="s">
        <v>721</v>
      </c>
      <c r="R3742">
        <v>4</v>
      </c>
      <c r="S3742" t="s">
        <v>5740</v>
      </c>
      <c r="T3742" s="1">
        <f t="shared" si="2040"/>
        <v>11379</v>
      </c>
      <c r="U3742" t="s">
        <v>5349</v>
      </c>
      <c r="V3742" t="e">
        <f>VALUE(U3742)*100000</f>
        <v>#VALUE!</v>
      </c>
    </row>
    <row r="3743" spans="1:22" customFormat="1" hidden="1">
      <c r="A3743" t="s">
        <v>5741</v>
      </c>
      <c r="G3743" t="s">
        <v>32</v>
      </c>
      <c r="H3743" t="s">
        <v>961</v>
      </c>
      <c r="I3743">
        <f>VALUE(LEFT(H3743,FIND(" ",H3743)-1))</f>
        <v>25000</v>
      </c>
      <c r="J3743" t="str">
        <f>TRIM(RIGHT(H3743,LEN(H3743)-FIND(" ",H3743)))</f>
        <v>sqft</v>
      </c>
      <c r="K3743" t="s">
        <v>5742</v>
      </c>
      <c r="L3743" t="s">
        <v>41</v>
      </c>
      <c r="N3743" t="s">
        <v>40</v>
      </c>
      <c r="S3743" t="s">
        <v>3045</v>
      </c>
      <c r="T3743" s="1">
        <f t="shared" si="2040"/>
        <v>8000</v>
      </c>
      <c r="U3743" t="s">
        <v>5743</v>
      </c>
      <c r="V3743" t="e">
        <f>VALUE(U3743)*100000</f>
        <v>#VALUE!</v>
      </c>
    </row>
    <row r="3744" spans="1:22" customFormat="1" hidden="1">
      <c r="A3744" t="s">
        <v>5274</v>
      </c>
      <c r="G3744" t="s">
        <v>32</v>
      </c>
      <c r="H3744" t="s">
        <v>5300</v>
      </c>
      <c r="I3744">
        <f>VALUE(LEFT(H3744,FIND(" ",H3744)-1))</f>
        <v>145</v>
      </c>
      <c r="J3744" t="str">
        <f>TRIM(RIGHT(H3744,LEN(H3744)-FIND(" ",H3744)))</f>
        <v>sqyrd</v>
      </c>
      <c r="K3744" t="s">
        <v>28</v>
      </c>
      <c r="L3744" t="s">
        <v>41</v>
      </c>
      <c r="N3744" t="s">
        <v>40</v>
      </c>
      <c r="Q3744" t="s">
        <v>139</v>
      </c>
      <c r="R3744">
        <v>4</v>
      </c>
      <c r="S3744" t="s">
        <v>5744</v>
      </c>
      <c r="T3744" s="1">
        <f t="shared" si="2040"/>
        <v>14943</v>
      </c>
      <c r="U3744" t="s">
        <v>5580</v>
      </c>
      <c r="V3744" t="e">
        <f>VALUE(U3744)*100000</f>
        <v>#VALUE!</v>
      </c>
    </row>
    <row r="3745" spans="1:22" customFormat="1" hidden="1">
      <c r="A3745" t="s">
        <v>5745</v>
      </c>
      <c r="G3745" t="s">
        <v>32</v>
      </c>
      <c r="H3745" t="s">
        <v>3198</v>
      </c>
      <c r="I3745">
        <f>VALUE(LEFT(H3745,FIND(" ",H3745)-1))</f>
        <v>4500</v>
      </c>
      <c r="J3745" t="str">
        <f>TRIM(RIGHT(H3745,LEN(H3745)-FIND(" ",H3745)))</f>
        <v>sqft</v>
      </c>
      <c r="K3745" t="s">
        <v>40</v>
      </c>
      <c r="L3745" t="s">
        <v>41</v>
      </c>
      <c r="N3745" t="s">
        <v>1006</v>
      </c>
      <c r="Q3745" t="s">
        <v>28</v>
      </c>
      <c r="R3745" t="s">
        <v>88</v>
      </c>
      <c r="S3745" t="s">
        <v>5746</v>
      </c>
      <c r="T3745" s="1">
        <f t="shared" si="2040"/>
        <v>6889</v>
      </c>
      <c r="U3745" t="s">
        <v>5641</v>
      </c>
      <c r="V3745" t="e">
        <f>VALUE(U3745)*100000</f>
        <v>#VALUE!</v>
      </c>
    </row>
    <row r="3746" spans="1:22" customFormat="1" hidden="1">
      <c r="A3746" t="s">
        <v>5635</v>
      </c>
      <c r="G3746" t="s">
        <v>32</v>
      </c>
      <c r="H3746" t="s">
        <v>606</v>
      </c>
      <c r="I3746">
        <f>VALUE(LEFT(H3746,FIND(" ",H3746)-1))</f>
        <v>1008</v>
      </c>
      <c r="J3746" t="str">
        <f>TRIM(RIGHT(H3746,LEN(H3746)-FIND(" ",H3746)))</f>
        <v>sqft</v>
      </c>
      <c r="L3746" t="s">
        <v>41</v>
      </c>
      <c r="N3746" t="s">
        <v>40</v>
      </c>
      <c r="S3746" t="s">
        <v>5747</v>
      </c>
      <c r="T3746" s="1">
        <f t="shared" si="2040"/>
        <v>24802</v>
      </c>
      <c r="U3746" t="s">
        <v>5399</v>
      </c>
      <c r="V3746" t="e">
        <f>VALUE(U3746)*100000</f>
        <v>#VALUE!</v>
      </c>
    </row>
    <row r="3747" spans="1:22" customFormat="1" hidden="1">
      <c r="A3747" t="s">
        <v>5748</v>
      </c>
      <c r="G3747" t="s">
        <v>23</v>
      </c>
      <c r="H3747" t="s">
        <v>5749</v>
      </c>
      <c r="I3747">
        <f>VALUE(LEFT(H3747,FIND(" ",H3747)-1))</f>
        <v>131</v>
      </c>
      <c r="J3747" t="str">
        <f>TRIM(RIGHT(H3747,LEN(H3747)-FIND(" ",H3747)))</f>
        <v>sqft</v>
      </c>
      <c r="K3747" t="s">
        <v>40</v>
      </c>
      <c r="L3747" t="s">
        <v>41</v>
      </c>
      <c r="N3747" t="s">
        <v>662</v>
      </c>
      <c r="Q3747" t="s">
        <v>28</v>
      </c>
      <c r="R3747" t="s">
        <v>5750</v>
      </c>
      <c r="S3747" t="s">
        <v>5751</v>
      </c>
      <c r="T3747" s="1" t="e">
        <f t="shared" si="2040"/>
        <v>#VALUE!</v>
      </c>
      <c r="U3747" t="s">
        <v>5230</v>
      </c>
      <c r="V3747" t="e">
        <f>VALUE(U3747)*100000</f>
        <v>#VALUE!</v>
      </c>
    </row>
    <row r="3748" spans="1:22" customFormat="1" hidden="1">
      <c r="A3748" t="s">
        <v>5752</v>
      </c>
      <c r="G3748" t="s">
        <v>32</v>
      </c>
      <c r="H3748" t="s">
        <v>5753</v>
      </c>
      <c r="I3748">
        <f>VALUE(LEFT(H3748,FIND(" ",H3748)-1))</f>
        <v>3740</v>
      </c>
      <c r="J3748" t="str">
        <f>TRIM(RIGHT(H3748,LEN(H3748)-FIND(" ",H3748)))</f>
        <v>sqft</v>
      </c>
      <c r="K3748" t="s">
        <v>40</v>
      </c>
      <c r="L3748" t="s">
        <v>41</v>
      </c>
      <c r="N3748" t="s">
        <v>652</v>
      </c>
      <c r="Q3748" t="s">
        <v>43</v>
      </c>
      <c r="R3748" t="s">
        <v>44</v>
      </c>
      <c r="S3748" t="s">
        <v>5754</v>
      </c>
      <c r="T3748" s="1">
        <f t="shared" si="2040"/>
        <v>7219</v>
      </c>
      <c r="U3748" t="s">
        <v>5755</v>
      </c>
      <c r="V3748" t="e">
        <f>VALUE(U3748)*100000</f>
        <v>#VALUE!</v>
      </c>
    </row>
    <row r="3749" spans="1:22" customFormat="1" hidden="1">
      <c r="A3749" t="s">
        <v>5286</v>
      </c>
      <c r="G3749" t="s">
        <v>23</v>
      </c>
      <c r="H3749" t="s">
        <v>4686</v>
      </c>
      <c r="I3749">
        <f>VALUE(LEFT(H3749,FIND(" ",H3749)-1))</f>
        <v>3200</v>
      </c>
      <c r="J3749" t="str">
        <f>TRIM(RIGHT(H3749,LEN(H3749)-FIND(" ",H3749)))</f>
        <v>sqft</v>
      </c>
      <c r="K3749" t="s">
        <v>83</v>
      </c>
      <c r="L3749" t="s">
        <v>41</v>
      </c>
      <c r="N3749" t="s">
        <v>40</v>
      </c>
      <c r="Q3749" t="s">
        <v>44</v>
      </c>
      <c r="R3749" t="s">
        <v>171</v>
      </c>
      <c r="S3749" t="s">
        <v>5756</v>
      </c>
      <c r="T3749" s="1">
        <f t="shared" si="2040"/>
        <v>7746</v>
      </c>
      <c r="U3749" t="s">
        <v>5663</v>
      </c>
      <c r="V3749" t="e">
        <f>VALUE(U3749)*100000</f>
        <v>#VALUE!</v>
      </c>
    </row>
    <row r="3750" spans="1:22" customFormat="1" hidden="1">
      <c r="A3750" t="s">
        <v>983</v>
      </c>
      <c r="G3750" t="s">
        <v>23</v>
      </c>
      <c r="H3750" t="s">
        <v>1292</v>
      </c>
      <c r="I3750">
        <f>VALUE(LEFT(H3750,FIND(" ",H3750)-1))</f>
        <v>2600</v>
      </c>
      <c r="J3750" t="str">
        <f>TRIM(RIGHT(H3750,LEN(H3750)-FIND(" ",H3750)))</f>
        <v>sqft</v>
      </c>
      <c r="K3750" t="s">
        <v>40</v>
      </c>
      <c r="L3750" t="s">
        <v>41</v>
      </c>
      <c r="N3750" t="s">
        <v>75</v>
      </c>
      <c r="Q3750" t="s">
        <v>28</v>
      </c>
      <c r="R3750" t="s">
        <v>44</v>
      </c>
      <c r="S3750" t="s">
        <v>558</v>
      </c>
      <c r="T3750" s="1">
        <f t="shared" si="2040"/>
        <v>10000</v>
      </c>
      <c r="U3750" t="s">
        <v>5528</v>
      </c>
      <c r="V3750" t="e">
        <f>VALUE(U3750)*100000</f>
        <v>#VALUE!</v>
      </c>
    </row>
    <row r="3751" spans="1:22" customFormat="1" hidden="1">
      <c r="A3751" t="s">
        <v>5717</v>
      </c>
      <c r="G3751" t="s">
        <v>23</v>
      </c>
      <c r="H3751" t="s">
        <v>5447</v>
      </c>
      <c r="I3751">
        <f>VALUE(LEFT(H3751,FIND(" ",H3751)-1))</f>
        <v>8500</v>
      </c>
      <c r="J3751" t="str">
        <f>TRIM(RIGHT(H3751,LEN(H3751)-FIND(" ",H3751)))</f>
        <v>sqft</v>
      </c>
      <c r="K3751" t="s">
        <v>83</v>
      </c>
      <c r="L3751" t="s">
        <v>41</v>
      </c>
      <c r="N3751" t="s">
        <v>25</v>
      </c>
      <c r="Q3751">
        <v>5</v>
      </c>
      <c r="R3751">
        <v>2</v>
      </c>
      <c r="S3751" t="s">
        <v>5217</v>
      </c>
      <c r="T3751" s="1">
        <f t="shared" si="2040"/>
        <v>19444</v>
      </c>
      <c r="U3751" t="s">
        <v>5218</v>
      </c>
      <c r="V3751" t="e">
        <f>VALUE(U3751)*100000</f>
        <v>#VALUE!</v>
      </c>
    </row>
    <row r="3752" spans="1:22" customFormat="1" hidden="1">
      <c r="A3752" t="s">
        <v>5757</v>
      </c>
      <c r="G3752" t="s">
        <v>23</v>
      </c>
      <c r="H3752" t="s">
        <v>294</v>
      </c>
      <c r="I3752">
        <f>VALUE(LEFT(H3752,FIND(" ",H3752)-1))</f>
        <v>1300</v>
      </c>
      <c r="J3752" t="str">
        <f>TRIM(RIGHT(H3752,LEN(H3752)-FIND(" ",H3752)))</f>
        <v>sqft</v>
      </c>
      <c r="K3752" t="s">
        <v>28</v>
      </c>
      <c r="L3752" t="s">
        <v>41</v>
      </c>
      <c r="N3752" t="s">
        <v>40</v>
      </c>
      <c r="Q3752" t="s">
        <v>44</v>
      </c>
      <c r="R3752" t="s">
        <v>131</v>
      </c>
      <c r="S3752" t="s">
        <v>5758</v>
      </c>
      <c r="T3752" s="1">
        <f t="shared" si="2040"/>
        <v>6875</v>
      </c>
      <c r="U3752" t="s">
        <v>5408</v>
      </c>
      <c r="V3752" t="e">
        <f>VALUE(U3752)*100000</f>
        <v>#VALUE!</v>
      </c>
    </row>
    <row r="3753" spans="1:22" customFormat="1" hidden="1">
      <c r="A3753" t="s">
        <v>5759</v>
      </c>
      <c r="G3753" t="s">
        <v>23</v>
      </c>
      <c r="H3753" t="s">
        <v>5447</v>
      </c>
      <c r="I3753">
        <f>VALUE(LEFT(H3753,FIND(" ",H3753)-1))</f>
        <v>8500</v>
      </c>
      <c r="J3753" t="str">
        <f>TRIM(RIGHT(H3753,LEN(H3753)-FIND(" ",H3753)))</f>
        <v>sqft</v>
      </c>
      <c r="K3753" t="s">
        <v>83</v>
      </c>
      <c r="L3753" t="s">
        <v>41</v>
      </c>
      <c r="N3753" t="s">
        <v>40</v>
      </c>
      <c r="Q3753" t="s">
        <v>29</v>
      </c>
      <c r="R3753" t="s">
        <v>171</v>
      </c>
      <c r="S3753" t="s">
        <v>5217</v>
      </c>
      <c r="T3753" s="1">
        <f t="shared" si="2040"/>
        <v>19444</v>
      </c>
      <c r="U3753" t="s">
        <v>5218</v>
      </c>
      <c r="V3753" t="e">
        <f>VALUE(U3753)*100000</f>
        <v>#VALUE!</v>
      </c>
    </row>
    <row r="3754" spans="1:22" customFormat="1" hidden="1">
      <c r="A3754" t="s">
        <v>3576</v>
      </c>
      <c r="G3754" t="s">
        <v>168</v>
      </c>
      <c r="H3754" t="s">
        <v>5760</v>
      </c>
      <c r="I3754">
        <f>VALUE(LEFT(H3754,FIND(" ",H3754)-1))</f>
        <v>7650</v>
      </c>
      <c r="J3754" t="str">
        <f>TRIM(RIGHT(H3754,LEN(H3754)-FIND(" ",H3754)))</f>
        <v>sqft</v>
      </c>
      <c r="K3754">
        <v>1</v>
      </c>
      <c r="L3754" t="s">
        <v>139</v>
      </c>
      <c r="N3754" t="s">
        <v>40</v>
      </c>
      <c r="Q3754">
        <v>1</v>
      </c>
      <c r="R3754" t="s">
        <v>1934</v>
      </c>
      <c r="S3754" t="s">
        <v>1291</v>
      </c>
      <c r="T3754" s="1">
        <f t="shared" si="2040"/>
        <v>3556</v>
      </c>
      <c r="U3754" t="s">
        <v>5565</v>
      </c>
      <c r="V3754" t="e">
        <f>VALUE(U3754)*100000</f>
        <v>#VALUE!</v>
      </c>
    </row>
    <row r="3755" spans="1:22" customFormat="1" hidden="1">
      <c r="A3755" t="s">
        <v>5761</v>
      </c>
      <c r="G3755" t="s">
        <v>32</v>
      </c>
      <c r="H3755" t="s">
        <v>5762</v>
      </c>
      <c r="I3755">
        <f>VALUE(LEFT(H3755,FIND(" ",H3755)-1))</f>
        <v>3895</v>
      </c>
      <c r="J3755" t="str">
        <f>TRIM(RIGHT(H3755,LEN(H3755)-FIND(" ",H3755)))</f>
        <v>sqft</v>
      </c>
      <c r="K3755" t="s">
        <v>28</v>
      </c>
      <c r="L3755" t="s">
        <v>3585</v>
      </c>
      <c r="N3755" t="s">
        <v>25</v>
      </c>
      <c r="Q3755" t="s">
        <v>5763</v>
      </c>
      <c r="R3755">
        <v>4</v>
      </c>
      <c r="T3755" s="1" t="e">
        <f t="shared" si="2040"/>
        <v>#VALUE!</v>
      </c>
      <c r="U3755" t="s">
        <v>2101</v>
      </c>
      <c r="V3755" t="e">
        <f>VALUE(U3755)*100000</f>
        <v>#VALUE!</v>
      </c>
    </row>
    <row r="3756" spans="1:22" customFormat="1" hidden="1">
      <c r="A3756" t="s">
        <v>2951</v>
      </c>
      <c r="G3756" t="s">
        <v>32</v>
      </c>
      <c r="H3756" t="s">
        <v>5563</v>
      </c>
      <c r="I3756">
        <f>VALUE(LEFT(H3756,FIND(" ",H3756)-1))</f>
        <v>5300</v>
      </c>
      <c r="J3756" t="str">
        <f>TRIM(RIGHT(H3756,LEN(H3756)-FIND(" ",H3756)))</f>
        <v>sqft</v>
      </c>
      <c r="K3756" t="s">
        <v>40</v>
      </c>
      <c r="L3756" t="s">
        <v>41</v>
      </c>
      <c r="N3756" t="s">
        <v>367</v>
      </c>
      <c r="T3756" s="1" t="e">
        <f t="shared" si="2040"/>
        <v>#VALUE!</v>
      </c>
      <c r="U3756" t="s">
        <v>2101</v>
      </c>
      <c r="V3756" t="e">
        <f>VALUE(U3756)*100000</f>
        <v>#VALUE!</v>
      </c>
    </row>
    <row r="3757" spans="1:22" customFormat="1" hidden="1">
      <c r="A3757" t="s">
        <v>5201</v>
      </c>
      <c r="G3757" t="s">
        <v>32</v>
      </c>
      <c r="H3757" t="s">
        <v>5764</v>
      </c>
      <c r="I3757">
        <f>VALUE(LEFT(H3757,FIND(" ",H3757)-1))</f>
        <v>3450</v>
      </c>
      <c r="J3757" t="str">
        <f>TRIM(RIGHT(H3757,LEN(H3757)-FIND(" ",H3757)))</f>
        <v>sqft</v>
      </c>
      <c r="K3757" t="s">
        <v>28</v>
      </c>
      <c r="L3757" t="s">
        <v>146</v>
      </c>
      <c r="N3757" t="s">
        <v>25</v>
      </c>
      <c r="Q3757" t="s">
        <v>2645</v>
      </c>
      <c r="R3757">
        <v>4</v>
      </c>
      <c r="S3757" t="s">
        <v>2646</v>
      </c>
      <c r="T3757" s="1">
        <f t="shared" si="2040"/>
        <v>4750</v>
      </c>
      <c r="U3757" t="s">
        <v>5266</v>
      </c>
      <c r="V3757" t="e">
        <f>VALUE(U3757)*100000</f>
        <v>#VALUE!</v>
      </c>
    </row>
    <row r="3758" spans="1:22" customFormat="1" hidden="1">
      <c r="A3758" t="s">
        <v>5253</v>
      </c>
      <c r="G3758" t="s">
        <v>32</v>
      </c>
      <c r="H3758" t="s">
        <v>5765</v>
      </c>
      <c r="I3758">
        <f>VALUE(LEFT(H3758,FIND(" ",H3758)-1))</f>
        <v>5225</v>
      </c>
      <c r="J3758" t="str">
        <f>TRIM(RIGHT(H3758,LEN(H3758)-FIND(" ",H3758)))</f>
        <v>sqft</v>
      </c>
      <c r="K3758" t="s">
        <v>28</v>
      </c>
      <c r="L3758" t="s">
        <v>159</v>
      </c>
      <c r="N3758" t="s">
        <v>25</v>
      </c>
      <c r="Q3758" t="s">
        <v>5205</v>
      </c>
      <c r="R3758">
        <v>5</v>
      </c>
      <c r="S3758" t="s">
        <v>5206</v>
      </c>
      <c r="T3758" s="1">
        <f t="shared" si="2040"/>
        <v>7100</v>
      </c>
      <c r="U3758" t="s">
        <v>5766</v>
      </c>
      <c r="V3758" t="e">
        <f>VALUE(U3758)*100000</f>
        <v>#VALUE!</v>
      </c>
    </row>
    <row r="3759" spans="1:22" customFormat="1" hidden="1">
      <c r="A3759" t="s">
        <v>2805</v>
      </c>
      <c r="G3759" t="s">
        <v>32</v>
      </c>
      <c r="H3759" t="s">
        <v>1021</v>
      </c>
      <c r="I3759">
        <f>VALUE(LEFT(H3759,FIND(" ",H3759)-1))</f>
        <v>2700</v>
      </c>
      <c r="J3759" t="str">
        <f>TRIM(RIGHT(H3759,LEN(H3759)-FIND(" ",H3759)))</f>
        <v>sqft</v>
      </c>
      <c r="K3759" t="s">
        <v>25</v>
      </c>
      <c r="L3759" t="s">
        <v>3977</v>
      </c>
      <c r="N3759" t="s">
        <v>42</v>
      </c>
      <c r="Q3759" t="s">
        <v>28</v>
      </c>
      <c r="R3759" t="s">
        <v>44</v>
      </c>
      <c r="S3759" t="s">
        <v>5767</v>
      </c>
      <c r="T3759" s="1">
        <f t="shared" si="2040"/>
        <v>6351</v>
      </c>
      <c r="U3759" t="s">
        <v>5714</v>
      </c>
      <c r="V3759" t="e">
        <f>VALUE(U3759)*100000</f>
        <v>#VALUE!</v>
      </c>
    </row>
    <row r="3760" spans="1:22" customFormat="1" hidden="1">
      <c r="A3760" t="s">
        <v>4484</v>
      </c>
      <c r="G3760" t="s">
        <v>32</v>
      </c>
      <c r="H3760" t="s">
        <v>5768</v>
      </c>
      <c r="I3760">
        <f>VALUE(LEFT(H3760,FIND(" ",H3760)-1))</f>
        <v>3770</v>
      </c>
      <c r="J3760" t="str">
        <f>TRIM(RIGHT(H3760,LEN(H3760)-FIND(" ",H3760)))</f>
        <v>sqft</v>
      </c>
      <c r="K3760" t="s">
        <v>25</v>
      </c>
      <c r="L3760" t="s">
        <v>2385</v>
      </c>
      <c r="N3760" t="s">
        <v>4409</v>
      </c>
      <c r="Q3760" t="s">
        <v>28</v>
      </c>
      <c r="R3760" t="s">
        <v>44</v>
      </c>
      <c r="S3760" t="s">
        <v>4476</v>
      </c>
      <c r="T3760" s="1">
        <f t="shared" si="2040"/>
        <v>5850</v>
      </c>
      <c r="U3760" t="s">
        <v>5408</v>
      </c>
      <c r="V3760" t="e">
        <f>VALUE(U3760)*100000</f>
        <v>#VALUE!</v>
      </c>
    </row>
    <row r="3761" spans="1:22" customFormat="1" hidden="1">
      <c r="A3761" t="s">
        <v>2805</v>
      </c>
      <c r="G3761" t="s">
        <v>32</v>
      </c>
      <c r="H3761" t="s">
        <v>4574</v>
      </c>
      <c r="I3761">
        <f>VALUE(LEFT(H3761,FIND(" ",H3761)-1))</f>
        <v>2550</v>
      </c>
      <c r="J3761" t="str">
        <f>TRIM(RIGHT(H3761,LEN(H3761)-FIND(" ",H3761)))</f>
        <v>sqft</v>
      </c>
      <c r="K3761" t="s">
        <v>25</v>
      </c>
      <c r="L3761" t="s">
        <v>217</v>
      </c>
      <c r="N3761" t="s">
        <v>806</v>
      </c>
      <c r="Q3761" t="s">
        <v>28</v>
      </c>
      <c r="R3761" t="s">
        <v>44</v>
      </c>
      <c r="S3761" t="s">
        <v>751</v>
      </c>
      <c r="T3761" s="1">
        <f t="shared" si="2040"/>
        <v>6500</v>
      </c>
      <c r="U3761" t="s">
        <v>5252</v>
      </c>
      <c r="V3761" t="e">
        <f>VALUE(U3761)*100000</f>
        <v>#VALUE!</v>
      </c>
    </row>
    <row r="3762" spans="1:22" customFormat="1" hidden="1">
      <c r="A3762" t="s">
        <v>5213</v>
      </c>
      <c r="G3762" t="s">
        <v>23</v>
      </c>
      <c r="H3762" t="s">
        <v>4857</v>
      </c>
      <c r="I3762">
        <f>VALUE(LEFT(H3762,FIND(" ",H3762)-1))</f>
        <v>2034</v>
      </c>
      <c r="J3762" t="str">
        <f>TRIM(RIGHT(H3762,LEN(H3762)-FIND(" ",H3762)))</f>
        <v>sqft</v>
      </c>
      <c r="K3762" t="s">
        <v>25</v>
      </c>
      <c r="L3762" t="s">
        <v>222</v>
      </c>
      <c r="N3762" t="s">
        <v>325</v>
      </c>
      <c r="Q3762" t="s">
        <v>28</v>
      </c>
      <c r="R3762" t="s">
        <v>44</v>
      </c>
      <c r="S3762" t="s">
        <v>359</v>
      </c>
      <c r="T3762" s="1">
        <f t="shared" si="2040"/>
        <v>5000</v>
      </c>
      <c r="U3762" t="s">
        <v>5769</v>
      </c>
      <c r="V3762" t="e">
        <f>VALUE(U3762)*100000</f>
        <v>#VALUE!</v>
      </c>
    </row>
    <row r="3763" spans="1:22" customFormat="1" hidden="1">
      <c r="A3763" t="s">
        <v>5262</v>
      </c>
      <c r="G3763" t="s">
        <v>32</v>
      </c>
      <c r="H3763" t="s">
        <v>5263</v>
      </c>
      <c r="I3763">
        <f>VALUE(LEFT(H3763,FIND(" ",H3763)-1))</f>
        <v>11250</v>
      </c>
      <c r="J3763" t="str">
        <f>TRIM(RIGHT(H3763,LEN(H3763)-FIND(" ",H3763)))</f>
        <v>sqft</v>
      </c>
      <c r="K3763" t="s">
        <v>25</v>
      </c>
      <c r="L3763" t="s">
        <v>34</v>
      </c>
      <c r="N3763" t="s">
        <v>5770</v>
      </c>
      <c r="Q3763" t="s">
        <v>28</v>
      </c>
      <c r="R3763" t="s">
        <v>44</v>
      </c>
      <c r="S3763" t="s">
        <v>5771</v>
      </c>
      <c r="T3763" s="1">
        <f t="shared" si="2040"/>
        <v>12444</v>
      </c>
      <c r="U3763" t="s">
        <v>5772</v>
      </c>
      <c r="V3763" t="e">
        <f>VALUE(U3763)*100000</f>
        <v>#VALUE!</v>
      </c>
    </row>
    <row r="3764" spans="1:22" customFormat="1" hidden="1">
      <c r="A3764" t="s">
        <v>5773</v>
      </c>
      <c r="G3764" t="s">
        <v>32</v>
      </c>
      <c r="H3764" t="s">
        <v>5376</v>
      </c>
      <c r="I3764">
        <f>VALUE(LEFT(H3764,FIND(" ",H3764)-1))</f>
        <v>8000</v>
      </c>
      <c r="J3764" t="str">
        <f>TRIM(RIGHT(H3764,LEN(H3764)-FIND(" ",H3764)))</f>
        <v>sqft</v>
      </c>
      <c r="K3764" t="s">
        <v>25</v>
      </c>
      <c r="L3764" t="s">
        <v>153</v>
      </c>
      <c r="N3764" t="s">
        <v>781</v>
      </c>
      <c r="Q3764" t="s">
        <v>28</v>
      </c>
      <c r="R3764" t="s">
        <v>44</v>
      </c>
      <c r="S3764" t="s">
        <v>5774</v>
      </c>
      <c r="T3764" s="1">
        <f t="shared" si="2040"/>
        <v>6301</v>
      </c>
      <c r="U3764" t="s">
        <v>5775</v>
      </c>
      <c r="V3764" t="e">
        <f>VALUE(U3764)*100000</f>
        <v>#VALUE!</v>
      </c>
    </row>
    <row r="3765" spans="1:22" customFormat="1" hidden="1">
      <c r="A3765" t="s">
        <v>1511</v>
      </c>
      <c r="G3765" t="s">
        <v>23</v>
      </c>
      <c r="H3765" t="s">
        <v>5776</v>
      </c>
      <c r="I3765">
        <f>VALUE(LEFT(H3765,FIND(" ",H3765)-1))</f>
        <v>2737</v>
      </c>
      <c r="J3765" t="str">
        <f>TRIM(RIGHT(H3765,LEN(H3765)-FIND(" ",H3765)))</f>
        <v>sqft</v>
      </c>
      <c r="K3765" t="s">
        <v>25</v>
      </c>
      <c r="L3765" t="s">
        <v>41</v>
      </c>
      <c r="N3765" t="s">
        <v>5777</v>
      </c>
      <c r="Q3765" t="s">
        <v>2233</v>
      </c>
      <c r="R3765">
        <v>2</v>
      </c>
      <c r="S3765" t="s">
        <v>5778</v>
      </c>
      <c r="T3765" s="1">
        <f t="shared" si="2040"/>
        <v>4499</v>
      </c>
      <c r="U3765" t="s">
        <v>5779</v>
      </c>
      <c r="V3765" t="e">
        <f>VALUE(U3765)*100000</f>
        <v>#VALUE!</v>
      </c>
    </row>
    <row r="3766" spans="1:22" customFormat="1" hidden="1">
      <c r="A3766" t="s">
        <v>4484</v>
      </c>
      <c r="G3766" t="s">
        <v>32</v>
      </c>
      <c r="H3766" t="s">
        <v>5780</v>
      </c>
      <c r="I3766">
        <f>VALUE(LEFT(H3766,FIND(" ",H3766)-1))</f>
        <v>3751</v>
      </c>
      <c r="J3766" t="str">
        <f>TRIM(RIGHT(H3766,LEN(H3766)-FIND(" ",H3766)))</f>
        <v>sqft</v>
      </c>
      <c r="K3766" t="s">
        <v>25</v>
      </c>
      <c r="L3766" t="s">
        <v>146</v>
      </c>
      <c r="N3766" t="s">
        <v>42</v>
      </c>
      <c r="Q3766" t="s">
        <v>28</v>
      </c>
      <c r="R3766" t="s">
        <v>44</v>
      </c>
      <c r="S3766" t="s">
        <v>751</v>
      </c>
      <c r="T3766" s="1">
        <f t="shared" si="2040"/>
        <v>6500</v>
      </c>
      <c r="U3766" t="s">
        <v>5781</v>
      </c>
      <c r="V3766" t="e">
        <f>VALUE(U3766)*100000</f>
        <v>#VALUE!</v>
      </c>
    </row>
    <row r="3767" spans="1:22" customFormat="1" hidden="1">
      <c r="A3767" t="s">
        <v>5782</v>
      </c>
      <c r="G3767" t="s">
        <v>23</v>
      </c>
      <c r="H3767" t="s">
        <v>5233</v>
      </c>
      <c r="I3767">
        <f>VALUE(LEFT(H3767,FIND(" ",H3767)-1))</f>
        <v>6300</v>
      </c>
      <c r="J3767" t="str">
        <f>TRIM(RIGHT(H3767,LEN(H3767)-FIND(" ",H3767)))</f>
        <v>sqft</v>
      </c>
      <c r="K3767" t="s">
        <v>40</v>
      </c>
      <c r="L3767" t="s">
        <v>41</v>
      </c>
      <c r="N3767" t="s">
        <v>2221</v>
      </c>
      <c r="Q3767">
        <v>2</v>
      </c>
      <c r="S3767" t="s">
        <v>319</v>
      </c>
      <c r="T3767" s="1">
        <f t="shared" si="2040"/>
        <v>7500</v>
      </c>
      <c r="U3767" t="s">
        <v>5234</v>
      </c>
      <c r="V3767" t="e">
        <f>VALUE(U3767)*100000</f>
        <v>#VALUE!</v>
      </c>
    </row>
    <row r="3768" spans="1:22" customFormat="1" hidden="1">
      <c r="A3768" t="s">
        <v>3143</v>
      </c>
      <c r="G3768" t="s">
        <v>23</v>
      </c>
      <c r="H3768" t="s">
        <v>208</v>
      </c>
      <c r="I3768">
        <f>VALUE(LEFT(H3768,FIND(" ",H3768)-1))</f>
        <v>680</v>
      </c>
      <c r="J3768" t="str">
        <f>TRIM(RIGHT(H3768,LEN(H3768)-FIND(" ",H3768)))</f>
        <v>sqft</v>
      </c>
      <c r="K3768" t="s">
        <v>40</v>
      </c>
      <c r="L3768" t="s">
        <v>41</v>
      </c>
      <c r="N3768" t="s">
        <v>5240</v>
      </c>
      <c r="S3768" t="s">
        <v>5241</v>
      </c>
      <c r="T3768" s="1" t="e">
        <f t="shared" si="2040"/>
        <v>#VALUE!</v>
      </c>
      <c r="U3768" t="s">
        <v>5242</v>
      </c>
      <c r="V3768" t="e">
        <f>VALUE(U3768)*100000</f>
        <v>#VALUE!</v>
      </c>
    </row>
    <row r="3769" spans="1:22" customFormat="1" hidden="1">
      <c r="A3769" t="s">
        <v>4501</v>
      </c>
      <c r="G3769" t="s">
        <v>32</v>
      </c>
      <c r="H3769" t="s">
        <v>5783</v>
      </c>
      <c r="I3769">
        <f>VALUE(LEFT(H3769,FIND(" ",H3769)-1))</f>
        <v>3047</v>
      </c>
      <c r="J3769" t="str">
        <f>TRIM(RIGHT(H3769,LEN(H3769)-FIND(" ",H3769)))</f>
        <v>sqft</v>
      </c>
      <c r="K3769" t="s">
        <v>25</v>
      </c>
      <c r="L3769" t="s">
        <v>138</v>
      </c>
      <c r="N3769" t="s">
        <v>271</v>
      </c>
      <c r="Q3769" t="s">
        <v>28</v>
      </c>
      <c r="R3769" t="s">
        <v>44</v>
      </c>
      <c r="S3769" t="s">
        <v>3482</v>
      </c>
      <c r="T3769" s="1">
        <f t="shared" si="2040"/>
        <v>6111</v>
      </c>
      <c r="U3769" t="s">
        <v>5784</v>
      </c>
      <c r="V3769" t="e">
        <f>VALUE(U3769)*100000</f>
        <v>#VALUE!</v>
      </c>
    </row>
    <row r="3770" spans="1:22" customFormat="1" hidden="1">
      <c r="A3770" t="s">
        <v>4484</v>
      </c>
      <c r="G3770" t="s">
        <v>32</v>
      </c>
      <c r="H3770" t="s">
        <v>5202</v>
      </c>
      <c r="I3770">
        <f>VALUE(LEFT(H3770,FIND(" ",H3770)-1))</f>
        <v>3250</v>
      </c>
      <c r="J3770" t="str">
        <f>TRIM(RIGHT(H3770,LEN(H3770)-FIND(" ",H3770)))</f>
        <v>sqft</v>
      </c>
      <c r="K3770" t="s">
        <v>25</v>
      </c>
      <c r="L3770" t="s">
        <v>5356</v>
      </c>
      <c r="N3770" t="s">
        <v>42</v>
      </c>
      <c r="Q3770" t="s">
        <v>28</v>
      </c>
      <c r="R3770" t="s">
        <v>36</v>
      </c>
      <c r="S3770" t="s">
        <v>5785</v>
      </c>
      <c r="T3770" s="1">
        <f t="shared" si="2040"/>
        <v>4677</v>
      </c>
      <c r="U3770" t="s">
        <v>5539</v>
      </c>
      <c r="V3770" t="e">
        <f>VALUE(U3770)*100000</f>
        <v>#VALUE!</v>
      </c>
    </row>
    <row r="3771" spans="1:22" customFormat="1" hidden="1">
      <c r="A3771" t="s">
        <v>4501</v>
      </c>
      <c r="G3771" t="s">
        <v>23</v>
      </c>
      <c r="H3771" t="s">
        <v>5786</v>
      </c>
      <c r="I3771">
        <f>VALUE(LEFT(H3771,FIND(" ",H3771)-1))</f>
        <v>2681</v>
      </c>
      <c r="J3771" t="str">
        <f>TRIM(RIGHT(H3771,LEN(H3771)-FIND(" ",H3771)))</f>
        <v>sqft</v>
      </c>
      <c r="K3771" t="s">
        <v>28</v>
      </c>
      <c r="L3771" t="s">
        <v>2349</v>
      </c>
      <c r="N3771" t="s">
        <v>25</v>
      </c>
      <c r="Q3771" t="s">
        <v>44</v>
      </c>
      <c r="R3771" t="s">
        <v>171</v>
      </c>
      <c r="S3771" t="s">
        <v>4620</v>
      </c>
      <c r="T3771" s="1">
        <f t="shared" si="2040"/>
        <v>5700</v>
      </c>
      <c r="U3771" t="s">
        <v>5787</v>
      </c>
      <c r="V3771" t="e">
        <f>VALUE(U3771)*100000</f>
        <v>#VALUE!</v>
      </c>
    </row>
    <row r="3772" spans="1:22" customFormat="1" hidden="1">
      <c r="A3772" t="s">
        <v>5788</v>
      </c>
      <c r="G3772" t="s">
        <v>32</v>
      </c>
      <c r="H3772" t="s">
        <v>5510</v>
      </c>
      <c r="I3772">
        <f>VALUE(LEFT(H3772,FIND(" ",H3772)-1))</f>
        <v>5800</v>
      </c>
      <c r="J3772" t="str">
        <f>TRIM(RIGHT(H3772,LEN(H3772)-FIND(" ",H3772)))</f>
        <v>sqft</v>
      </c>
      <c r="K3772" t="s">
        <v>25</v>
      </c>
      <c r="L3772" t="s">
        <v>55</v>
      </c>
      <c r="N3772" t="s">
        <v>4849</v>
      </c>
      <c r="Q3772" t="s">
        <v>28</v>
      </c>
      <c r="R3772" t="s">
        <v>88</v>
      </c>
      <c r="S3772" t="s">
        <v>5292</v>
      </c>
      <c r="T3772" s="1">
        <f t="shared" si="2040"/>
        <v>9500</v>
      </c>
      <c r="U3772" t="s">
        <v>5293</v>
      </c>
      <c r="V3772" t="e">
        <f>VALUE(U3772)*100000</f>
        <v>#VALUE!</v>
      </c>
    </row>
    <row r="3773" spans="1:22" customFormat="1" hidden="1">
      <c r="A3773" t="s">
        <v>5262</v>
      </c>
      <c r="G3773" t="s">
        <v>32</v>
      </c>
      <c r="H3773" t="s">
        <v>5789</v>
      </c>
      <c r="I3773">
        <f>VALUE(LEFT(H3773,FIND(" ",H3773)-1))</f>
        <v>5348</v>
      </c>
      <c r="J3773" t="str">
        <f>TRIM(RIGHT(H3773,LEN(H3773)-FIND(" ",H3773)))</f>
        <v>sqft</v>
      </c>
      <c r="K3773" t="s">
        <v>25</v>
      </c>
      <c r="L3773" t="s">
        <v>41</v>
      </c>
      <c r="N3773" t="s">
        <v>665</v>
      </c>
      <c r="Q3773" t="s">
        <v>28</v>
      </c>
      <c r="R3773" t="s">
        <v>44</v>
      </c>
      <c r="S3773" t="s">
        <v>5790</v>
      </c>
      <c r="T3773" s="1">
        <f t="shared" ref="T3773:T3836" si="2041">VALUE(SUBSTITUTE(SUBSTITUTE(S3773,"â‚¹",""),"per sqft",""))</f>
        <v>8807</v>
      </c>
      <c r="U3773" t="s">
        <v>5791</v>
      </c>
      <c r="V3773" t="e">
        <f>VALUE(U3773)*100000</f>
        <v>#VALUE!</v>
      </c>
    </row>
    <row r="3774" spans="1:22" customFormat="1" hidden="1">
      <c r="A3774" t="s">
        <v>4501</v>
      </c>
      <c r="G3774" t="s">
        <v>32</v>
      </c>
      <c r="H3774" t="s">
        <v>5792</v>
      </c>
      <c r="I3774">
        <f>VALUE(LEFT(H3774,FIND(" ",H3774)-1))</f>
        <v>2915</v>
      </c>
      <c r="J3774" t="str">
        <f>TRIM(RIGHT(H3774,LEN(H3774)-FIND(" ",H3774)))</f>
        <v>sqft</v>
      </c>
      <c r="K3774" t="s">
        <v>25</v>
      </c>
      <c r="L3774" t="s">
        <v>2356</v>
      </c>
      <c r="N3774" t="s">
        <v>42</v>
      </c>
      <c r="Q3774" t="s">
        <v>28</v>
      </c>
      <c r="R3774" t="s">
        <v>36</v>
      </c>
      <c r="S3774" t="s">
        <v>3755</v>
      </c>
      <c r="T3774" s="1">
        <f t="shared" si="2041"/>
        <v>5454</v>
      </c>
      <c r="U3774" t="s">
        <v>5655</v>
      </c>
      <c r="V3774" t="e">
        <f>VALUE(U3774)*100000</f>
        <v>#VALUE!</v>
      </c>
    </row>
    <row r="3775" spans="1:22" customFormat="1" hidden="1">
      <c r="A3775" t="s">
        <v>5793</v>
      </c>
      <c r="G3775" t="s">
        <v>32</v>
      </c>
      <c r="H3775" t="s">
        <v>5794</v>
      </c>
      <c r="I3775">
        <f>VALUE(LEFT(H3775,FIND(" ",H3775)-1))</f>
        <v>6500</v>
      </c>
      <c r="J3775" t="str">
        <f>TRIM(RIGHT(H3775,LEN(H3775)-FIND(" ",H3775)))</f>
        <v>sqft</v>
      </c>
      <c r="K3775" t="s">
        <v>40</v>
      </c>
      <c r="L3775" t="s">
        <v>41</v>
      </c>
      <c r="N3775" t="s">
        <v>298</v>
      </c>
      <c r="S3775" t="s">
        <v>5795</v>
      </c>
      <c r="T3775" s="1">
        <f t="shared" si="2041"/>
        <v>23077</v>
      </c>
      <c r="U3775" t="s">
        <v>5669</v>
      </c>
      <c r="V3775" t="e">
        <f>VALUE(U3775)*100000</f>
        <v>#VALUE!</v>
      </c>
    </row>
    <row r="3776" spans="1:22" customFormat="1" hidden="1">
      <c r="A3776" t="s">
        <v>2805</v>
      </c>
      <c r="G3776" t="s">
        <v>32</v>
      </c>
      <c r="H3776" t="s">
        <v>565</v>
      </c>
      <c r="I3776">
        <f>VALUE(LEFT(H3776,FIND(" ",H3776)-1))</f>
        <v>2493</v>
      </c>
      <c r="J3776" t="str">
        <f>TRIM(RIGHT(H3776,LEN(H3776)-FIND(" ",H3776)))</f>
        <v>sqft</v>
      </c>
      <c r="K3776" t="s">
        <v>25</v>
      </c>
      <c r="L3776" t="s">
        <v>55</v>
      </c>
      <c r="N3776" t="s">
        <v>818</v>
      </c>
      <c r="Q3776" t="s">
        <v>28</v>
      </c>
      <c r="R3776" t="s">
        <v>44</v>
      </c>
      <c r="S3776" t="s">
        <v>5265</v>
      </c>
      <c r="T3776" s="1">
        <f t="shared" si="2041"/>
        <v>6570</v>
      </c>
      <c r="U3776" t="s">
        <v>5266</v>
      </c>
      <c r="V3776" t="e">
        <f>VALUE(U3776)*100000</f>
        <v>#VALUE!</v>
      </c>
    </row>
    <row r="3777" spans="1:22" customFormat="1" hidden="1">
      <c r="A3777" t="s">
        <v>58</v>
      </c>
      <c r="G3777" t="s">
        <v>23</v>
      </c>
      <c r="H3777" t="s">
        <v>2267</v>
      </c>
      <c r="I3777">
        <f>VALUE(LEFT(H3777,FIND(" ",H3777)-1))</f>
        <v>1205</v>
      </c>
      <c r="J3777" t="str">
        <f>TRIM(RIGHT(H3777,LEN(H3777)-FIND(" ",H3777)))</f>
        <v>sqft</v>
      </c>
      <c r="K3777" t="s">
        <v>40</v>
      </c>
      <c r="L3777" t="s">
        <v>41</v>
      </c>
      <c r="N3777" t="s">
        <v>239</v>
      </c>
      <c r="Q3777" t="s">
        <v>721</v>
      </c>
      <c r="R3777">
        <v>1</v>
      </c>
      <c r="S3777" t="s">
        <v>193</v>
      </c>
      <c r="T3777" s="1">
        <f t="shared" si="2041"/>
        <v>7000</v>
      </c>
      <c r="U3777" t="s">
        <v>5296</v>
      </c>
      <c r="V3777" t="e">
        <f>VALUE(U3777)*100000</f>
        <v>#VALUE!</v>
      </c>
    </row>
    <row r="3778" spans="1:22" customFormat="1" hidden="1">
      <c r="A3778" t="s">
        <v>3944</v>
      </c>
      <c r="G3778" t="s">
        <v>168</v>
      </c>
      <c r="H3778" t="s">
        <v>5796</v>
      </c>
      <c r="I3778">
        <f>VALUE(LEFT(H3778,FIND(" ",H3778)-1))</f>
        <v>305</v>
      </c>
      <c r="J3778" t="str">
        <f>TRIM(RIGHT(H3778,LEN(H3778)-FIND(" ",H3778)))</f>
        <v>sqft</v>
      </c>
      <c r="K3778">
        <v>3</v>
      </c>
      <c r="L3778" t="s">
        <v>139</v>
      </c>
      <c r="N3778" t="s">
        <v>40</v>
      </c>
      <c r="Q3778">
        <v>2</v>
      </c>
      <c r="R3778" t="s">
        <v>543</v>
      </c>
      <c r="S3778" t="s">
        <v>5797</v>
      </c>
      <c r="T3778" s="1" t="e">
        <f t="shared" si="2041"/>
        <v>#VALUE!</v>
      </c>
      <c r="U3778" t="s">
        <v>5798</v>
      </c>
      <c r="V3778" t="e">
        <f>VALUE(U3778)*100000</f>
        <v>#VALUE!</v>
      </c>
    </row>
    <row r="3779" spans="1:22" customFormat="1" hidden="1">
      <c r="A3779" t="s">
        <v>5283</v>
      </c>
      <c r="G3779" t="s">
        <v>23</v>
      </c>
      <c r="H3779" t="s">
        <v>5799</v>
      </c>
      <c r="I3779">
        <f>VALUE(LEFT(H3779,FIND(" ",H3779)-1))</f>
        <v>1917</v>
      </c>
      <c r="J3779" t="str">
        <f>TRIM(RIGHT(H3779,LEN(H3779)-FIND(" ",H3779)))</f>
        <v>sqft</v>
      </c>
      <c r="K3779" t="s">
        <v>40</v>
      </c>
      <c r="L3779" t="s">
        <v>41</v>
      </c>
      <c r="N3779" t="s">
        <v>27</v>
      </c>
      <c r="Q3779" t="s">
        <v>28</v>
      </c>
      <c r="R3779" t="s">
        <v>44</v>
      </c>
      <c r="S3779" t="s">
        <v>571</v>
      </c>
      <c r="T3779" s="1">
        <f t="shared" si="2041"/>
        <v>6000</v>
      </c>
      <c r="U3779" t="s">
        <v>5800</v>
      </c>
      <c r="V3779" t="e">
        <f>VALUE(U3779)*100000</f>
        <v>#VALUE!</v>
      </c>
    </row>
    <row r="3780" spans="1:22" customFormat="1" hidden="1">
      <c r="A3780" t="s">
        <v>5573</v>
      </c>
      <c r="G3780" t="s">
        <v>168</v>
      </c>
      <c r="H3780" t="s">
        <v>1574</v>
      </c>
      <c r="I3780">
        <f>VALUE(LEFT(H3780,FIND(" ",H3780)-1))</f>
        <v>1800</v>
      </c>
      <c r="J3780" t="str">
        <f>TRIM(RIGHT(H3780,LEN(H3780)-FIND(" ",H3780)))</f>
        <v>sqft</v>
      </c>
      <c r="K3780">
        <v>3</v>
      </c>
      <c r="L3780" t="s">
        <v>139</v>
      </c>
      <c r="N3780" t="s">
        <v>40</v>
      </c>
      <c r="Q3780">
        <v>3</v>
      </c>
      <c r="R3780" t="s">
        <v>2294</v>
      </c>
      <c r="S3780" t="s">
        <v>5801</v>
      </c>
      <c r="T3780" s="1">
        <f t="shared" si="2041"/>
        <v>16111</v>
      </c>
      <c r="U3780" t="s">
        <v>5802</v>
      </c>
      <c r="V3780" t="e">
        <f>VALUE(U3780)*100000</f>
        <v>#VALUE!</v>
      </c>
    </row>
    <row r="3781" spans="1:22" customFormat="1" hidden="1">
      <c r="A3781" t="s">
        <v>4484</v>
      </c>
      <c r="G3781" t="s">
        <v>32</v>
      </c>
      <c r="H3781" t="s">
        <v>5803</v>
      </c>
      <c r="I3781">
        <f>VALUE(LEFT(H3781,FIND(" ",H3781)-1))</f>
        <v>3259</v>
      </c>
      <c r="J3781" t="str">
        <f>TRIM(RIGHT(H3781,LEN(H3781)-FIND(" ",H3781)))</f>
        <v>sqft</v>
      </c>
      <c r="K3781" t="s">
        <v>25</v>
      </c>
      <c r="L3781" t="s">
        <v>2356</v>
      </c>
      <c r="N3781" t="s">
        <v>71</v>
      </c>
      <c r="Q3781" t="s">
        <v>28</v>
      </c>
      <c r="R3781" t="s">
        <v>44</v>
      </c>
      <c r="S3781" t="s">
        <v>2646</v>
      </c>
      <c r="T3781" s="1">
        <f t="shared" si="2041"/>
        <v>4750</v>
      </c>
      <c r="U3781" t="s">
        <v>5203</v>
      </c>
      <c r="V3781" t="e">
        <f>VALUE(U3781)*100000</f>
        <v>#VALUE!</v>
      </c>
    </row>
    <row r="3782" spans="1:22" customFormat="1" hidden="1">
      <c r="A3782" t="s">
        <v>4484</v>
      </c>
      <c r="G3782" t="s">
        <v>32</v>
      </c>
      <c r="H3782" t="s">
        <v>5675</v>
      </c>
      <c r="I3782">
        <f>VALUE(LEFT(H3782,FIND(" ",H3782)-1))</f>
        <v>3800</v>
      </c>
      <c r="J3782" t="str">
        <f>TRIM(RIGHT(H3782,LEN(H3782)-FIND(" ",H3782)))</f>
        <v>sqft</v>
      </c>
      <c r="K3782" t="s">
        <v>25</v>
      </c>
      <c r="L3782" t="s">
        <v>3236</v>
      </c>
      <c r="N3782" t="s">
        <v>2398</v>
      </c>
      <c r="Q3782" t="s">
        <v>28</v>
      </c>
      <c r="R3782" t="s">
        <v>44</v>
      </c>
      <c r="S3782" t="s">
        <v>5804</v>
      </c>
      <c r="T3782" s="1">
        <f t="shared" si="2041"/>
        <v>5105</v>
      </c>
      <c r="U3782" t="s">
        <v>5438</v>
      </c>
      <c r="V3782" t="e">
        <f>VALUE(U3782)*100000</f>
        <v>#VALUE!</v>
      </c>
    </row>
    <row r="3783" spans="1:22" customFormat="1" hidden="1">
      <c r="A3783" t="s">
        <v>5347</v>
      </c>
      <c r="G3783" t="s">
        <v>168</v>
      </c>
      <c r="H3783" t="s">
        <v>5805</v>
      </c>
      <c r="I3783">
        <f>VALUE(LEFT(H3783,FIND(" ",H3783)-1))</f>
        <v>1602</v>
      </c>
      <c r="J3783" t="str">
        <f>TRIM(RIGHT(H3783,LEN(H3783)-FIND(" ",H3783)))</f>
        <v>sqft</v>
      </c>
      <c r="K3783">
        <v>3</v>
      </c>
      <c r="L3783" t="s">
        <v>139</v>
      </c>
      <c r="N3783" t="s">
        <v>40</v>
      </c>
      <c r="Q3783">
        <v>2</v>
      </c>
      <c r="R3783" t="s">
        <v>1547</v>
      </c>
      <c r="S3783" t="s">
        <v>1231</v>
      </c>
      <c r="T3783" s="1">
        <f t="shared" si="2041"/>
        <v>15000</v>
      </c>
      <c r="U3783" t="s">
        <v>5374</v>
      </c>
      <c r="V3783" t="e">
        <f>VALUE(U3783)*100000</f>
        <v>#VALUE!</v>
      </c>
    </row>
    <row r="3784" spans="1:22" customFormat="1" hidden="1">
      <c r="A3784" t="s">
        <v>2687</v>
      </c>
      <c r="G3784" t="s">
        <v>168</v>
      </c>
      <c r="H3784" t="s">
        <v>2142</v>
      </c>
      <c r="I3784">
        <f>VALUE(LEFT(H3784,FIND(" ",H3784)-1))</f>
        <v>5400</v>
      </c>
      <c r="J3784" t="str">
        <f>TRIM(RIGHT(H3784,LEN(H3784)-FIND(" ",H3784)))</f>
        <v>sqft</v>
      </c>
      <c r="K3784">
        <v>2</v>
      </c>
      <c r="L3784" t="s">
        <v>328</v>
      </c>
      <c r="N3784" t="s">
        <v>40</v>
      </c>
      <c r="Q3784">
        <v>4</v>
      </c>
      <c r="R3784" t="s">
        <v>566</v>
      </c>
      <c r="S3784" t="s">
        <v>3121</v>
      </c>
      <c r="T3784" s="1">
        <f t="shared" si="2041"/>
        <v>13889</v>
      </c>
      <c r="U3784" t="s">
        <v>5234</v>
      </c>
      <c r="V3784" t="e">
        <f>VALUE(U3784)*100000</f>
        <v>#VALUE!</v>
      </c>
    </row>
    <row r="3785" spans="1:22" customFormat="1" hidden="1">
      <c r="A3785" t="s">
        <v>4916</v>
      </c>
      <c r="G3785" t="s">
        <v>32</v>
      </c>
      <c r="H3785" t="s">
        <v>5806</v>
      </c>
      <c r="I3785">
        <f>VALUE(LEFT(H3785,FIND(" ",H3785)-1))</f>
        <v>170</v>
      </c>
      <c r="J3785" t="str">
        <f>TRIM(RIGHT(H3785,LEN(H3785)-FIND(" ",H3785)))</f>
        <v>sqyrd</v>
      </c>
      <c r="K3785" t="s">
        <v>28</v>
      </c>
      <c r="L3785" t="s">
        <v>41</v>
      </c>
      <c r="N3785" t="s">
        <v>40</v>
      </c>
      <c r="Q3785" t="s">
        <v>44</v>
      </c>
      <c r="R3785" t="s">
        <v>382</v>
      </c>
      <c r="S3785" t="s">
        <v>1323</v>
      </c>
      <c r="T3785" s="1">
        <f t="shared" si="2041"/>
        <v>10784</v>
      </c>
      <c r="U3785" t="s">
        <v>5252</v>
      </c>
      <c r="V3785" t="e">
        <f>VALUE(U3785)*100000</f>
        <v>#VALUE!</v>
      </c>
    </row>
    <row r="3786" spans="1:22" customFormat="1" hidden="1">
      <c r="A3786" t="s">
        <v>3473</v>
      </c>
      <c r="G3786" t="s">
        <v>32</v>
      </c>
      <c r="H3786" t="s">
        <v>984</v>
      </c>
      <c r="I3786">
        <f>VALUE(LEFT(H3786,FIND(" ",H3786)-1))</f>
        <v>200</v>
      </c>
      <c r="J3786" t="str">
        <f>TRIM(RIGHT(H3786,LEN(H3786)-FIND(" ",H3786)))</f>
        <v>sqyrd</v>
      </c>
      <c r="K3786" t="s">
        <v>40</v>
      </c>
      <c r="L3786" t="s">
        <v>41</v>
      </c>
      <c r="N3786" t="s">
        <v>298</v>
      </c>
      <c r="Q3786" t="s">
        <v>43</v>
      </c>
      <c r="R3786" t="s">
        <v>44</v>
      </c>
      <c r="S3786" t="s">
        <v>350</v>
      </c>
      <c r="T3786" s="1">
        <f t="shared" si="2041"/>
        <v>12500</v>
      </c>
      <c r="U3786" t="s">
        <v>5232</v>
      </c>
      <c r="V3786" t="e">
        <f>VALUE(U3786)*100000</f>
        <v>#VALUE!</v>
      </c>
    </row>
    <row r="3787" spans="1:22" customFormat="1" hidden="1">
      <c r="A3787" t="s">
        <v>5271</v>
      </c>
      <c r="G3787" t="s">
        <v>32</v>
      </c>
      <c r="H3787" t="s">
        <v>5272</v>
      </c>
      <c r="I3787">
        <f>VALUE(LEFT(H3787,FIND(" ",H3787)-1))</f>
        <v>3636</v>
      </c>
      <c r="J3787" t="str">
        <f>TRIM(RIGHT(H3787,LEN(H3787)-FIND(" ",H3787)))</f>
        <v>sqft</v>
      </c>
      <c r="K3787" t="s">
        <v>25</v>
      </c>
      <c r="L3787" t="s">
        <v>41</v>
      </c>
      <c r="N3787" t="s">
        <v>234</v>
      </c>
      <c r="Q3787" t="s">
        <v>28</v>
      </c>
      <c r="R3787" t="s">
        <v>88</v>
      </c>
      <c r="S3787" t="s">
        <v>5807</v>
      </c>
      <c r="T3787" s="1">
        <f t="shared" si="2041"/>
        <v>6491</v>
      </c>
      <c r="U3787" t="s">
        <v>5808</v>
      </c>
      <c r="V3787" t="e">
        <f>VALUE(U3787)*100000</f>
        <v>#VALUE!</v>
      </c>
    </row>
    <row r="3788" spans="1:22" customFormat="1" hidden="1">
      <c r="A3788" t="s">
        <v>5809</v>
      </c>
      <c r="G3788" t="s">
        <v>23</v>
      </c>
      <c r="H3788" t="s">
        <v>5810</v>
      </c>
      <c r="I3788">
        <f>VALUE(LEFT(H3788,FIND(" ",H3788)-1))</f>
        <v>315</v>
      </c>
      <c r="J3788" t="str">
        <f>TRIM(RIGHT(H3788,LEN(H3788)-FIND(" ",H3788)))</f>
        <v>sqyrd</v>
      </c>
      <c r="K3788" t="s">
        <v>83</v>
      </c>
      <c r="L3788" t="s">
        <v>41</v>
      </c>
      <c r="N3788" t="s">
        <v>40</v>
      </c>
      <c r="Q3788" t="s">
        <v>44</v>
      </c>
      <c r="R3788" t="s">
        <v>382</v>
      </c>
      <c r="S3788" t="s">
        <v>5811</v>
      </c>
      <c r="T3788" s="1">
        <f t="shared" si="2041"/>
        <v>13228</v>
      </c>
      <c r="U3788" t="s">
        <v>5604</v>
      </c>
      <c r="V3788" t="e">
        <f>VALUE(U3788)*100000</f>
        <v>#VALUE!</v>
      </c>
    </row>
    <row r="3789" spans="1:22" customFormat="1" hidden="1">
      <c r="A3789" t="s">
        <v>5812</v>
      </c>
      <c r="G3789" t="s">
        <v>32</v>
      </c>
      <c r="H3789" t="s">
        <v>5334</v>
      </c>
      <c r="I3789">
        <f>VALUE(LEFT(H3789,FIND(" ",H3789)-1))</f>
        <v>6130</v>
      </c>
      <c r="J3789" t="str">
        <f>TRIM(RIGHT(H3789,LEN(H3789)-FIND(" ",H3789)))</f>
        <v>sqft</v>
      </c>
      <c r="K3789" t="s">
        <v>40</v>
      </c>
      <c r="L3789" t="s">
        <v>41</v>
      </c>
      <c r="N3789" t="s">
        <v>781</v>
      </c>
      <c r="Q3789" t="s">
        <v>28</v>
      </c>
      <c r="R3789">
        <v>6</v>
      </c>
      <c r="S3789" t="s">
        <v>763</v>
      </c>
      <c r="T3789" s="1">
        <f t="shared" si="2041"/>
        <v>4486</v>
      </c>
      <c r="U3789" t="s">
        <v>5663</v>
      </c>
      <c r="V3789" t="e">
        <f>VALUE(U3789)*100000</f>
        <v>#VALUE!</v>
      </c>
    </row>
    <row r="3790" spans="1:22" customFormat="1" hidden="1">
      <c r="A3790" t="s">
        <v>4501</v>
      </c>
      <c r="G3790" t="s">
        <v>32</v>
      </c>
      <c r="H3790" t="s">
        <v>5813</v>
      </c>
      <c r="I3790">
        <f>VALUE(LEFT(H3790,FIND(" ",H3790)-1))</f>
        <v>3325</v>
      </c>
      <c r="J3790" t="str">
        <f>TRIM(RIGHT(H3790,LEN(H3790)-FIND(" ",H3790)))</f>
        <v>sqft</v>
      </c>
      <c r="K3790" t="s">
        <v>25</v>
      </c>
      <c r="L3790" t="s">
        <v>59</v>
      </c>
      <c r="N3790" t="s">
        <v>652</v>
      </c>
      <c r="Q3790" t="s">
        <v>28</v>
      </c>
      <c r="R3790" t="s">
        <v>44</v>
      </c>
      <c r="S3790" t="s">
        <v>3482</v>
      </c>
      <c r="T3790" s="1">
        <f t="shared" si="2041"/>
        <v>6111</v>
      </c>
      <c r="U3790" t="s">
        <v>5814</v>
      </c>
      <c r="V3790" t="e">
        <f>VALUE(U3790)*100000</f>
        <v>#VALUE!</v>
      </c>
    </row>
    <row r="3791" spans="1:22" customFormat="1" hidden="1">
      <c r="A3791" t="s">
        <v>5365</v>
      </c>
      <c r="G3791" t="s">
        <v>23</v>
      </c>
      <c r="H3791" t="s">
        <v>3140</v>
      </c>
      <c r="I3791">
        <f>VALUE(LEFT(H3791,FIND(" ",H3791)-1))</f>
        <v>3500</v>
      </c>
      <c r="J3791" t="str">
        <f>TRIM(RIGHT(H3791,LEN(H3791)-FIND(" ",H3791)))</f>
        <v>sqft</v>
      </c>
      <c r="K3791" t="s">
        <v>40</v>
      </c>
      <c r="L3791" t="s">
        <v>41</v>
      </c>
      <c r="N3791" t="s">
        <v>5367</v>
      </c>
      <c r="Q3791" t="s">
        <v>28</v>
      </c>
      <c r="R3791" t="s">
        <v>36</v>
      </c>
      <c r="S3791" t="s">
        <v>5815</v>
      </c>
      <c r="T3791" s="1">
        <f t="shared" si="2041"/>
        <v>7433</v>
      </c>
      <c r="U3791" t="s">
        <v>5604</v>
      </c>
      <c r="V3791" t="e">
        <f>VALUE(U3791)*100000</f>
        <v>#VALUE!</v>
      </c>
    </row>
    <row r="3792" spans="1:22" customFormat="1" hidden="1">
      <c r="A3792" t="s">
        <v>3884</v>
      </c>
      <c r="G3792" t="s">
        <v>23</v>
      </c>
      <c r="H3792" t="s">
        <v>2838</v>
      </c>
      <c r="I3792">
        <f>VALUE(LEFT(H3792,FIND(" ",H3792)-1))</f>
        <v>3000</v>
      </c>
      <c r="J3792" t="str">
        <f>TRIM(RIGHT(H3792,LEN(H3792)-FIND(" ",H3792)))</f>
        <v>sqft</v>
      </c>
      <c r="K3792" t="s">
        <v>25</v>
      </c>
      <c r="L3792" t="s">
        <v>159</v>
      </c>
      <c r="N3792" t="s">
        <v>1441</v>
      </c>
      <c r="Q3792" t="s">
        <v>28</v>
      </c>
      <c r="R3792" t="s">
        <v>5816</v>
      </c>
      <c r="T3792" s="1" t="e">
        <f t="shared" si="2041"/>
        <v>#VALUE!</v>
      </c>
      <c r="U3792" t="s">
        <v>5230</v>
      </c>
      <c r="V3792" t="e">
        <f>VALUE(U3792)*100000</f>
        <v>#VALUE!</v>
      </c>
    </row>
    <row r="3793" spans="1:22" customFormat="1" hidden="1">
      <c r="A3793" t="s">
        <v>2805</v>
      </c>
      <c r="G3793" t="s">
        <v>32</v>
      </c>
      <c r="H3793" t="s">
        <v>5817</v>
      </c>
      <c r="I3793">
        <f>VALUE(LEFT(H3793,FIND(" ",H3793)-1))</f>
        <v>2538</v>
      </c>
      <c r="J3793" t="str">
        <f>TRIM(RIGHT(H3793,LEN(H3793)-FIND(" ",H3793)))</f>
        <v>sqft</v>
      </c>
      <c r="K3793" t="s">
        <v>25</v>
      </c>
      <c r="L3793" t="s">
        <v>4146</v>
      </c>
      <c r="N3793" t="s">
        <v>42</v>
      </c>
      <c r="Q3793" t="s">
        <v>28</v>
      </c>
      <c r="R3793" t="s">
        <v>44</v>
      </c>
      <c r="S3793" t="s">
        <v>5247</v>
      </c>
      <c r="T3793" s="1">
        <f t="shared" si="2041"/>
        <v>6309</v>
      </c>
      <c r="U3793" t="s">
        <v>5248</v>
      </c>
      <c r="V3793" t="e">
        <f>VALUE(U3793)*100000</f>
        <v>#VALUE!</v>
      </c>
    </row>
    <row r="3794" spans="1:22" customFormat="1" hidden="1">
      <c r="A3794" t="s">
        <v>5818</v>
      </c>
      <c r="G3794" t="s">
        <v>23</v>
      </c>
      <c r="H3794" t="s">
        <v>461</v>
      </c>
      <c r="I3794">
        <f>VALUE(LEFT(H3794,FIND(" ",H3794)-1))</f>
        <v>2000</v>
      </c>
      <c r="J3794" t="str">
        <f>TRIM(RIGHT(H3794,LEN(H3794)-FIND(" ",H3794)))</f>
        <v>sqft</v>
      </c>
      <c r="K3794" t="s">
        <v>40</v>
      </c>
      <c r="L3794" t="s">
        <v>41</v>
      </c>
      <c r="N3794" t="s">
        <v>147</v>
      </c>
      <c r="Q3794" t="s">
        <v>28</v>
      </c>
      <c r="R3794" t="s">
        <v>44</v>
      </c>
      <c r="S3794" t="s">
        <v>5164</v>
      </c>
      <c r="T3794" s="1">
        <f t="shared" si="2041"/>
        <v>5491</v>
      </c>
      <c r="U3794" t="s">
        <v>5819</v>
      </c>
      <c r="V3794" t="e">
        <f>VALUE(U3794)*100000</f>
        <v>#VALUE!</v>
      </c>
    </row>
    <row r="3795" spans="1:22" customFormat="1" hidden="1">
      <c r="A3795" t="s">
        <v>5444</v>
      </c>
      <c r="G3795" t="s">
        <v>23</v>
      </c>
      <c r="H3795" t="s">
        <v>3244</v>
      </c>
      <c r="I3795">
        <f>VALUE(LEFT(H3795,FIND(" ",H3795)-1))</f>
        <v>2500</v>
      </c>
      <c r="J3795" t="str">
        <f>TRIM(RIGHT(H3795,LEN(H3795)-FIND(" ",H3795)))</f>
        <v>sqft</v>
      </c>
      <c r="K3795" t="s">
        <v>40</v>
      </c>
      <c r="L3795" t="s">
        <v>41</v>
      </c>
      <c r="N3795" t="s">
        <v>1006</v>
      </c>
      <c r="Q3795" t="s">
        <v>83</v>
      </c>
      <c r="R3795" t="s">
        <v>586</v>
      </c>
      <c r="S3795" t="s">
        <v>5062</v>
      </c>
      <c r="T3795" s="1">
        <f t="shared" si="2041"/>
        <v>5890</v>
      </c>
      <c r="U3795" t="s">
        <v>5445</v>
      </c>
      <c r="V3795" t="e">
        <f>VALUE(U3795)*100000</f>
        <v>#VALUE!</v>
      </c>
    </row>
    <row r="3796" spans="1:22" customFormat="1" hidden="1">
      <c r="A3796" t="s">
        <v>5569</v>
      </c>
      <c r="G3796" t="s">
        <v>32</v>
      </c>
      <c r="H3796" t="s">
        <v>4686</v>
      </c>
      <c r="I3796">
        <f>VALUE(LEFT(H3796,FIND(" ",H3796)-1))</f>
        <v>3200</v>
      </c>
      <c r="J3796" t="str">
        <f>TRIM(RIGHT(H3796,LEN(H3796)-FIND(" ",H3796)))</f>
        <v>sqft</v>
      </c>
      <c r="K3796" t="s">
        <v>40</v>
      </c>
      <c r="L3796" t="s">
        <v>41</v>
      </c>
      <c r="N3796" t="s">
        <v>147</v>
      </c>
      <c r="Q3796" t="s">
        <v>28</v>
      </c>
      <c r="R3796" t="s">
        <v>44</v>
      </c>
      <c r="S3796" t="s">
        <v>5820</v>
      </c>
      <c r="T3796" s="1">
        <f t="shared" si="2041"/>
        <v>5938</v>
      </c>
      <c r="U3796" t="s">
        <v>5572</v>
      </c>
      <c r="V3796" t="e">
        <f>VALUE(U3796)*100000</f>
        <v>#VALUE!</v>
      </c>
    </row>
    <row r="3797" spans="1:22" customFormat="1" hidden="1">
      <c r="A3797" t="s">
        <v>5821</v>
      </c>
      <c r="G3797" t="s">
        <v>32</v>
      </c>
      <c r="H3797" t="s">
        <v>5107</v>
      </c>
      <c r="I3797">
        <f>VALUE(LEFT(H3797,FIND(" ",H3797)-1))</f>
        <v>2705</v>
      </c>
      <c r="J3797" t="str">
        <f>TRIM(RIGHT(H3797,LEN(H3797)-FIND(" ",H3797)))</f>
        <v>sqft</v>
      </c>
      <c r="K3797" t="s">
        <v>25</v>
      </c>
      <c r="L3797" t="s">
        <v>1540</v>
      </c>
      <c r="N3797" t="s">
        <v>665</v>
      </c>
      <c r="Q3797" t="s">
        <v>28</v>
      </c>
      <c r="R3797" t="s">
        <v>36</v>
      </c>
      <c r="S3797" t="s">
        <v>1157</v>
      </c>
      <c r="T3797" s="1">
        <f t="shared" si="2041"/>
        <v>6026</v>
      </c>
      <c r="U3797" t="s">
        <v>5266</v>
      </c>
      <c r="V3797" t="e">
        <f>VALUE(U3797)*100000</f>
        <v>#VALUE!</v>
      </c>
    </row>
    <row r="3798" spans="1:22" customFormat="1" hidden="1">
      <c r="A3798" t="s">
        <v>5822</v>
      </c>
      <c r="G3798" t="s">
        <v>168</v>
      </c>
      <c r="H3798" t="s">
        <v>5823</v>
      </c>
      <c r="I3798">
        <f>VALUE(LEFT(H3798,FIND(" ",H3798)-1))</f>
        <v>4581</v>
      </c>
      <c r="J3798" t="str">
        <f>TRIM(RIGHT(H3798,LEN(H3798)-FIND(" ",H3798)))</f>
        <v>sqft</v>
      </c>
      <c r="L3798" t="s">
        <v>139</v>
      </c>
      <c r="N3798" t="s">
        <v>40</v>
      </c>
      <c r="S3798" t="s">
        <v>5824</v>
      </c>
      <c r="T3798" s="1">
        <f t="shared" si="2041"/>
        <v>13752</v>
      </c>
      <c r="U3798" t="s">
        <v>5825</v>
      </c>
      <c r="V3798" t="e">
        <f>VALUE(U3798)*100000</f>
        <v>#VALUE!</v>
      </c>
    </row>
    <row r="3799" spans="1:22" customFormat="1" hidden="1">
      <c r="A3799" t="s">
        <v>5761</v>
      </c>
      <c r="G3799" t="s">
        <v>32</v>
      </c>
      <c r="H3799" t="s">
        <v>5826</v>
      </c>
      <c r="I3799">
        <f>VALUE(LEFT(H3799,FIND(" ",H3799)-1))</f>
        <v>3133</v>
      </c>
      <c r="J3799" t="str">
        <f>TRIM(RIGHT(H3799,LEN(H3799)-FIND(" ",H3799)))</f>
        <v>sqft</v>
      </c>
      <c r="K3799" t="s">
        <v>28</v>
      </c>
      <c r="L3799" t="s">
        <v>3585</v>
      </c>
      <c r="N3799" t="s">
        <v>25</v>
      </c>
      <c r="Q3799" t="s">
        <v>5763</v>
      </c>
      <c r="R3799">
        <v>4</v>
      </c>
      <c r="T3799" s="1" t="e">
        <f t="shared" si="2041"/>
        <v>#VALUE!</v>
      </c>
      <c r="U3799" t="s">
        <v>2101</v>
      </c>
      <c r="V3799" t="e">
        <f>VALUE(U3799)*100000</f>
        <v>#VALUE!</v>
      </c>
    </row>
    <row r="3800" spans="1:22" customFormat="1" hidden="1">
      <c r="A3800" t="s">
        <v>5827</v>
      </c>
      <c r="G3800" t="s">
        <v>32</v>
      </c>
      <c r="H3800" t="s">
        <v>5828</v>
      </c>
      <c r="I3800">
        <f>VALUE(LEFT(H3800,FIND(" ",H3800)-1))</f>
        <v>4304</v>
      </c>
      <c r="J3800" t="str">
        <f>TRIM(RIGHT(H3800,LEN(H3800)-FIND(" ",H3800)))</f>
        <v>sqft</v>
      </c>
      <c r="K3800" t="s">
        <v>28</v>
      </c>
      <c r="L3800" t="s">
        <v>146</v>
      </c>
      <c r="N3800" t="s">
        <v>25</v>
      </c>
      <c r="Q3800" t="s">
        <v>2645</v>
      </c>
      <c r="R3800" t="s">
        <v>721</v>
      </c>
      <c r="S3800" t="s">
        <v>2646</v>
      </c>
      <c r="T3800" s="1">
        <f t="shared" si="2041"/>
        <v>4750</v>
      </c>
      <c r="U3800" t="s">
        <v>5829</v>
      </c>
      <c r="V3800" t="e">
        <f>VALUE(U3800)*100000</f>
        <v>#VALUE!</v>
      </c>
    </row>
    <row r="3801" spans="1:22" customFormat="1" hidden="1">
      <c r="A3801" t="s">
        <v>5830</v>
      </c>
      <c r="G3801" t="s">
        <v>32</v>
      </c>
      <c r="H3801" t="s">
        <v>5376</v>
      </c>
      <c r="I3801">
        <f>VALUE(LEFT(H3801,FIND(" ",H3801)-1))</f>
        <v>8000</v>
      </c>
      <c r="J3801" t="str">
        <f>TRIM(RIGHT(H3801,LEN(H3801)-FIND(" ",H3801)))</f>
        <v>sqft</v>
      </c>
      <c r="K3801" t="s">
        <v>28</v>
      </c>
      <c r="L3801" t="s">
        <v>159</v>
      </c>
      <c r="N3801" t="s">
        <v>25</v>
      </c>
      <c r="Q3801" t="s">
        <v>5205</v>
      </c>
      <c r="R3801" t="s">
        <v>721</v>
      </c>
      <c r="S3801" t="s">
        <v>305</v>
      </c>
      <c r="T3801" s="1">
        <f t="shared" si="2041"/>
        <v>9000</v>
      </c>
      <c r="U3801" t="s">
        <v>5831</v>
      </c>
      <c r="V3801" t="e">
        <f>VALUE(U3801)*100000</f>
        <v>#VALUE!</v>
      </c>
    </row>
    <row r="3802" spans="1:22" customFormat="1" hidden="1">
      <c r="A3802" t="s">
        <v>4501</v>
      </c>
      <c r="G3802" t="s">
        <v>32</v>
      </c>
      <c r="H3802" t="s">
        <v>4722</v>
      </c>
      <c r="I3802">
        <f>VALUE(LEFT(H3802,FIND(" ",H3802)-1))</f>
        <v>5000</v>
      </c>
      <c r="J3802" t="str">
        <f>TRIM(RIGHT(H3802,LEN(H3802)-FIND(" ",H3802)))</f>
        <v>sqft</v>
      </c>
      <c r="K3802" t="s">
        <v>25</v>
      </c>
      <c r="L3802" t="s">
        <v>5832</v>
      </c>
      <c r="N3802" t="s">
        <v>2330</v>
      </c>
      <c r="Q3802" t="s">
        <v>28</v>
      </c>
      <c r="R3802" t="s">
        <v>44</v>
      </c>
      <c r="S3802" t="s">
        <v>193</v>
      </c>
      <c r="T3802" s="1">
        <f t="shared" si="2041"/>
        <v>7000</v>
      </c>
      <c r="U3802" t="s">
        <v>5255</v>
      </c>
      <c r="V3802" t="e">
        <f>VALUE(U3802)*100000</f>
        <v>#VALUE!</v>
      </c>
    </row>
    <row r="3803" spans="1:22" customFormat="1" hidden="1">
      <c r="A3803" t="s">
        <v>5833</v>
      </c>
      <c r="G3803" t="s">
        <v>32</v>
      </c>
      <c r="H3803" t="s">
        <v>5834</v>
      </c>
      <c r="I3803">
        <f>VALUE(LEFT(H3803,FIND(" ",H3803)-1))</f>
        <v>6400</v>
      </c>
      <c r="J3803" t="str">
        <f>TRIM(RIGHT(H3803,LEN(H3803)-FIND(" ",H3803)))</f>
        <v>sqft</v>
      </c>
      <c r="K3803" t="s">
        <v>25</v>
      </c>
      <c r="L3803" t="s">
        <v>2320</v>
      </c>
      <c r="N3803" t="s">
        <v>2584</v>
      </c>
      <c r="Q3803" t="s">
        <v>28</v>
      </c>
      <c r="R3803" t="s">
        <v>44</v>
      </c>
      <c r="S3803" t="s">
        <v>5774</v>
      </c>
      <c r="T3803" s="1">
        <f t="shared" si="2041"/>
        <v>6301</v>
      </c>
      <c r="U3803" t="s">
        <v>5835</v>
      </c>
      <c r="V3803" t="e">
        <f>VALUE(U3803)*100000</f>
        <v>#VALUE!</v>
      </c>
    </row>
    <row r="3804" spans="1:22" customFormat="1" hidden="1">
      <c r="A3804" t="s">
        <v>2805</v>
      </c>
      <c r="G3804" t="s">
        <v>32</v>
      </c>
      <c r="H3804" t="s">
        <v>3426</v>
      </c>
      <c r="I3804">
        <f>VALUE(LEFT(H3804,FIND(" ",H3804)-1))</f>
        <v>2750</v>
      </c>
      <c r="J3804" t="str">
        <f>TRIM(RIGHT(H3804,LEN(H3804)-FIND(" ",H3804)))</f>
        <v>sqft</v>
      </c>
      <c r="K3804" t="s">
        <v>25</v>
      </c>
      <c r="L3804" t="s">
        <v>159</v>
      </c>
      <c r="N3804" t="s">
        <v>147</v>
      </c>
      <c r="Q3804" t="s">
        <v>28</v>
      </c>
      <c r="R3804" t="s">
        <v>36</v>
      </c>
      <c r="S3804" t="s">
        <v>5136</v>
      </c>
      <c r="T3804" s="1">
        <f t="shared" si="2041"/>
        <v>6300</v>
      </c>
      <c r="U3804" t="s">
        <v>5836</v>
      </c>
      <c r="V3804" t="e">
        <f>VALUE(U3804)*100000</f>
        <v>#VALUE!</v>
      </c>
    </row>
    <row r="3805" spans="1:22" customFormat="1" hidden="1">
      <c r="A3805" t="s">
        <v>5213</v>
      </c>
      <c r="G3805" t="s">
        <v>23</v>
      </c>
      <c r="H3805" t="s">
        <v>5837</v>
      </c>
      <c r="I3805">
        <f>VALUE(LEFT(H3805,FIND(" ",H3805)-1))</f>
        <v>2040</v>
      </c>
      <c r="J3805" t="str">
        <f>TRIM(RIGHT(H3805,LEN(H3805)-FIND(" ",H3805)))</f>
        <v>sqft</v>
      </c>
      <c r="K3805" t="s">
        <v>25</v>
      </c>
      <c r="L3805" t="s">
        <v>222</v>
      </c>
      <c r="N3805" t="s">
        <v>262</v>
      </c>
      <c r="Q3805" t="s">
        <v>28</v>
      </c>
      <c r="R3805" t="s">
        <v>44</v>
      </c>
      <c r="S3805" t="s">
        <v>359</v>
      </c>
      <c r="T3805" s="1">
        <f t="shared" si="2041"/>
        <v>5000</v>
      </c>
      <c r="U3805" t="s">
        <v>5769</v>
      </c>
      <c r="V3805" t="e">
        <f>VALUE(U3805)*100000</f>
        <v>#VALUE!</v>
      </c>
    </row>
    <row r="3806" spans="1:22" customFormat="1" hidden="1">
      <c r="A3806" t="s">
        <v>5838</v>
      </c>
      <c r="G3806" t="s">
        <v>23</v>
      </c>
      <c r="H3806" t="s">
        <v>5839</v>
      </c>
      <c r="I3806">
        <f>VALUE(LEFT(H3806,FIND(" ",H3806)-1))</f>
        <v>800</v>
      </c>
      <c r="J3806" t="str">
        <f>TRIM(RIGHT(H3806,LEN(H3806)-FIND(" ",H3806)))</f>
        <v>sqyrd</v>
      </c>
      <c r="K3806" t="s">
        <v>40</v>
      </c>
      <c r="L3806" t="s">
        <v>41</v>
      </c>
      <c r="N3806" t="s">
        <v>298</v>
      </c>
      <c r="Q3806" t="s">
        <v>28</v>
      </c>
      <c r="R3806" t="s">
        <v>44</v>
      </c>
      <c r="S3806" t="s">
        <v>5840</v>
      </c>
      <c r="T3806" s="1">
        <f t="shared" si="2041"/>
        <v>2716</v>
      </c>
      <c r="U3806" t="s">
        <v>5408</v>
      </c>
      <c r="V3806" t="e">
        <f>VALUE(U3806)*100000</f>
        <v>#VALUE!</v>
      </c>
    </row>
    <row r="3807" spans="1:22" customFormat="1" hidden="1">
      <c r="A3807" t="s">
        <v>5841</v>
      </c>
      <c r="G3807" t="s">
        <v>32</v>
      </c>
      <c r="H3807" t="s">
        <v>5842</v>
      </c>
      <c r="I3807">
        <f>VALUE(LEFT(H3807,FIND(" ",H3807)-1))</f>
        <v>4900</v>
      </c>
      <c r="J3807" t="str">
        <f>TRIM(RIGHT(H3807,LEN(H3807)-FIND(" ",H3807)))</f>
        <v>sqft</v>
      </c>
      <c r="K3807" t="s">
        <v>25</v>
      </c>
      <c r="L3807" t="s">
        <v>159</v>
      </c>
      <c r="N3807" t="s">
        <v>665</v>
      </c>
      <c r="Q3807" t="s">
        <v>28</v>
      </c>
      <c r="R3807" t="s">
        <v>44</v>
      </c>
      <c r="S3807" t="s">
        <v>5136</v>
      </c>
      <c r="T3807" s="1">
        <f t="shared" si="2041"/>
        <v>6300</v>
      </c>
      <c r="U3807" t="s">
        <v>5843</v>
      </c>
      <c r="V3807" t="e">
        <f>VALUE(U3807)*100000</f>
        <v>#VALUE!</v>
      </c>
    </row>
    <row r="3808" spans="1:22" customFormat="1" hidden="1">
      <c r="A3808" t="s">
        <v>1866</v>
      </c>
      <c r="G3808" t="s">
        <v>23</v>
      </c>
      <c r="H3808" t="s">
        <v>5776</v>
      </c>
      <c r="I3808">
        <f>VALUE(LEFT(H3808,FIND(" ",H3808)-1))</f>
        <v>2737</v>
      </c>
      <c r="J3808" t="str">
        <f>TRIM(RIGHT(H3808,LEN(H3808)-FIND(" ",H3808)))</f>
        <v>sqft</v>
      </c>
      <c r="K3808" t="s">
        <v>25</v>
      </c>
      <c r="L3808" t="s">
        <v>41</v>
      </c>
      <c r="N3808" t="s">
        <v>5844</v>
      </c>
      <c r="Q3808" t="s">
        <v>5845</v>
      </c>
      <c r="R3808">
        <v>2</v>
      </c>
      <c r="S3808" t="s">
        <v>5846</v>
      </c>
      <c r="T3808" s="1">
        <f t="shared" si="2041"/>
        <v>4280</v>
      </c>
      <c r="U3808" t="s">
        <v>5779</v>
      </c>
      <c r="V3808" t="e">
        <f>VALUE(U3808)*100000</f>
        <v>#VALUE!</v>
      </c>
    </row>
    <row r="3809" spans="1:22" customFormat="1" hidden="1">
      <c r="A3809" t="s">
        <v>4484</v>
      </c>
      <c r="G3809" t="s">
        <v>32</v>
      </c>
      <c r="H3809" t="s">
        <v>3198</v>
      </c>
      <c r="I3809">
        <f>VALUE(LEFT(H3809,FIND(" ",H3809)-1))</f>
        <v>4500</v>
      </c>
      <c r="J3809" t="str">
        <f>TRIM(RIGHT(H3809,LEN(H3809)-FIND(" ",H3809)))</f>
        <v>sqft</v>
      </c>
      <c r="K3809" t="s">
        <v>25</v>
      </c>
      <c r="L3809" t="s">
        <v>146</v>
      </c>
      <c r="N3809" t="s">
        <v>71</v>
      </c>
      <c r="Q3809" t="s">
        <v>28</v>
      </c>
      <c r="R3809" t="s">
        <v>44</v>
      </c>
      <c r="S3809" t="s">
        <v>751</v>
      </c>
      <c r="T3809" s="1">
        <f t="shared" si="2041"/>
        <v>6500</v>
      </c>
      <c r="U3809" t="s">
        <v>5847</v>
      </c>
      <c r="V3809" t="e">
        <f>VALUE(U3809)*100000</f>
        <v>#VALUE!</v>
      </c>
    </row>
    <row r="3810" spans="1:22" customFormat="1" hidden="1">
      <c r="A3810" t="s">
        <v>5848</v>
      </c>
      <c r="G3810" t="s">
        <v>23</v>
      </c>
      <c r="H3810" t="s">
        <v>5849</v>
      </c>
      <c r="I3810">
        <f>VALUE(LEFT(H3810,FIND(" ",H3810)-1))</f>
        <v>2724</v>
      </c>
      <c r="J3810" t="str">
        <f>TRIM(RIGHT(H3810,LEN(H3810)-FIND(" ",H3810)))</f>
        <v>sqft</v>
      </c>
      <c r="K3810" t="s">
        <v>25</v>
      </c>
      <c r="L3810" t="s">
        <v>55</v>
      </c>
      <c r="N3810" t="s">
        <v>617</v>
      </c>
      <c r="Q3810" t="s">
        <v>28</v>
      </c>
      <c r="R3810" t="s">
        <v>36</v>
      </c>
      <c r="S3810" t="s">
        <v>5850</v>
      </c>
      <c r="T3810" s="1">
        <f t="shared" si="2041"/>
        <v>6885</v>
      </c>
      <c r="U3810" t="s">
        <v>5851</v>
      </c>
      <c r="V3810" t="e">
        <f>VALUE(U3810)*100000</f>
        <v>#VALUE!</v>
      </c>
    </row>
    <row r="3811" spans="1:22" customFormat="1" hidden="1">
      <c r="A3811" t="s">
        <v>5852</v>
      </c>
      <c r="G3811" t="s">
        <v>23</v>
      </c>
      <c r="H3811" t="s">
        <v>5853</v>
      </c>
      <c r="I3811">
        <f>VALUE(LEFT(H3811,FIND(" ",H3811)-1))</f>
        <v>1238</v>
      </c>
      <c r="J3811" t="str">
        <f>TRIM(RIGHT(H3811,LEN(H3811)-FIND(" ",H3811)))</f>
        <v>sqft</v>
      </c>
      <c r="K3811" t="s">
        <v>25</v>
      </c>
      <c r="L3811" t="s">
        <v>4891</v>
      </c>
      <c r="N3811" t="s">
        <v>4226</v>
      </c>
      <c r="Q3811" t="s">
        <v>28</v>
      </c>
      <c r="R3811" t="s">
        <v>36</v>
      </c>
      <c r="S3811" t="s">
        <v>3586</v>
      </c>
      <c r="T3811" s="1">
        <f t="shared" si="2041"/>
        <v>7200</v>
      </c>
      <c r="U3811" t="s">
        <v>5226</v>
      </c>
      <c r="V3811" t="e">
        <f>VALUE(U3811)*100000</f>
        <v>#VALUE!</v>
      </c>
    </row>
    <row r="3812" spans="1:22" customFormat="1" hidden="1">
      <c r="A3812" t="s">
        <v>5848</v>
      </c>
      <c r="G3812" t="s">
        <v>23</v>
      </c>
      <c r="H3812" t="s">
        <v>5854</v>
      </c>
      <c r="I3812">
        <f>VALUE(LEFT(H3812,FIND(" ",H3812)-1))</f>
        <v>3120</v>
      </c>
      <c r="J3812" t="str">
        <f>TRIM(RIGHT(H3812,LEN(H3812)-FIND(" ",H3812)))</f>
        <v>sqft</v>
      </c>
      <c r="K3812" t="s">
        <v>28</v>
      </c>
      <c r="L3812" t="s">
        <v>2349</v>
      </c>
      <c r="N3812" t="s">
        <v>25</v>
      </c>
      <c r="Q3812" t="s">
        <v>44</v>
      </c>
      <c r="R3812" t="s">
        <v>171</v>
      </c>
      <c r="S3812" t="s">
        <v>4620</v>
      </c>
      <c r="T3812" s="1">
        <f t="shared" si="2041"/>
        <v>5700</v>
      </c>
      <c r="U3812" t="s">
        <v>5855</v>
      </c>
      <c r="V3812" t="e">
        <f>VALUE(U3812)*100000</f>
        <v>#VALUE!</v>
      </c>
    </row>
    <row r="3813" spans="1:22" customFormat="1" hidden="1">
      <c r="A3813" t="s">
        <v>2805</v>
      </c>
      <c r="G3813" t="s">
        <v>32</v>
      </c>
      <c r="H3813" t="s">
        <v>5856</v>
      </c>
      <c r="I3813">
        <f>VALUE(LEFT(H3813,FIND(" ",H3813)-1))</f>
        <v>2780</v>
      </c>
      <c r="J3813" t="str">
        <f>TRIM(RIGHT(H3813,LEN(H3813)-FIND(" ",H3813)))</f>
        <v>sqft</v>
      </c>
      <c r="K3813" t="s">
        <v>25</v>
      </c>
      <c r="L3813" t="s">
        <v>41</v>
      </c>
      <c r="N3813" t="s">
        <v>4991</v>
      </c>
      <c r="Q3813" t="s">
        <v>28</v>
      </c>
      <c r="R3813" t="s">
        <v>36</v>
      </c>
      <c r="S3813" t="s">
        <v>571</v>
      </c>
      <c r="T3813" s="1">
        <f t="shared" si="2041"/>
        <v>6000</v>
      </c>
      <c r="U3813" t="s">
        <v>5857</v>
      </c>
      <c r="V3813" t="e">
        <f>VALUE(U3813)*100000</f>
        <v>#VALUE!</v>
      </c>
    </row>
    <row r="3814" spans="1:22" customFormat="1" hidden="1">
      <c r="A3814" t="s">
        <v>5462</v>
      </c>
      <c r="G3814" t="s">
        <v>32</v>
      </c>
      <c r="H3814" t="s">
        <v>5463</v>
      </c>
      <c r="I3814">
        <f>VALUE(LEFT(H3814,FIND(" ",H3814)-1))</f>
        <v>5900</v>
      </c>
      <c r="J3814" t="str">
        <f>TRIM(RIGHT(H3814,LEN(H3814)-FIND(" ",H3814)))</f>
        <v>sqft</v>
      </c>
      <c r="K3814" t="s">
        <v>25</v>
      </c>
      <c r="L3814" t="s">
        <v>2356</v>
      </c>
      <c r="N3814" t="s">
        <v>502</v>
      </c>
      <c r="Q3814" t="s">
        <v>28</v>
      </c>
      <c r="R3814" t="s">
        <v>44</v>
      </c>
      <c r="S3814" t="s">
        <v>5858</v>
      </c>
      <c r="T3814" s="1">
        <f t="shared" si="2041"/>
        <v>6898</v>
      </c>
      <c r="U3814" t="s">
        <v>5859</v>
      </c>
      <c r="V3814" t="e">
        <f>VALUE(U3814)*100000</f>
        <v>#VALUE!</v>
      </c>
    </row>
    <row r="3815" spans="1:22" customFormat="1" hidden="1">
      <c r="A3815" t="s">
        <v>5860</v>
      </c>
      <c r="G3815" t="s">
        <v>32</v>
      </c>
      <c r="H3815" t="s">
        <v>4679</v>
      </c>
      <c r="I3815">
        <f>VALUE(LEFT(H3815,FIND(" ",H3815)-1))</f>
        <v>3528</v>
      </c>
      <c r="J3815" t="str">
        <f>TRIM(RIGHT(H3815,LEN(H3815)-FIND(" ",H3815)))</f>
        <v>sqft</v>
      </c>
      <c r="K3815" t="s">
        <v>25</v>
      </c>
      <c r="L3815" t="s">
        <v>41</v>
      </c>
      <c r="N3815" t="s">
        <v>483</v>
      </c>
      <c r="Q3815" t="s">
        <v>206</v>
      </c>
      <c r="R3815">
        <v>2</v>
      </c>
      <c r="S3815" t="s">
        <v>5861</v>
      </c>
      <c r="T3815" s="1">
        <f t="shared" si="2041"/>
        <v>8503</v>
      </c>
      <c r="U3815" t="s">
        <v>5343</v>
      </c>
      <c r="V3815" t="e">
        <f>VALUE(U3815)*100000</f>
        <v>#VALUE!</v>
      </c>
    </row>
    <row r="3816" spans="1:22" customFormat="1" hidden="1">
      <c r="A3816" t="s">
        <v>5862</v>
      </c>
      <c r="G3816" t="s">
        <v>168</v>
      </c>
      <c r="H3816" t="s">
        <v>3198</v>
      </c>
      <c r="I3816">
        <f>VALUE(LEFT(H3816,FIND(" ",H3816)-1))</f>
        <v>4500</v>
      </c>
      <c r="J3816" t="str">
        <f>TRIM(RIGHT(H3816,LEN(H3816)-FIND(" ",H3816)))</f>
        <v>sqft</v>
      </c>
      <c r="K3816">
        <v>4</v>
      </c>
      <c r="L3816" t="s">
        <v>139</v>
      </c>
      <c r="N3816" t="s">
        <v>40</v>
      </c>
      <c r="Q3816">
        <v>2</v>
      </c>
      <c r="R3816" t="s">
        <v>1934</v>
      </c>
      <c r="S3816" t="s">
        <v>3482</v>
      </c>
      <c r="T3816" s="1">
        <f t="shared" si="2041"/>
        <v>6111</v>
      </c>
      <c r="U3816" t="s">
        <v>5663</v>
      </c>
      <c r="V3816" t="e">
        <f>VALUE(U3816)*100000</f>
        <v>#VALUE!</v>
      </c>
    </row>
    <row r="3817" spans="1:22" customFormat="1" hidden="1">
      <c r="A3817" t="s">
        <v>2805</v>
      </c>
      <c r="G3817" t="s">
        <v>32</v>
      </c>
      <c r="H3817" t="s">
        <v>3563</v>
      </c>
      <c r="I3817">
        <f>VALUE(LEFT(H3817,FIND(" ",H3817)-1))</f>
        <v>2536</v>
      </c>
      <c r="J3817" t="str">
        <f>TRIM(RIGHT(H3817,LEN(H3817)-FIND(" ",H3817)))</f>
        <v>sqft</v>
      </c>
      <c r="K3817" t="s">
        <v>25</v>
      </c>
      <c r="L3817" t="s">
        <v>5863</v>
      </c>
      <c r="N3817" t="s">
        <v>71</v>
      </c>
      <c r="Q3817" t="s">
        <v>28</v>
      </c>
      <c r="R3817" t="s">
        <v>382</v>
      </c>
      <c r="S3817" t="s">
        <v>5247</v>
      </c>
      <c r="T3817" s="1">
        <f t="shared" si="2041"/>
        <v>6309</v>
      </c>
      <c r="U3817" t="s">
        <v>5471</v>
      </c>
      <c r="V3817" t="e">
        <f>VALUE(U3817)*100000</f>
        <v>#VALUE!</v>
      </c>
    </row>
    <row r="3818" spans="1:22" customFormat="1" hidden="1">
      <c r="A3818" t="s">
        <v>5759</v>
      </c>
      <c r="G3818" t="s">
        <v>32</v>
      </c>
      <c r="H3818" t="s">
        <v>5216</v>
      </c>
      <c r="I3818">
        <f>VALUE(LEFT(H3818,FIND(" ",H3818)-1))</f>
        <v>400</v>
      </c>
      <c r="J3818" t="str">
        <f>TRIM(RIGHT(H3818,LEN(H3818)-FIND(" ",H3818)))</f>
        <v>sqyrd</v>
      </c>
      <c r="K3818" t="s">
        <v>83</v>
      </c>
      <c r="L3818" t="s">
        <v>41</v>
      </c>
      <c r="N3818" t="s">
        <v>40</v>
      </c>
      <c r="Q3818" t="s">
        <v>36</v>
      </c>
      <c r="R3818" t="s">
        <v>382</v>
      </c>
      <c r="S3818" t="s">
        <v>5864</v>
      </c>
      <c r="T3818" s="1">
        <f t="shared" si="2041"/>
        <v>18889</v>
      </c>
      <c r="U3818" t="s">
        <v>5865</v>
      </c>
      <c r="V3818" t="e">
        <f>VALUE(U3818)*100000</f>
        <v>#VALUE!</v>
      </c>
    </row>
    <row r="3819" spans="1:22" customFormat="1" hidden="1">
      <c r="A3819" t="s">
        <v>2687</v>
      </c>
      <c r="G3819" t="s">
        <v>168</v>
      </c>
      <c r="H3819" t="s">
        <v>5866</v>
      </c>
      <c r="I3819">
        <f>VALUE(LEFT(H3819,FIND(" ",H3819)-1))</f>
        <v>304</v>
      </c>
      <c r="J3819" t="str">
        <f>TRIM(RIGHT(H3819,LEN(H3819)-FIND(" ",H3819)))</f>
        <v>sqft</v>
      </c>
      <c r="K3819">
        <v>2</v>
      </c>
      <c r="L3819" t="s">
        <v>139</v>
      </c>
      <c r="N3819" t="s">
        <v>40</v>
      </c>
      <c r="Q3819">
        <v>2</v>
      </c>
      <c r="R3819" t="s">
        <v>543</v>
      </c>
      <c r="S3819" t="s">
        <v>5867</v>
      </c>
      <c r="T3819" s="1" t="e">
        <f t="shared" si="2041"/>
        <v>#VALUE!</v>
      </c>
      <c r="U3819" t="s">
        <v>5868</v>
      </c>
      <c r="V3819" t="e">
        <f>VALUE(U3819)*100000</f>
        <v>#VALUE!</v>
      </c>
    </row>
    <row r="3820" spans="1:22" customFormat="1" hidden="1">
      <c r="A3820" t="s">
        <v>5353</v>
      </c>
      <c r="G3820" t="s">
        <v>23</v>
      </c>
      <c r="H3820" t="s">
        <v>4724</v>
      </c>
      <c r="I3820">
        <f>VALUE(LEFT(H3820,FIND(" ",H3820)-1))</f>
        <v>2085</v>
      </c>
      <c r="J3820" t="str">
        <f>TRIM(RIGHT(H3820,LEN(H3820)-FIND(" ",H3820)))</f>
        <v>sqft</v>
      </c>
      <c r="K3820" t="s">
        <v>25</v>
      </c>
      <c r="L3820" t="s">
        <v>34</v>
      </c>
      <c r="N3820" t="s">
        <v>5869</v>
      </c>
      <c r="Q3820" t="s">
        <v>28</v>
      </c>
      <c r="R3820" t="s">
        <v>44</v>
      </c>
      <c r="S3820" t="s">
        <v>5870</v>
      </c>
      <c r="T3820" s="1">
        <f t="shared" si="2041"/>
        <v>8494</v>
      </c>
      <c r="U3820" t="s">
        <v>5871</v>
      </c>
      <c r="V3820" t="e">
        <f>VALUE(U3820)*100000</f>
        <v>#VALUE!</v>
      </c>
    </row>
    <row r="3821" spans="1:22" customFormat="1" hidden="1">
      <c r="A3821" t="s">
        <v>5333</v>
      </c>
      <c r="G3821" t="s">
        <v>23</v>
      </c>
      <c r="H3821" t="s">
        <v>5872</v>
      </c>
      <c r="I3821">
        <f>VALUE(LEFT(H3821,FIND(" ",H3821)-1))</f>
        <v>4070</v>
      </c>
      <c r="J3821" t="str">
        <f>TRIM(RIGHT(H3821,LEN(H3821)-FIND(" ",H3821)))</f>
        <v>sqft</v>
      </c>
      <c r="K3821" t="s">
        <v>25</v>
      </c>
      <c r="L3821" t="s">
        <v>41</v>
      </c>
      <c r="N3821" t="s">
        <v>2200</v>
      </c>
      <c r="Q3821" t="s">
        <v>28</v>
      </c>
      <c r="R3821" t="s">
        <v>44</v>
      </c>
      <c r="S3821" t="s">
        <v>319</v>
      </c>
      <c r="T3821" s="1">
        <f t="shared" si="2041"/>
        <v>7500</v>
      </c>
      <c r="U3821" t="s">
        <v>5873</v>
      </c>
      <c r="V3821" t="e">
        <f>VALUE(U3821)*100000</f>
        <v>#VALUE!</v>
      </c>
    </row>
    <row r="3822" spans="1:22" customFormat="1" hidden="1">
      <c r="A3822" t="s">
        <v>4501</v>
      </c>
      <c r="G3822" t="s">
        <v>32</v>
      </c>
      <c r="H3822" t="s">
        <v>4658</v>
      </c>
      <c r="I3822">
        <f>VALUE(LEFT(H3822,FIND(" ",H3822)-1))</f>
        <v>3100</v>
      </c>
      <c r="J3822" t="str">
        <f>TRIM(RIGHT(H3822,LEN(H3822)-FIND(" ",H3822)))</f>
        <v>sqft</v>
      </c>
      <c r="K3822" t="s">
        <v>25</v>
      </c>
      <c r="L3822" t="s">
        <v>2706</v>
      </c>
      <c r="N3822" t="s">
        <v>42</v>
      </c>
      <c r="Q3822" t="s">
        <v>28</v>
      </c>
      <c r="R3822" t="s">
        <v>44</v>
      </c>
      <c r="S3822" t="s">
        <v>5874</v>
      </c>
      <c r="T3822" s="1">
        <f t="shared" si="2041"/>
        <v>5871</v>
      </c>
      <c r="U3822" t="s">
        <v>5875</v>
      </c>
      <c r="V3822" t="e">
        <f>VALUE(U3822)*100000</f>
        <v>#VALUE!</v>
      </c>
    </row>
    <row r="3823" spans="1:22" customFormat="1" hidden="1">
      <c r="A3823" t="s">
        <v>5876</v>
      </c>
      <c r="G3823" t="s">
        <v>168</v>
      </c>
      <c r="H3823" t="s">
        <v>3943</v>
      </c>
      <c r="I3823">
        <f>VALUE(LEFT(H3823,FIND(" ",H3823)-1))</f>
        <v>1665</v>
      </c>
      <c r="J3823" t="str">
        <f>TRIM(RIGHT(H3823,LEN(H3823)-FIND(" ",H3823)))</f>
        <v>sqft</v>
      </c>
      <c r="K3823">
        <v>3</v>
      </c>
      <c r="L3823" t="s">
        <v>139</v>
      </c>
      <c r="N3823" t="s">
        <v>40</v>
      </c>
      <c r="Q3823">
        <v>3</v>
      </c>
      <c r="R3823" t="s">
        <v>5877</v>
      </c>
      <c r="S3823" t="s">
        <v>5878</v>
      </c>
      <c r="T3823" s="1">
        <f t="shared" si="2041"/>
        <v>15556</v>
      </c>
      <c r="U3823" t="s">
        <v>5879</v>
      </c>
      <c r="V3823" t="e">
        <f>VALUE(U3823)*100000</f>
        <v>#VALUE!</v>
      </c>
    </row>
    <row r="3824" spans="1:22" customFormat="1" hidden="1">
      <c r="A3824" t="s">
        <v>5880</v>
      </c>
      <c r="G3824" t="s">
        <v>32</v>
      </c>
      <c r="H3824" t="s">
        <v>4877</v>
      </c>
      <c r="I3824">
        <f>VALUE(LEFT(H3824,FIND(" ",H3824)-1))</f>
        <v>150</v>
      </c>
      <c r="J3824" t="str">
        <f>TRIM(RIGHT(H3824,LEN(H3824)-FIND(" ",H3824)))</f>
        <v>sqyrd</v>
      </c>
      <c r="K3824" t="s">
        <v>28</v>
      </c>
      <c r="L3824" t="s">
        <v>41</v>
      </c>
      <c r="N3824" t="s">
        <v>40</v>
      </c>
      <c r="Q3824" t="s">
        <v>44</v>
      </c>
      <c r="R3824" t="s">
        <v>382</v>
      </c>
      <c r="S3824" t="s">
        <v>5497</v>
      </c>
      <c r="T3824" s="1">
        <f t="shared" si="2041"/>
        <v>22222</v>
      </c>
      <c r="U3824" t="s">
        <v>5343</v>
      </c>
      <c r="V3824" t="e">
        <f>VALUE(U3824)*100000</f>
        <v>#VALUE!</v>
      </c>
    </row>
    <row r="3825" spans="1:22" customFormat="1" hidden="1">
      <c r="A3825" t="s">
        <v>3631</v>
      </c>
      <c r="G3825" t="s">
        <v>32</v>
      </c>
      <c r="H3825" t="s">
        <v>5881</v>
      </c>
      <c r="I3825">
        <f>VALUE(LEFT(H3825,FIND(" ",H3825)-1))</f>
        <v>149</v>
      </c>
      <c r="J3825" t="str">
        <f>TRIM(RIGHT(H3825,LEN(H3825)-FIND(" ",H3825)))</f>
        <v>sqyrd</v>
      </c>
      <c r="K3825" t="s">
        <v>40</v>
      </c>
      <c r="L3825" t="s">
        <v>41</v>
      </c>
      <c r="N3825" t="s">
        <v>401</v>
      </c>
      <c r="Q3825" t="s">
        <v>28</v>
      </c>
      <c r="R3825" t="s">
        <v>44</v>
      </c>
      <c r="S3825" t="s">
        <v>5882</v>
      </c>
      <c r="T3825" s="1">
        <f t="shared" si="2041"/>
        <v>11559</v>
      </c>
      <c r="U3825" t="s">
        <v>5478</v>
      </c>
      <c r="V3825" t="e">
        <f>VALUE(U3825)*100000</f>
        <v>#VALUE!</v>
      </c>
    </row>
    <row r="3826" spans="1:22" customFormat="1" hidden="1">
      <c r="A3826" t="s">
        <v>5883</v>
      </c>
      <c r="G3826" t="s">
        <v>23</v>
      </c>
      <c r="H3826" t="s">
        <v>5884</v>
      </c>
      <c r="I3826">
        <f>VALUE(LEFT(H3826,FIND(" ",H3826)-1))</f>
        <v>1870</v>
      </c>
      <c r="J3826" t="str">
        <f>TRIM(RIGHT(H3826,LEN(H3826)-FIND(" ",H3826)))</f>
        <v>sqft</v>
      </c>
      <c r="K3826" t="s">
        <v>25</v>
      </c>
      <c r="L3826" t="s">
        <v>41</v>
      </c>
      <c r="N3826" t="s">
        <v>1239</v>
      </c>
      <c r="Q3826" t="s">
        <v>28</v>
      </c>
      <c r="R3826" t="s">
        <v>88</v>
      </c>
      <c r="S3826" t="s">
        <v>3482</v>
      </c>
      <c r="T3826" s="1">
        <f t="shared" si="2041"/>
        <v>6111</v>
      </c>
      <c r="U3826" t="s">
        <v>5885</v>
      </c>
      <c r="V3826" t="e">
        <f>VALUE(U3826)*100000</f>
        <v>#VALUE!</v>
      </c>
    </row>
    <row r="3827" spans="1:22" customFormat="1" hidden="1">
      <c r="A3827" t="s">
        <v>2834</v>
      </c>
      <c r="G3827" t="s">
        <v>23</v>
      </c>
      <c r="H3827" t="s">
        <v>5886</v>
      </c>
      <c r="I3827">
        <f>VALUE(LEFT(H3827,FIND(" ",H3827)-1))</f>
        <v>3600</v>
      </c>
      <c r="J3827" t="str">
        <f>TRIM(RIGHT(H3827,LEN(H3827)-FIND(" ",H3827)))</f>
        <v>sqft</v>
      </c>
      <c r="K3827" t="s">
        <v>40</v>
      </c>
      <c r="L3827" t="s">
        <v>41</v>
      </c>
      <c r="N3827" t="s">
        <v>75</v>
      </c>
      <c r="Q3827" t="s">
        <v>83</v>
      </c>
      <c r="R3827" t="s">
        <v>88</v>
      </c>
      <c r="T3827" s="1" t="e">
        <f t="shared" si="2041"/>
        <v>#VALUE!</v>
      </c>
      <c r="U3827" t="s">
        <v>5755</v>
      </c>
      <c r="V3827" t="e">
        <f>VALUE(U3827)*100000</f>
        <v>#VALUE!</v>
      </c>
    </row>
    <row r="3828" spans="1:22" customFormat="1" hidden="1">
      <c r="A3828" t="s">
        <v>3493</v>
      </c>
      <c r="G3828" t="s">
        <v>32</v>
      </c>
      <c r="H3828" t="s">
        <v>3244</v>
      </c>
      <c r="I3828">
        <f>VALUE(LEFT(H3828,FIND(" ",H3828)-1))</f>
        <v>2500</v>
      </c>
      <c r="J3828" t="str">
        <f>TRIM(RIGHT(H3828,LEN(H3828)-FIND(" ",H3828)))</f>
        <v>sqft</v>
      </c>
      <c r="K3828" t="s">
        <v>25</v>
      </c>
      <c r="L3828" t="s">
        <v>41</v>
      </c>
      <c r="N3828" t="s">
        <v>665</v>
      </c>
      <c r="Q3828" t="s">
        <v>28</v>
      </c>
      <c r="R3828" t="s">
        <v>44</v>
      </c>
      <c r="S3828" t="s">
        <v>751</v>
      </c>
      <c r="T3828" s="1">
        <f t="shared" si="2041"/>
        <v>6500</v>
      </c>
      <c r="U3828" t="s">
        <v>5226</v>
      </c>
      <c r="V3828" t="e">
        <f>VALUE(U3828)*100000</f>
        <v>#VALUE!</v>
      </c>
    </row>
    <row r="3829" spans="1:22" customFormat="1" hidden="1">
      <c r="A3829" t="s">
        <v>5887</v>
      </c>
      <c r="G3829" t="s">
        <v>23</v>
      </c>
      <c r="H3829" t="s">
        <v>5888</v>
      </c>
      <c r="I3829">
        <f>VALUE(LEFT(H3829,FIND(" ",H3829)-1))</f>
        <v>3750</v>
      </c>
      <c r="J3829" t="str">
        <f>TRIM(RIGHT(H3829,LEN(H3829)-FIND(" ",H3829)))</f>
        <v>sqft</v>
      </c>
      <c r="K3829" t="s">
        <v>40</v>
      </c>
      <c r="L3829" t="s">
        <v>41</v>
      </c>
      <c r="N3829" t="s">
        <v>1245</v>
      </c>
      <c r="Q3829" t="s">
        <v>28</v>
      </c>
      <c r="R3829" t="s">
        <v>36</v>
      </c>
      <c r="S3829" t="s">
        <v>5889</v>
      </c>
      <c r="T3829" s="1">
        <f t="shared" si="2041"/>
        <v>5644</v>
      </c>
      <c r="U3829" t="s">
        <v>5305</v>
      </c>
      <c r="V3829" t="e">
        <f>VALUE(U3829)*100000</f>
        <v>#VALUE!</v>
      </c>
    </row>
    <row r="3830" spans="1:22" customFormat="1" hidden="1">
      <c r="A3830" t="s">
        <v>5169</v>
      </c>
      <c r="G3830" t="s">
        <v>23</v>
      </c>
      <c r="H3830" t="s">
        <v>5890</v>
      </c>
      <c r="I3830">
        <f>VALUE(LEFT(H3830,FIND(" ",H3830)-1))</f>
        <v>1418</v>
      </c>
      <c r="J3830" t="str">
        <f>TRIM(RIGHT(H3830,LEN(H3830)-FIND(" ",H3830)))</f>
        <v>sqft</v>
      </c>
      <c r="K3830" t="s">
        <v>25</v>
      </c>
      <c r="L3830" t="s">
        <v>2349</v>
      </c>
      <c r="N3830" t="s">
        <v>42</v>
      </c>
      <c r="Q3830" t="s">
        <v>28</v>
      </c>
      <c r="R3830" t="s">
        <v>44</v>
      </c>
      <c r="S3830" t="s">
        <v>5891</v>
      </c>
      <c r="T3830" s="1">
        <f t="shared" si="2041"/>
        <v>5857</v>
      </c>
      <c r="U3830" t="s">
        <v>5308</v>
      </c>
      <c r="V3830" t="e">
        <f>VALUE(U3830)*100000</f>
        <v>#VALUE!</v>
      </c>
    </row>
    <row r="3831" spans="1:22" customFormat="1" hidden="1">
      <c r="A3831" t="s">
        <v>5892</v>
      </c>
      <c r="G3831" t="s">
        <v>23</v>
      </c>
      <c r="H3831" t="s">
        <v>5893</v>
      </c>
      <c r="I3831">
        <f>VALUE(LEFT(H3831,FIND(" ",H3831)-1))</f>
        <v>3950</v>
      </c>
      <c r="J3831" t="str">
        <f>TRIM(RIGHT(H3831,LEN(H3831)-FIND(" ",H3831)))</f>
        <v>sqft</v>
      </c>
      <c r="K3831" t="s">
        <v>40</v>
      </c>
      <c r="L3831" t="s">
        <v>41</v>
      </c>
      <c r="N3831" t="s">
        <v>1314</v>
      </c>
      <c r="Q3831" t="s">
        <v>28</v>
      </c>
      <c r="R3831" t="s">
        <v>44</v>
      </c>
      <c r="S3831" t="s">
        <v>5894</v>
      </c>
      <c r="T3831" s="1">
        <f t="shared" si="2041"/>
        <v>7400</v>
      </c>
      <c r="U3831" t="s">
        <v>5383</v>
      </c>
      <c r="V3831" t="e">
        <f>VALUE(U3831)*100000</f>
        <v>#VALUE!</v>
      </c>
    </row>
    <row r="3832" spans="1:22" customFormat="1" hidden="1">
      <c r="A3832" t="s">
        <v>5392</v>
      </c>
      <c r="G3832" t="s">
        <v>32</v>
      </c>
      <c r="H3832" t="s">
        <v>4686</v>
      </c>
      <c r="I3832">
        <f>VALUE(LEFT(H3832,FIND(" ",H3832)-1))</f>
        <v>3200</v>
      </c>
      <c r="J3832" t="str">
        <f>TRIM(RIGHT(H3832,LEN(H3832)-FIND(" ",H3832)))</f>
        <v>sqft</v>
      </c>
      <c r="K3832" t="s">
        <v>40</v>
      </c>
      <c r="L3832" t="s">
        <v>2314</v>
      </c>
      <c r="N3832" t="s">
        <v>2350</v>
      </c>
      <c r="Q3832" t="s">
        <v>28</v>
      </c>
      <c r="R3832" t="s">
        <v>44</v>
      </c>
      <c r="S3832" t="s">
        <v>2997</v>
      </c>
      <c r="T3832" s="1">
        <f t="shared" si="2041"/>
        <v>5500</v>
      </c>
      <c r="U3832" t="s">
        <v>5371</v>
      </c>
      <c r="V3832" t="e">
        <f>VALUE(U3832)*100000</f>
        <v>#VALUE!</v>
      </c>
    </row>
    <row r="3833" spans="1:22" customFormat="1" hidden="1">
      <c r="A3833" t="s">
        <v>5895</v>
      </c>
      <c r="G3833" t="s">
        <v>23</v>
      </c>
      <c r="H3833" t="s">
        <v>198</v>
      </c>
      <c r="I3833">
        <f>VALUE(LEFT(H3833,FIND(" ",H3833)-1))</f>
        <v>1900</v>
      </c>
      <c r="J3833" t="str">
        <f>TRIM(RIGHT(H3833,LEN(H3833)-FIND(" ",H3833)))</f>
        <v>sqft</v>
      </c>
      <c r="K3833" t="s">
        <v>25</v>
      </c>
      <c r="L3833" t="s">
        <v>41</v>
      </c>
      <c r="N3833" t="s">
        <v>195</v>
      </c>
      <c r="Q3833" t="s">
        <v>28</v>
      </c>
      <c r="R3833" t="s">
        <v>44</v>
      </c>
      <c r="S3833" t="s">
        <v>2997</v>
      </c>
      <c r="T3833" s="1">
        <f t="shared" si="2041"/>
        <v>5500</v>
      </c>
      <c r="U3833" t="s">
        <v>5896</v>
      </c>
      <c r="V3833" t="e">
        <f>VALUE(U3833)*100000</f>
        <v>#VALUE!</v>
      </c>
    </row>
    <row r="3834" spans="1:22" customFormat="1" hidden="1">
      <c r="A3834" t="s">
        <v>5761</v>
      </c>
      <c r="G3834" t="s">
        <v>32</v>
      </c>
      <c r="H3834" t="s">
        <v>5897</v>
      </c>
      <c r="I3834">
        <f>VALUE(LEFT(H3834,FIND(" ",H3834)-1))</f>
        <v>3299</v>
      </c>
      <c r="J3834" t="str">
        <f>TRIM(RIGHT(H3834,LEN(H3834)-FIND(" ",H3834)))</f>
        <v>sqft</v>
      </c>
      <c r="K3834" t="s">
        <v>28</v>
      </c>
      <c r="L3834" t="s">
        <v>3585</v>
      </c>
      <c r="N3834" t="s">
        <v>25</v>
      </c>
      <c r="Q3834" t="s">
        <v>5763</v>
      </c>
      <c r="R3834">
        <v>4</v>
      </c>
      <c r="T3834" s="1" t="e">
        <f t="shared" si="2041"/>
        <v>#VALUE!</v>
      </c>
      <c r="U3834" t="s">
        <v>2101</v>
      </c>
      <c r="V3834" t="e">
        <f>VALUE(U3834)*100000</f>
        <v>#VALUE!</v>
      </c>
    </row>
    <row r="3835" spans="1:22" customFormat="1" hidden="1">
      <c r="A3835" t="s">
        <v>5898</v>
      </c>
      <c r="G3835" t="s">
        <v>32</v>
      </c>
      <c r="H3835" t="s">
        <v>2142</v>
      </c>
      <c r="I3835">
        <f>VALUE(LEFT(H3835,FIND(" ",H3835)-1))</f>
        <v>5400</v>
      </c>
      <c r="J3835" t="str">
        <f>TRIM(RIGHT(H3835,LEN(H3835)-FIND(" ",H3835)))</f>
        <v>sqft</v>
      </c>
      <c r="K3835" t="s">
        <v>28</v>
      </c>
      <c r="L3835" t="s">
        <v>146</v>
      </c>
      <c r="N3835" t="s">
        <v>25</v>
      </c>
      <c r="Q3835" t="s">
        <v>2645</v>
      </c>
      <c r="R3835" t="s">
        <v>721</v>
      </c>
      <c r="S3835" t="s">
        <v>2646</v>
      </c>
      <c r="T3835" s="1">
        <f t="shared" si="2041"/>
        <v>4750</v>
      </c>
      <c r="U3835" t="s">
        <v>5899</v>
      </c>
      <c r="V3835" t="e">
        <f>VALUE(U3835)*100000</f>
        <v>#VALUE!</v>
      </c>
    </row>
    <row r="3836" spans="1:22" customFormat="1" hidden="1">
      <c r="A3836" t="s">
        <v>5788</v>
      </c>
      <c r="G3836" t="s">
        <v>32</v>
      </c>
      <c r="H3836" t="s">
        <v>5900</v>
      </c>
      <c r="I3836">
        <f>VALUE(LEFT(H3836,FIND(" ",H3836)-1))</f>
        <v>10250</v>
      </c>
      <c r="J3836" t="str">
        <f>TRIM(RIGHT(H3836,LEN(H3836)-FIND(" ",H3836)))</f>
        <v>sqft</v>
      </c>
      <c r="K3836" t="s">
        <v>28</v>
      </c>
      <c r="L3836" t="s">
        <v>159</v>
      </c>
      <c r="N3836" t="s">
        <v>25</v>
      </c>
      <c r="Q3836" t="s">
        <v>5205</v>
      </c>
      <c r="R3836" t="s">
        <v>721</v>
      </c>
      <c r="S3836" t="s">
        <v>305</v>
      </c>
      <c r="T3836" s="1">
        <f t="shared" si="2041"/>
        <v>9000</v>
      </c>
      <c r="U3836" t="s">
        <v>5901</v>
      </c>
      <c r="V3836" t="e">
        <f>VALUE(U3836)*100000</f>
        <v>#VALUE!</v>
      </c>
    </row>
    <row r="3837" spans="1:22" customFormat="1" hidden="1">
      <c r="A3837" t="s">
        <v>5204</v>
      </c>
      <c r="G3837" t="s">
        <v>32</v>
      </c>
      <c r="H3837" t="s">
        <v>3181</v>
      </c>
      <c r="I3837">
        <f>VALUE(LEFT(H3837,FIND(" ",H3837)-1))</f>
        <v>4000</v>
      </c>
      <c r="J3837" t="str">
        <f>TRIM(RIGHT(H3837,LEN(H3837)-FIND(" ",H3837)))</f>
        <v>sqft</v>
      </c>
      <c r="K3837" t="s">
        <v>25</v>
      </c>
      <c r="L3837" t="s">
        <v>217</v>
      </c>
      <c r="N3837" t="s">
        <v>4849</v>
      </c>
      <c r="Q3837" t="s">
        <v>28</v>
      </c>
      <c r="R3837" t="s">
        <v>44</v>
      </c>
      <c r="S3837" t="s">
        <v>3586</v>
      </c>
      <c r="T3837" s="1">
        <f t="shared" ref="T3837:T3900" si="2042">VALUE(SUBSTITUTE(SUBSTITUTE(S3837,"â‚¹",""),"per sqft",""))</f>
        <v>7200</v>
      </c>
      <c r="U3837" t="s">
        <v>5902</v>
      </c>
      <c r="V3837" t="e">
        <f>VALUE(U3837)*100000</f>
        <v>#VALUE!</v>
      </c>
    </row>
    <row r="3838" spans="1:22" customFormat="1" hidden="1">
      <c r="A3838" t="s">
        <v>5204</v>
      </c>
      <c r="G3838" t="s">
        <v>32</v>
      </c>
      <c r="H3838" t="s">
        <v>3181</v>
      </c>
      <c r="I3838">
        <f>VALUE(LEFT(H3838,FIND(" ",H3838)-1))</f>
        <v>4000</v>
      </c>
      <c r="J3838" t="str">
        <f>TRIM(RIGHT(H3838,LEN(H3838)-FIND(" ",H3838)))</f>
        <v>sqft</v>
      </c>
      <c r="K3838" t="s">
        <v>25</v>
      </c>
      <c r="L3838" t="s">
        <v>217</v>
      </c>
      <c r="N3838" t="s">
        <v>665</v>
      </c>
      <c r="Q3838" t="s">
        <v>28</v>
      </c>
      <c r="R3838" t="s">
        <v>44</v>
      </c>
      <c r="S3838" t="s">
        <v>193</v>
      </c>
      <c r="T3838" s="1">
        <f t="shared" si="2042"/>
        <v>7000</v>
      </c>
      <c r="U3838" t="s">
        <v>5220</v>
      </c>
      <c r="V3838" t="e">
        <f>VALUE(U3838)*100000</f>
        <v>#VALUE!</v>
      </c>
    </row>
    <row r="3839" spans="1:22" customFormat="1" hidden="1">
      <c r="A3839" t="s">
        <v>5213</v>
      </c>
      <c r="G3839" t="s">
        <v>23</v>
      </c>
      <c r="H3839" t="s">
        <v>5903</v>
      </c>
      <c r="I3839">
        <f>VALUE(LEFT(H3839,FIND(" ",H3839)-1))</f>
        <v>1966</v>
      </c>
      <c r="J3839" t="str">
        <f>TRIM(RIGHT(H3839,LEN(H3839)-FIND(" ",H3839)))</f>
        <v>sqft</v>
      </c>
      <c r="K3839" t="s">
        <v>25</v>
      </c>
      <c r="L3839" t="s">
        <v>222</v>
      </c>
      <c r="N3839" t="s">
        <v>27</v>
      </c>
      <c r="Q3839" t="s">
        <v>28</v>
      </c>
      <c r="R3839" t="s">
        <v>29</v>
      </c>
      <c r="S3839" t="s">
        <v>359</v>
      </c>
      <c r="T3839" s="1">
        <f t="shared" si="2042"/>
        <v>5000</v>
      </c>
      <c r="U3839" t="s">
        <v>5904</v>
      </c>
      <c r="V3839" t="e">
        <f>VALUE(U3839)*100000</f>
        <v>#VALUE!</v>
      </c>
    </row>
    <row r="3840" spans="1:22" customFormat="1" hidden="1">
      <c r="A3840" t="s">
        <v>5905</v>
      </c>
      <c r="G3840" t="s">
        <v>32</v>
      </c>
      <c r="H3840" t="s">
        <v>5675</v>
      </c>
      <c r="I3840">
        <f>VALUE(LEFT(H3840,FIND(" ",H3840)-1))</f>
        <v>3800</v>
      </c>
      <c r="J3840" t="str">
        <f>TRIM(RIGHT(H3840,LEN(H3840)-FIND(" ",H3840)))</f>
        <v>sqft</v>
      </c>
      <c r="K3840" t="s">
        <v>40</v>
      </c>
      <c r="L3840" t="s">
        <v>620</v>
      </c>
      <c r="N3840" t="s">
        <v>147</v>
      </c>
      <c r="Q3840" t="s">
        <v>28</v>
      </c>
      <c r="R3840" t="s">
        <v>44</v>
      </c>
      <c r="S3840" t="s">
        <v>5906</v>
      </c>
      <c r="T3840" s="1">
        <f t="shared" si="2042"/>
        <v>4868</v>
      </c>
      <c r="U3840" t="s">
        <v>5907</v>
      </c>
      <c r="V3840" t="e">
        <f>VALUE(U3840)*100000</f>
        <v>#VALUE!</v>
      </c>
    </row>
    <row r="3841" spans="1:22" customFormat="1" hidden="1">
      <c r="A3841" t="s">
        <v>5908</v>
      </c>
      <c r="G3841" t="s">
        <v>32</v>
      </c>
      <c r="H3841" t="s">
        <v>5233</v>
      </c>
      <c r="I3841">
        <f>VALUE(LEFT(H3841,FIND(" ",H3841)-1))</f>
        <v>6300</v>
      </c>
      <c r="J3841" t="str">
        <f>TRIM(RIGHT(H3841,LEN(H3841)-FIND(" ",H3841)))</f>
        <v>sqft</v>
      </c>
      <c r="K3841" t="s">
        <v>25</v>
      </c>
      <c r="L3841" t="s">
        <v>153</v>
      </c>
      <c r="N3841" t="s">
        <v>806</v>
      </c>
      <c r="Q3841" t="s">
        <v>28</v>
      </c>
      <c r="R3841" t="s">
        <v>44</v>
      </c>
      <c r="S3841" t="s">
        <v>5136</v>
      </c>
      <c r="T3841" s="1">
        <f t="shared" si="2042"/>
        <v>6300</v>
      </c>
      <c r="U3841" t="s">
        <v>5909</v>
      </c>
      <c r="V3841" t="e">
        <f>VALUE(U3841)*100000</f>
        <v>#VALUE!</v>
      </c>
    </row>
    <row r="3842" spans="1:22" customFormat="1" hidden="1">
      <c r="A3842" t="s">
        <v>3569</v>
      </c>
      <c r="G3842" t="s">
        <v>32</v>
      </c>
      <c r="H3842" t="s">
        <v>2025</v>
      </c>
      <c r="I3842">
        <f>VALUE(LEFT(H3842,FIND(" ",H3842)-1))</f>
        <v>2250</v>
      </c>
      <c r="J3842" t="str">
        <f>TRIM(RIGHT(H3842,LEN(H3842)-FIND(" ",H3842)))</f>
        <v>sqft</v>
      </c>
      <c r="K3842" t="s">
        <v>25</v>
      </c>
      <c r="L3842" t="s">
        <v>41</v>
      </c>
      <c r="N3842" t="s">
        <v>271</v>
      </c>
      <c r="Q3842" t="s">
        <v>28</v>
      </c>
      <c r="R3842" t="s">
        <v>36</v>
      </c>
      <c r="S3842" t="s">
        <v>5910</v>
      </c>
      <c r="T3842" s="1">
        <f t="shared" si="2042"/>
        <v>6711</v>
      </c>
      <c r="U3842" t="s">
        <v>5308</v>
      </c>
      <c r="V3842" t="e">
        <f>VALUE(U3842)*100000</f>
        <v>#VALUE!</v>
      </c>
    </row>
    <row r="3843" spans="1:22" customFormat="1" hidden="1">
      <c r="A3843" t="s">
        <v>5887</v>
      </c>
      <c r="G3843" t="s">
        <v>32</v>
      </c>
      <c r="H3843" t="s">
        <v>5911</v>
      </c>
      <c r="I3843">
        <f>VALUE(LEFT(H3843,FIND(" ",H3843)-1))</f>
        <v>5700</v>
      </c>
      <c r="J3843" t="str">
        <f>TRIM(RIGHT(H3843,LEN(H3843)-FIND(" ",H3843)))</f>
        <v>sqft</v>
      </c>
      <c r="K3843" t="s">
        <v>25</v>
      </c>
      <c r="L3843" t="s">
        <v>4113</v>
      </c>
      <c r="N3843" t="s">
        <v>42</v>
      </c>
      <c r="Q3843" t="s">
        <v>28</v>
      </c>
      <c r="R3843" t="s">
        <v>44</v>
      </c>
      <c r="S3843" t="s">
        <v>193</v>
      </c>
      <c r="T3843" s="1">
        <f t="shared" si="2042"/>
        <v>7000</v>
      </c>
      <c r="U3843" t="s">
        <v>5912</v>
      </c>
      <c r="V3843" t="e">
        <f>VALUE(U3843)*100000</f>
        <v>#VALUE!</v>
      </c>
    </row>
    <row r="3844" spans="1:22" customFormat="1" hidden="1">
      <c r="A3844" t="s">
        <v>5283</v>
      </c>
      <c r="G3844" t="s">
        <v>32</v>
      </c>
      <c r="H3844" t="s">
        <v>5913</v>
      </c>
      <c r="I3844">
        <f>VALUE(LEFT(H3844,FIND(" ",H3844)-1))</f>
        <v>5460</v>
      </c>
      <c r="J3844" t="str">
        <f>TRIM(RIGHT(H3844,LEN(H3844)-FIND(" ",H3844)))</f>
        <v>sqft</v>
      </c>
      <c r="K3844" t="s">
        <v>40</v>
      </c>
      <c r="L3844" t="s">
        <v>41</v>
      </c>
      <c r="N3844" t="s">
        <v>2481</v>
      </c>
      <c r="Q3844" t="s">
        <v>83</v>
      </c>
      <c r="R3844" t="s">
        <v>36</v>
      </c>
      <c r="S3844" t="s">
        <v>5914</v>
      </c>
      <c r="T3844" s="1">
        <f t="shared" si="2042"/>
        <v>8242</v>
      </c>
      <c r="U3844" t="s">
        <v>5456</v>
      </c>
      <c r="V3844" t="e">
        <f>VALUE(U3844)*100000</f>
        <v>#VALUE!</v>
      </c>
    </row>
    <row r="3845" spans="1:22" customFormat="1" hidden="1">
      <c r="A3845" t="s">
        <v>4501</v>
      </c>
      <c r="G3845" t="s">
        <v>32</v>
      </c>
      <c r="H3845" t="s">
        <v>5915</v>
      </c>
      <c r="I3845">
        <f>VALUE(LEFT(H3845,FIND(" ",H3845)-1))</f>
        <v>3373</v>
      </c>
      <c r="J3845" t="str">
        <f>TRIM(RIGHT(H3845,LEN(H3845)-FIND(" ",H3845)))</f>
        <v>sqft</v>
      </c>
      <c r="K3845" t="s">
        <v>25</v>
      </c>
      <c r="L3845" t="s">
        <v>41</v>
      </c>
      <c r="N3845" t="s">
        <v>147</v>
      </c>
      <c r="Q3845" t="s">
        <v>28</v>
      </c>
      <c r="R3845" t="s">
        <v>36</v>
      </c>
      <c r="S3845" t="s">
        <v>4858</v>
      </c>
      <c r="T3845" s="1">
        <f t="shared" si="2042"/>
        <v>5752</v>
      </c>
      <c r="U3845" t="s">
        <v>5438</v>
      </c>
      <c r="V3845" t="e">
        <f>VALUE(U3845)*100000</f>
        <v>#VALUE!</v>
      </c>
    </row>
    <row r="3846" spans="1:22" customFormat="1" hidden="1">
      <c r="A3846" t="s">
        <v>5209</v>
      </c>
      <c r="G3846" t="s">
        <v>23</v>
      </c>
      <c r="H3846" t="s">
        <v>5916</v>
      </c>
      <c r="I3846">
        <f>VALUE(LEFT(H3846,FIND(" ",H3846)-1))</f>
        <v>1830</v>
      </c>
      <c r="J3846" t="str">
        <f>TRIM(RIGHT(H3846,LEN(H3846)-FIND(" ",H3846)))</f>
        <v>sqft</v>
      </c>
      <c r="K3846" t="s">
        <v>28</v>
      </c>
      <c r="L3846" t="s">
        <v>41</v>
      </c>
      <c r="N3846" t="s">
        <v>25</v>
      </c>
      <c r="Q3846" t="s">
        <v>44</v>
      </c>
      <c r="R3846" t="s">
        <v>131</v>
      </c>
      <c r="S3846" t="s">
        <v>3340</v>
      </c>
      <c r="T3846" s="1">
        <f t="shared" si="2042"/>
        <v>4848</v>
      </c>
      <c r="U3846" t="s">
        <v>5917</v>
      </c>
      <c r="V3846" t="e">
        <f>VALUE(U3846)*100000</f>
        <v>#VALUE!</v>
      </c>
    </row>
    <row r="3847" spans="1:22" customFormat="1" hidden="1">
      <c r="A3847" t="s">
        <v>4501</v>
      </c>
      <c r="G3847" t="s">
        <v>23</v>
      </c>
      <c r="H3847" t="s">
        <v>4019</v>
      </c>
      <c r="I3847">
        <f>VALUE(LEFT(H3847,FIND(" ",H3847)-1))</f>
        <v>1925</v>
      </c>
      <c r="J3847" t="str">
        <f>TRIM(RIGHT(H3847,LEN(H3847)-FIND(" ",H3847)))</f>
        <v>sqft</v>
      </c>
      <c r="K3847" t="s">
        <v>25</v>
      </c>
      <c r="L3847" t="s">
        <v>41</v>
      </c>
      <c r="N3847" t="s">
        <v>4991</v>
      </c>
      <c r="Q3847" t="s">
        <v>28</v>
      </c>
      <c r="R3847" t="s">
        <v>154</v>
      </c>
      <c r="S3847" t="s">
        <v>571</v>
      </c>
      <c r="T3847" s="1">
        <f t="shared" si="2042"/>
        <v>6000</v>
      </c>
      <c r="U3847" t="s">
        <v>5321</v>
      </c>
      <c r="V3847" t="e">
        <f>VALUE(U3847)*100000</f>
        <v>#VALUE!</v>
      </c>
    </row>
    <row r="3848" spans="1:22" customFormat="1" hidden="1">
      <c r="A3848" t="s">
        <v>5569</v>
      </c>
      <c r="G3848" t="s">
        <v>32</v>
      </c>
      <c r="H3848" t="s">
        <v>5675</v>
      </c>
      <c r="I3848">
        <f>VALUE(LEFT(H3848,FIND(" ",H3848)-1))</f>
        <v>3800</v>
      </c>
      <c r="J3848" t="str">
        <f>TRIM(RIGHT(H3848,LEN(H3848)-FIND(" ",H3848)))</f>
        <v>sqft</v>
      </c>
      <c r="K3848" t="s">
        <v>25</v>
      </c>
      <c r="L3848" t="s">
        <v>747</v>
      </c>
      <c r="N3848" t="s">
        <v>665</v>
      </c>
      <c r="Q3848" t="s">
        <v>28</v>
      </c>
      <c r="R3848" t="s">
        <v>29</v>
      </c>
      <c r="S3848" t="s">
        <v>5918</v>
      </c>
      <c r="T3848" s="1">
        <f t="shared" si="2042"/>
        <v>5289</v>
      </c>
      <c r="U3848" t="s">
        <v>5919</v>
      </c>
      <c r="V3848" t="e">
        <f>VALUE(U3848)*100000</f>
        <v>#VALUE!</v>
      </c>
    </row>
    <row r="3849" spans="1:22" customFormat="1" hidden="1">
      <c r="A3849" t="s">
        <v>4501</v>
      </c>
      <c r="G3849" t="s">
        <v>32</v>
      </c>
      <c r="H3849" t="s">
        <v>5920</v>
      </c>
      <c r="I3849">
        <f>VALUE(LEFT(H3849,FIND(" ",H3849)-1))</f>
        <v>2913</v>
      </c>
      <c r="J3849" t="str">
        <f>TRIM(RIGHT(H3849,LEN(H3849)-FIND(" ",H3849)))</f>
        <v>sqft</v>
      </c>
      <c r="K3849" t="s">
        <v>25</v>
      </c>
      <c r="L3849" t="s">
        <v>2356</v>
      </c>
      <c r="N3849" t="s">
        <v>42</v>
      </c>
      <c r="Q3849" t="s">
        <v>28</v>
      </c>
      <c r="R3849" t="s">
        <v>36</v>
      </c>
      <c r="S3849" t="s">
        <v>3755</v>
      </c>
      <c r="T3849" s="1">
        <f t="shared" si="2042"/>
        <v>5454</v>
      </c>
      <c r="U3849" t="s">
        <v>5655</v>
      </c>
      <c r="V3849" t="e">
        <f>VALUE(U3849)*100000</f>
        <v>#VALUE!</v>
      </c>
    </row>
    <row r="3850" spans="1:22" customFormat="1" hidden="1">
      <c r="A3850" t="s">
        <v>5921</v>
      </c>
      <c r="G3850" t="s">
        <v>32</v>
      </c>
      <c r="H3850" t="s">
        <v>5922</v>
      </c>
      <c r="I3850">
        <f>VALUE(LEFT(H3850,FIND(" ",H3850)-1))</f>
        <v>6404</v>
      </c>
      <c r="J3850" t="str">
        <f>TRIM(RIGHT(H3850,LEN(H3850)-FIND(" ",H3850)))</f>
        <v>sqft</v>
      </c>
      <c r="K3850" t="s">
        <v>25</v>
      </c>
      <c r="L3850" t="s">
        <v>59</v>
      </c>
      <c r="N3850" t="s">
        <v>710</v>
      </c>
      <c r="Q3850" t="s">
        <v>28</v>
      </c>
      <c r="R3850" t="s">
        <v>44</v>
      </c>
      <c r="S3850" t="s">
        <v>5482</v>
      </c>
      <c r="T3850" s="1">
        <f t="shared" si="2042"/>
        <v>7800</v>
      </c>
      <c r="U3850" t="s">
        <v>5369</v>
      </c>
      <c r="V3850" t="e">
        <f>VALUE(U3850)*100000</f>
        <v>#VALUE!</v>
      </c>
    </row>
    <row r="3851" spans="1:22" customFormat="1" hidden="1">
      <c r="A3851" t="s">
        <v>3028</v>
      </c>
      <c r="G3851" t="s">
        <v>23</v>
      </c>
      <c r="H3851" t="s">
        <v>333</v>
      </c>
      <c r="I3851">
        <f>VALUE(LEFT(H3851,FIND(" ",H3851)-1))</f>
        <v>1100</v>
      </c>
      <c r="J3851" t="str">
        <f>TRIM(RIGHT(H3851,LEN(H3851)-FIND(" ",H3851)))</f>
        <v>sqft</v>
      </c>
      <c r="K3851" t="s">
        <v>40</v>
      </c>
      <c r="L3851" t="s">
        <v>41</v>
      </c>
      <c r="N3851" t="s">
        <v>655</v>
      </c>
      <c r="Q3851" t="s">
        <v>721</v>
      </c>
      <c r="S3851" t="s">
        <v>5923</v>
      </c>
      <c r="T3851" s="1">
        <f t="shared" si="2042"/>
        <v>27364</v>
      </c>
      <c r="U3851" t="s">
        <v>5924</v>
      </c>
      <c r="V3851" t="e">
        <f>VALUE(U3851)*100000</f>
        <v>#VALUE!</v>
      </c>
    </row>
    <row r="3852" spans="1:22" customFormat="1" hidden="1">
      <c r="A3852" t="s">
        <v>5925</v>
      </c>
      <c r="G3852" t="s">
        <v>32</v>
      </c>
      <c r="H3852" t="s">
        <v>5926</v>
      </c>
      <c r="I3852">
        <f>VALUE(LEFT(H3852,FIND(" ",H3852)-1))</f>
        <v>155</v>
      </c>
      <c r="J3852" t="str">
        <f>TRIM(RIGHT(H3852,LEN(H3852)-FIND(" ",H3852)))</f>
        <v>sqyrd</v>
      </c>
      <c r="K3852" t="s">
        <v>28</v>
      </c>
      <c r="L3852" t="s">
        <v>41</v>
      </c>
      <c r="N3852" t="s">
        <v>40</v>
      </c>
      <c r="Q3852" t="s">
        <v>44</v>
      </c>
      <c r="R3852" t="s">
        <v>131</v>
      </c>
      <c r="S3852" t="s">
        <v>5927</v>
      </c>
      <c r="T3852" s="1">
        <f t="shared" si="2042"/>
        <v>21505</v>
      </c>
      <c r="U3852" t="s">
        <v>5343</v>
      </c>
      <c r="V3852" t="e">
        <f>VALUE(U3852)*100000</f>
        <v>#VALUE!</v>
      </c>
    </row>
    <row r="3853" spans="1:22" customFormat="1" hidden="1">
      <c r="A3853" t="s">
        <v>5353</v>
      </c>
      <c r="G3853" t="s">
        <v>23</v>
      </c>
      <c r="H3853" t="s">
        <v>4724</v>
      </c>
      <c r="I3853">
        <f>VALUE(LEFT(H3853,FIND(" ",H3853)-1))</f>
        <v>2085</v>
      </c>
      <c r="J3853" t="str">
        <f>TRIM(RIGHT(H3853,LEN(H3853)-FIND(" ",H3853)))</f>
        <v>sqft</v>
      </c>
      <c r="K3853" t="s">
        <v>25</v>
      </c>
      <c r="L3853" t="s">
        <v>217</v>
      </c>
      <c r="N3853" t="s">
        <v>5928</v>
      </c>
      <c r="Q3853" t="s">
        <v>28</v>
      </c>
      <c r="R3853" t="s">
        <v>44</v>
      </c>
      <c r="S3853" t="s">
        <v>5929</v>
      </c>
      <c r="T3853" s="1">
        <f t="shared" si="2042"/>
        <v>8599</v>
      </c>
      <c r="U3853" t="s">
        <v>5930</v>
      </c>
      <c r="V3853" t="e">
        <f>VALUE(U3853)*100000</f>
        <v>#VALUE!</v>
      </c>
    </row>
    <row r="3854" spans="1:22" customFormat="1" hidden="1">
      <c r="A3854" t="s">
        <v>4539</v>
      </c>
      <c r="G3854" t="s">
        <v>23</v>
      </c>
      <c r="H3854" t="s">
        <v>461</v>
      </c>
      <c r="I3854">
        <f>VALUE(LEFT(H3854,FIND(" ",H3854)-1))</f>
        <v>2000</v>
      </c>
      <c r="J3854" t="str">
        <f>TRIM(RIGHT(H3854,LEN(H3854)-FIND(" ",H3854)))</f>
        <v>sqft</v>
      </c>
      <c r="K3854" t="s">
        <v>25</v>
      </c>
      <c r="L3854" t="s">
        <v>41</v>
      </c>
      <c r="N3854" t="s">
        <v>5931</v>
      </c>
      <c r="Q3854" t="s">
        <v>28</v>
      </c>
      <c r="R3854" t="s">
        <v>44</v>
      </c>
      <c r="S3854" t="s">
        <v>319</v>
      </c>
      <c r="T3854" s="1">
        <f t="shared" si="2042"/>
        <v>7500</v>
      </c>
      <c r="U3854" t="s">
        <v>5343</v>
      </c>
      <c r="V3854" t="e">
        <f>VALUE(U3854)*100000</f>
        <v>#VALUE!</v>
      </c>
    </row>
    <row r="3855" spans="1:22" customFormat="1" hidden="1">
      <c r="A3855" t="s">
        <v>5932</v>
      </c>
      <c r="G3855" t="s">
        <v>32</v>
      </c>
      <c r="H3855" t="s">
        <v>5886</v>
      </c>
      <c r="I3855">
        <f>VALUE(LEFT(H3855,FIND(" ",H3855)-1))</f>
        <v>3600</v>
      </c>
      <c r="J3855" t="str">
        <f>TRIM(RIGHT(H3855,LEN(H3855)-FIND(" ",H3855)))</f>
        <v>sqft</v>
      </c>
      <c r="K3855" t="s">
        <v>25</v>
      </c>
      <c r="L3855" t="s">
        <v>26</v>
      </c>
      <c r="N3855" t="s">
        <v>165</v>
      </c>
      <c r="Q3855" t="s">
        <v>28</v>
      </c>
      <c r="R3855" t="s">
        <v>44</v>
      </c>
      <c r="S3855" t="s">
        <v>4815</v>
      </c>
      <c r="T3855" s="1">
        <f t="shared" si="2042"/>
        <v>5600</v>
      </c>
      <c r="U3855" t="s">
        <v>5919</v>
      </c>
      <c r="V3855" t="e">
        <f>VALUE(U3855)*100000</f>
        <v>#VALUE!</v>
      </c>
    </row>
    <row r="3856" spans="1:22" customFormat="1" hidden="1">
      <c r="A3856" t="s">
        <v>5876</v>
      </c>
      <c r="G3856" t="s">
        <v>168</v>
      </c>
      <c r="H3856" t="s">
        <v>5233</v>
      </c>
      <c r="I3856">
        <f>VALUE(LEFT(H3856,FIND(" ",H3856)-1))</f>
        <v>6300</v>
      </c>
      <c r="J3856" t="str">
        <f>TRIM(RIGHT(H3856,LEN(H3856)-FIND(" ",H3856)))</f>
        <v>sqft</v>
      </c>
      <c r="K3856">
        <v>3</v>
      </c>
      <c r="L3856" t="s">
        <v>139</v>
      </c>
      <c r="N3856" t="s">
        <v>40</v>
      </c>
      <c r="Q3856">
        <v>4</v>
      </c>
      <c r="R3856" t="s">
        <v>1928</v>
      </c>
      <c r="S3856" t="s">
        <v>5933</v>
      </c>
      <c r="T3856" s="1">
        <f t="shared" si="2042"/>
        <v>18333</v>
      </c>
      <c r="U3856" t="s">
        <v>5934</v>
      </c>
      <c r="V3856" t="e">
        <f>VALUE(U3856)*100000</f>
        <v>#VALUE!</v>
      </c>
    </row>
    <row r="3857" spans="1:22" customFormat="1" hidden="1">
      <c r="A3857" t="s">
        <v>3631</v>
      </c>
      <c r="G3857" t="s">
        <v>32</v>
      </c>
      <c r="H3857" t="s">
        <v>5095</v>
      </c>
      <c r="I3857">
        <f>VALUE(LEFT(H3857,FIND(" ",H3857)-1))</f>
        <v>184</v>
      </c>
      <c r="J3857" t="str">
        <f>TRIM(RIGHT(H3857,LEN(H3857)-FIND(" ",H3857)))</f>
        <v>sqyrd</v>
      </c>
      <c r="K3857" t="s">
        <v>40</v>
      </c>
      <c r="L3857" t="s">
        <v>41</v>
      </c>
      <c r="N3857" t="s">
        <v>401</v>
      </c>
      <c r="Q3857" t="s">
        <v>43</v>
      </c>
      <c r="R3857" t="s">
        <v>44</v>
      </c>
      <c r="S3857" t="s">
        <v>5935</v>
      </c>
      <c r="T3857" s="1">
        <f t="shared" si="2042"/>
        <v>9118</v>
      </c>
      <c r="U3857" t="s">
        <v>5308</v>
      </c>
      <c r="V3857" t="e">
        <f>VALUE(U3857)*100000</f>
        <v>#VALUE!</v>
      </c>
    </row>
    <row r="3858" spans="1:22" customFormat="1" hidden="1">
      <c r="A3858" t="s">
        <v>5936</v>
      </c>
      <c r="G3858" t="s">
        <v>23</v>
      </c>
      <c r="H3858" t="s">
        <v>5937</v>
      </c>
      <c r="I3858">
        <f>VALUE(LEFT(H3858,FIND(" ",H3858)-1))</f>
        <v>2248</v>
      </c>
      <c r="J3858" t="str">
        <f>TRIM(RIGHT(H3858,LEN(H3858)-FIND(" ",H3858)))</f>
        <v>sqft</v>
      </c>
      <c r="K3858" t="s">
        <v>25</v>
      </c>
      <c r="L3858" t="s">
        <v>41</v>
      </c>
      <c r="N3858" t="s">
        <v>2707</v>
      </c>
      <c r="Q3858" t="s">
        <v>28</v>
      </c>
      <c r="R3858" t="s">
        <v>88</v>
      </c>
      <c r="S3858" t="s">
        <v>5938</v>
      </c>
      <c r="T3858" s="1">
        <f t="shared" si="2042"/>
        <v>7791</v>
      </c>
      <c r="U3858" t="s">
        <v>5855</v>
      </c>
      <c r="V3858" t="e">
        <f>VALUE(U3858)*100000</f>
        <v>#VALUE!</v>
      </c>
    </row>
    <row r="3859" spans="1:22" customFormat="1" hidden="1">
      <c r="A3859" t="s">
        <v>5939</v>
      </c>
      <c r="G3859" t="s">
        <v>23</v>
      </c>
      <c r="H3859" t="s">
        <v>2838</v>
      </c>
      <c r="I3859">
        <f>VALUE(LEFT(H3859,FIND(" ",H3859)-1))</f>
        <v>3000</v>
      </c>
      <c r="J3859" t="str">
        <f>TRIM(RIGHT(H3859,LEN(H3859)-FIND(" ",H3859)))</f>
        <v>sqft</v>
      </c>
      <c r="K3859" t="s">
        <v>43</v>
      </c>
      <c r="L3859" t="s">
        <v>41</v>
      </c>
      <c r="N3859" t="s">
        <v>40</v>
      </c>
      <c r="Q3859" t="s">
        <v>586</v>
      </c>
      <c r="R3859" t="s">
        <v>131</v>
      </c>
      <c r="S3859" t="s">
        <v>5940</v>
      </c>
      <c r="T3859" s="1">
        <f t="shared" si="2042"/>
        <v>18519</v>
      </c>
      <c r="U3859" t="s">
        <v>5399</v>
      </c>
      <c r="V3859" t="e">
        <f>VALUE(U3859)*100000</f>
        <v>#VALUE!</v>
      </c>
    </row>
    <row r="3860" spans="1:22" customFormat="1" hidden="1">
      <c r="A3860" t="s">
        <v>4501</v>
      </c>
      <c r="G3860" t="s">
        <v>32</v>
      </c>
      <c r="H3860" t="s">
        <v>5941</v>
      </c>
      <c r="I3860">
        <f>VALUE(LEFT(H3860,FIND(" ",H3860)-1))</f>
        <v>2831</v>
      </c>
      <c r="J3860" t="str">
        <f>TRIM(RIGHT(H3860,LEN(H3860)-FIND(" ",H3860)))</f>
        <v>sqft</v>
      </c>
      <c r="K3860" t="s">
        <v>25</v>
      </c>
      <c r="L3860" t="s">
        <v>217</v>
      </c>
      <c r="N3860" t="s">
        <v>818</v>
      </c>
      <c r="Q3860" t="s">
        <v>28</v>
      </c>
      <c r="R3860" t="s">
        <v>44</v>
      </c>
      <c r="S3860" t="s">
        <v>5942</v>
      </c>
      <c r="T3860" s="1">
        <f t="shared" si="2042"/>
        <v>5334</v>
      </c>
      <c r="U3860" t="s">
        <v>5308</v>
      </c>
      <c r="V3860" t="e">
        <f>VALUE(U3860)*100000</f>
        <v>#VALUE!</v>
      </c>
    </row>
    <row r="3861" spans="1:22" customFormat="1" hidden="1">
      <c r="A3861" t="s">
        <v>4484</v>
      </c>
      <c r="G3861" t="s">
        <v>23</v>
      </c>
      <c r="H3861" t="s">
        <v>3244</v>
      </c>
      <c r="I3861">
        <f>VALUE(LEFT(H3861,FIND(" ",H3861)-1))</f>
        <v>2500</v>
      </c>
      <c r="J3861" t="str">
        <f>TRIM(RIGHT(H3861,LEN(H3861)-FIND(" ",H3861)))</f>
        <v>sqft</v>
      </c>
      <c r="K3861" t="s">
        <v>40</v>
      </c>
      <c r="L3861" t="s">
        <v>41</v>
      </c>
      <c r="N3861" t="s">
        <v>2330</v>
      </c>
      <c r="Q3861" t="s">
        <v>28</v>
      </c>
      <c r="R3861" t="s">
        <v>36</v>
      </c>
      <c r="S3861" t="s">
        <v>5943</v>
      </c>
      <c r="T3861" s="1">
        <f t="shared" si="2042"/>
        <v>5687</v>
      </c>
      <c r="U3861" t="s">
        <v>5610</v>
      </c>
      <c r="V3861" t="e">
        <f>VALUE(U3861)*100000</f>
        <v>#VALUE!</v>
      </c>
    </row>
    <row r="3862" spans="1:22" customFormat="1" hidden="1">
      <c r="A3862" t="s">
        <v>5944</v>
      </c>
      <c r="G3862" t="s">
        <v>32</v>
      </c>
      <c r="H3862" t="s">
        <v>5945</v>
      </c>
      <c r="I3862">
        <f>VALUE(LEFT(H3862,FIND(" ",H3862)-1))</f>
        <v>3420</v>
      </c>
      <c r="J3862" t="str">
        <f>TRIM(RIGHT(H3862,LEN(H3862)-FIND(" ",H3862)))</f>
        <v>sqft</v>
      </c>
      <c r="K3862" t="s">
        <v>25</v>
      </c>
      <c r="L3862" t="s">
        <v>41</v>
      </c>
      <c r="N3862" t="s">
        <v>165</v>
      </c>
      <c r="Q3862" t="s">
        <v>28</v>
      </c>
      <c r="R3862" t="s">
        <v>274</v>
      </c>
      <c r="S3862" t="s">
        <v>5946</v>
      </c>
      <c r="T3862" s="1">
        <f t="shared" si="2042"/>
        <v>5191</v>
      </c>
      <c r="U3862" t="s">
        <v>5800</v>
      </c>
      <c r="V3862" t="e">
        <f>VALUE(U3862)*100000</f>
        <v>#VALUE!</v>
      </c>
    </row>
    <row r="3863" spans="1:22" customFormat="1" hidden="1">
      <c r="A3863" t="s">
        <v>5947</v>
      </c>
      <c r="G3863" t="s">
        <v>32</v>
      </c>
      <c r="H3863" t="s">
        <v>5948</v>
      </c>
      <c r="I3863">
        <f>VALUE(LEFT(H3863,FIND(" ",H3863)-1))</f>
        <v>4378</v>
      </c>
      <c r="J3863" t="str">
        <f>TRIM(RIGHT(H3863,LEN(H3863)-FIND(" ",H3863)))</f>
        <v>sqft</v>
      </c>
      <c r="K3863" t="s">
        <v>40</v>
      </c>
      <c r="L3863" t="s">
        <v>138</v>
      </c>
      <c r="N3863" t="s">
        <v>806</v>
      </c>
      <c r="Q3863" t="s">
        <v>28</v>
      </c>
      <c r="R3863" t="s">
        <v>44</v>
      </c>
      <c r="S3863" t="s">
        <v>5949</v>
      </c>
      <c r="T3863" s="1">
        <f t="shared" si="2042"/>
        <v>5733</v>
      </c>
      <c r="U3863" t="s">
        <v>5305</v>
      </c>
      <c r="V3863" t="e">
        <f>VALUE(U3863)*100000</f>
        <v>#VALUE!</v>
      </c>
    </row>
    <row r="3864" spans="1:22" customFormat="1" hidden="1">
      <c r="A3864" t="s">
        <v>5950</v>
      </c>
      <c r="G3864" t="s">
        <v>32</v>
      </c>
      <c r="H3864" t="s">
        <v>5586</v>
      </c>
      <c r="I3864">
        <f>VALUE(LEFT(H3864,FIND(" ",H3864)-1))</f>
        <v>3882</v>
      </c>
      <c r="J3864" t="str">
        <f>TRIM(RIGHT(H3864,LEN(H3864)-FIND(" ",H3864)))</f>
        <v>sqft</v>
      </c>
      <c r="K3864" t="s">
        <v>40</v>
      </c>
      <c r="L3864" t="s">
        <v>41</v>
      </c>
      <c r="N3864" t="s">
        <v>42</v>
      </c>
      <c r="Q3864" t="s">
        <v>43</v>
      </c>
      <c r="R3864" t="s">
        <v>154</v>
      </c>
      <c r="S3864" t="s">
        <v>5951</v>
      </c>
      <c r="T3864" s="1">
        <f t="shared" si="2042"/>
        <v>6981</v>
      </c>
      <c r="U3864" t="s">
        <v>5952</v>
      </c>
      <c r="V3864" t="e">
        <f>VALUE(U3864)*100000</f>
        <v>#VALUE!</v>
      </c>
    </row>
    <row r="3865" spans="1:22" customFormat="1" hidden="1">
      <c r="A3865" t="s">
        <v>5895</v>
      </c>
      <c r="G3865" t="s">
        <v>23</v>
      </c>
      <c r="H3865" t="s">
        <v>2692</v>
      </c>
      <c r="I3865">
        <f>VALUE(LEFT(H3865,FIND(" ",H3865)-1))</f>
        <v>1750</v>
      </c>
      <c r="J3865" t="str">
        <f>TRIM(RIGHT(H3865,LEN(H3865)-FIND(" ",H3865)))</f>
        <v>sqft</v>
      </c>
      <c r="K3865" t="s">
        <v>25</v>
      </c>
      <c r="L3865" t="s">
        <v>41</v>
      </c>
      <c r="N3865" t="s">
        <v>143</v>
      </c>
      <c r="Q3865" t="s">
        <v>28</v>
      </c>
      <c r="R3865" t="s">
        <v>44</v>
      </c>
      <c r="S3865" t="s">
        <v>2997</v>
      </c>
      <c r="T3865" s="1">
        <f t="shared" si="2042"/>
        <v>5500</v>
      </c>
      <c r="U3865" t="s">
        <v>5836</v>
      </c>
      <c r="V3865" t="e">
        <f>VALUE(U3865)*100000</f>
        <v>#VALUE!</v>
      </c>
    </row>
    <row r="3866" spans="1:22" customFormat="1" hidden="1">
      <c r="A3866" t="s">
        <v>4782</v>
      </c>
      <c r="G3866" t="s">
        <v>32</v>
      </c>
      <c r="H3866" t="s">
        <v>4790</v>
      </c>
      <c r="I3866">
        <f>VALUE(LEFT(H3866,FIND(" ",H3866)-1))</f>
        <v>2565</v>
      </c>
      <c r="J3866" t="str">
        <f>TRIM(RIGHT(H3866,LEN(H3866)-FIND(" ",H3866)))</f>
        <v>sqft</v>
      </c>
      <c r="K3866" t="s">
        <v>28</v>
      </c>
      <c r="L3866" t="s">
        <v>2636</v>
      </c>
      <c r="N3866" t="s">
        <v>25</v>
      </c>
      <c r="Q3866" t="s">
        <v>4784</v>
      </c>
      <c r="R3866" t="s">
        <v>192</v>
      </c>
      <c r="T3866" s="1" t="e">
        <f t="shared" si="2042"/>
        <v>#VALUE!</v>
      </c>
      <c r="U3866" t="s">
        <v>2101</v>
      </c>
      <c r="V3866" t="e">
        <f>VALUE(U3866)*100000</f>
        <v>#VALUE!</v>
      </c>
    </row>
    <row r="3867" spans="1:22" customFormat="1" hidden="1">
      <c r="A3867" t="s">
        <v>5898</v>
      </c>
      <c r="G3867" t="s">
        <v>32</v>
      </c>
      <c r="H3867" t="s">
        <v>5953</v>
      </c>
      <c r="I3867">
        <f>VALUE(LEFT(H3867,FIND(" ",H3867)-1))</f>
        <v>5600</v>
      </c>
      <c r="J3867" t="str">
        <f>TRIM(RIGHT(H3867,LEN(H3867)-FIND(" ",H3867)))</f>
        <v>sqft</v>
      </c>
      <c r="K3867" t="s">
        <v>28</v>
      </c>
      <c r="L3867" t="s">
        <v>146</v>
      </c>
      <c r="N3867" t="s">
        <v>25</v>
      </c>
      <c r="Q3867" t="s">
        <v>2645</v>
      </c>
      <c r="R3867" t="s">
        <v>721</v>
      </c>
      <c r="S3867" t="s">
        <v>2646</v>
      </c>
      <c r="T3867" s="1">
        <f t="shared" si="2042"/>
        <v>4750</v>
      </c>
      <c r="U3867" t="s">
        <v>5954</v>
      </c>
      <c r="V3867" t="e">
        <f>VALUE(U3867)*100000</f>
        <v>#VALUE!</v>
      </c>
    </row>
    <row r="3868" spans="1:22" customFormat="1" hidden="1">
      <c r="A3868" t="s">
        <v>5955</v>
      </c>
      <c r="G3868" t="s">
        <v>32</v>
      </c>
      <c r="H3868" t="s">
        <v>5911</v>
      </c>
      <c r="I3868">
        <f>VALUE(LEFT(H3868,FIND(" ",H3868)-1))</f>
        <v>5700</v>
      </c>
      <c r="J3868" t="str">
        <f>TRIM(RIGHT(H3868,LEN(H3868)-FIND(" ",H3868)))</f>
        <v>sqft</v>
      </c>
      <c r="K3868" t="s">
        <v>5956</v>
      </c>
      <c r="L3868" t="s">
        <v>25</v>
      </c>
      <c r="N3868" t="s">
        <v>28</v>
      </c>
      <c r="Q3868" t="s">
        <v>721</v>
      </c>
      <c r="R3868">
        <v>5</v>
      </c>
      <c r="S3868" t="s">
        <v>751</v>
      </c>
      <c r="T3868" s="1">
        <f t="shared" si="2042"/>
        <v>6500</v>
      </c>
      <c r="U3868" t="s">
        <v>5766</v>
      </c>
      <c r="V3868" t="e">
        <f>VALUE(U3868)*100000</f>
        <v>#VALUE!</v>
      </c>
    </row>
    <row r="3869" spans="1:22" customFormat="1" hidden="1">
      <c r="A3869" t="s">
        <v>2805</v>
      </c>
      <c r="G3869" t="s">
        <v>32</v>
      </c>
      <c r="H3869" t="s">
        <v>3244</v>
      </c>
      <c r="I3869">
        <f>VALUE(LEFT(H3869,FIND(" ",H3869)-1))</f>
        <v>2500</v>
      </c>
      <c r="J3869" t="str">
        <f>TRIM(RIGHT(H3869,LEN(H3869)-FIND(" ",H3869)))</f>
        <v>sqft</v>
      </c>
      <c r="K3869" t="s">
        <v>25</v>
      </c>
      <c r="L3869" t="s">
        <v>153</v>
      </c>
      <c r="N3869" t="s">
        <v>806</v>
      </c>
      <c r="Q3869" t="s">
        <v>28</v>
      </c>
      <c r="R3869" t="s">
        <v>44</v>
      </c>
      <c r="S3869" t="s">
        <v>3482</v>
      </c>
      <c r="T3869" s="1">
        <f t="shared" si="2042"/>
        <v>6111</v>
      </c>
      <c r="U3869" t="s">
        <v>5539</v>
      </c>
      <c r="V3869" t="e">
        <f>VALUE(U3869)*100000</f>
        <v>#VALUE!</v>
      </c>
    </row>
    <row r="3870" spans="1:22" customFormat="1" hidden="1">
      <c r="A3870" t="s">
        <v>5253</v>
      </c>
      <c r="G3870" t="s">
        <v>32</v>
      </c>
      <c r="H3870" t="s">
        <v>5957</v>
      </c>
      <c r="I3870">
        <f>VALUE(LEFT(H3870,FIND(" ",H3870)-1))</f>
        <v>5124</v>
      </c>
      <c r="J3870" t="str">
        <f>TRIM(RIGHT(H3870,LEN(H3870)-FIND(" ",H3870)))</f>
        <v>sqft</v>
      </c>
      <c r="K3870" t="s">
        <v>25</v>
      </c>
      <c r="L3870" t="s">
        <v>26</v>
      </c>
      <c r="N3870" t="s">
        <v>806</v>
      </c>
      <c r="Q3870" t="s">
        <v>28</v>
      </c>
      <c r="R3870" t="s">
        <v>44</v>
      </c>
      <c r="S3870" t="s">
        <v>5206</v>
      </c>
      <c r="T3870" s="1">
        <f t="shared" si="2042"/>
        <v>7100</v>
      </c>
      <c r="U3870" t="s">
        <v>5958</v>
      </c>
      <c r="V3870" t="e">
        <f>VALUE(U3870)*100000</f>
        <v>#VALUE!</v>
      </c>
    </row>
    <row r="3871" spans="1:22" customFormat="1" hidden="1">
      <c r="A3871" t="s">
        <v>4501</v>
      </c>
      <c r="G3871" t="s">
        <v>32</v>
      </c>
      <c r="H3871" t="s">
        <v>5675</v>
      </c>
      <c r="I3871">
        <f>VALUE(LEFT(H3871,FIND(" ",H3871)-1))</f>
        <v>3800</v>
      </c>
      <c r="J3871" t="str">
        <f>TRIM(RIGHT(H3871,LEN(H3871)-FIND(" ",H3871)))</f>
        <v>sqft</v>
      </c>
      <c r="K3871" t="s">
        <v>25</v>
      </c>
      <c r="L3871" t="s">
        <v>2356</v>
      </c>
      <c r="N3871" t="s">
        <v>71</v>
      </c>
      <c r="Q3871" t="s">
        <v>28</v>
      </c>
      <c r="R3871" t="s">
        <v>44</v>
      </c>
      <c r="S3871" t="s">
        <v>571</v>
      </c>
      <c r="T3871" s="1">
        <f t="shared" si="2042"/>
        <v>6000</v>
      </c>
      <c r="U3871" t="s">
        <v>5959</v>
      </c>
      <c r="V3871" t="e">
        <f>VALUE(U3871)*100000</f>
        <v>#VALUE!</v>
      </c>
    </row>
    <row r="3872" spans="1:22" customFormat="1" hidden="1">
      <c r="A3872" t="s">
        <v>5833</v>
      </c>
      <c r="G3872" t="s">
        <v>32</v>
      </c>
      <c r="H3872" t="s">
        <v>5960</v>
      </c>
      <c r="I3872">
        <f>VALUE(LEFT(H3872,FIND(" ",H3872)-1))</f>
        <v>4370</v>
      </c>
      <c r="J3872" t="str">
        <f>TRIM(RIGHT(H3872,LEN(H3872)-FIND(" ",H3872)))</f>
        <v>sqft</v>
      </c>
      <c r="K3872" t="s">
        <v>25</v>
      </c>
      <c r="L3872" t="s">
        <v>4499</v>
      </c>
      <c r="N3872" t="s">
        <v>5961</v>
      </c>
      <c r="Q3872" t="s">
        <v>28</v>
      </c>
      <c r="R3872" t="s">
        <v>44</v>
      </c>
      <c r="S3872" t="s">
        <v>5962</v>
      </c>
      <c r="T3872" s="1">
        <f t="shared" si="2042"/>
        <v>6178</v>
      </c>
      <c r="U3872" t="s">
        <v>5755</v>
      </c>
      <c r="V3872" t="e">
        <f>VALUE(U3872)*100000</f>
        <v>#VALUE!</v>
      </c>
    </row>
    <row r="3873" spans="1:22" customFormat="1" hidden="1">
      <c r="A3873" t="s">
        <v>5963</v>
      </c>
      <c r="G3873" t="s">
        <v>32</v>
      </c>
      <c r="H3873" t="s">
        <v>5964</v>
      </c>
      <c r="I3873">
        <f>VALUE(LEFT(H3873,FIND(" ",H3873)-1))</f>
        <v>9000</v>
      </c>
      <c r="J3873" t="str">
        <f>TRIM(RIGHT(H3873,LEN(H3873)-FIND(" ",H3873)))</f>
        <v>sqft</v>
      </c>
      <c r="K3873" t="s">
        <v>25</v>
      </c>
      <c r="L3873" t="s">
        <v>242</v>
      </c>
      <c r="N3873" t="s">
        <v>781</v>
      </c>
      <c r="Q3873" t="s">
        <v>28</v>
      </c>
      <c r="R3873" t="s">
        <v>36</v>
      </c>
      <c r="S3873" t="s">
        <v>3045</v>
      </c>
      <c r="T3873" s="1">
        <f t="shared" si="2042"/>
        <v>8000</v>
      </c>
      <c r="U3873" t="s">
        <v>5831</v>
      </c>
      <c r="V3873" t="e">
        <f>VALUE(U3873)*100000</f>
        <v>#VALUE!</v>
      </c>
    </row>
    <row r="3874" spans="1:22" customFormat="1" hidden="1">
      <c r="A3874" t="s">
        <v>4501</v>
      </c>
      <c r="G3874" t="s">
        <v>32</v>
      </c>
      <c r="H3874" t="s">
        <v>5965</v>
      </c>
      <c r="I3874">
        <f>VALUE(LEFT(H3874,FIND(" ",H3874)-1))</f>
        <v>3551</v>
      </c>
      <c r="J3874" t="str">
        <f>TRIM(RIGHT(H3874,LEN(H3874)-FIND(" ",H3874)))</f>
        <v>sqft</v>
      </c>
      <c r="K3874" t="s">
        <v>25</v>
      </c>
      <c r="L3874" t="s">
        <v>217</v>
      </c>
      <c r="N3874" t="s">
        <v>652</v>
      </c>
      <c r="Q3874" t="s">
        <v>28</v>
      </c>
      <c r="R3874" t="s">
        <v>36</v>
      </c>
      <c r="S3874" t="s">
        <v>5966</v>
      </c>
      <c r="T3874" s="1">
        <f t="shared" si="2042"/>
        <v>6421</v>
      </c>
      <c r="U3874" t="s">
        <v>5959</v>
      </c>
      <c r="V3874" t="e">
        <f>VALUE(U3874)*100000</f>
        <v>#VALUE!</v>
      </c>
    </row>
    <row r="3875" spans="1:22" customFormat="1" hidden="1">
      <c r="A3875" t="s">
        <v>5932</v>
      </c>
      <c r="G3875" t="s">
        <v>32</v>
      </c>
      <c r="H3875" t="s">
        <v>5243</v>
      </c>
      <c r="I3875">
        <f>VALUE(LEFT(H3875,FIND(" ",H3875)-1))</f>
        <v>3513</v>
      </c>
      <c r="J3875" t="str">
        <f>TRIM(RIGHT(H3875,LEN(H3875)-FIND(" ",H3875)))</f>
        <v>sqft</v>
      </c>
      <c r="K3875" t="s">
        <v>25</v>
      </c>
      <c r="L3875" t="s">
        <v>217</v>
      </c>
      <c r="N3875" t="s">
        <v>42</v>
      </c>
      <c r="Q3875" t="s">
        <v>28</v>
      </c>
      <c r="R3875" t="s">
        <v>44</v>
      </c>
      <c r="S3875" t="s">
        <v>3755</v>
      </c>
      <c r="T3875" s="1">
        <f t="shared" si="2042"/>
        <v>5454</v>
      </c>
      <c r="U3875" t="s">
        <v>5967</v>
      </c>
      <c r="V3875" t="e">
        <f>VALUE(U3875)*100000</f>
        <v>#VALUE!</v>
      </c>
    </row>
    <row r="3876" spans="1:22" customFormat="1" hidden="1">
      <c r="A3876" t="s">
        <v>4501</v>
      </c>
      <c r="G3876" t="s">
        <v>32</v>
      </c>
      <c r="H3876" t="s">
        <v>3181</v>
      </c>
      <c r="I3876">
        <f>VALUE(LEFT(H3876,FIND(" ",H3876)-1))</f>
        <v>4000</v>
      </c>
      <c r="J3876" t="str">
        <f>TRIM(RIGHT(H3876,LEN(H3876)-FIND(" ",H3876)))</f>
        <v>sqft</v>
      </c>
      <c r="K3876" t="s">
        <v>40</v>
      </c>
      <c r="L3876" t="s">
        <v>41</v>
      </c>
      <c r="N3876" t="s">
        <v>5968</v>
      </c>
      <c r="Q3876" t="s">
        <v>28</v>
      </c>
      <c r="R3876" t="s">
        <v>36</v>
      </c>
      <c r="S3876" t="s">
        <v>5136</v>
      </c>
      <c r="T3876" s="1">
        <f t="shared" si="2042"/>
        <v>6300</v>
      </c>
      <c r="U3876" t="s">
        <v>5212</v>
      </c>
      <c r="V3876" t="e">
        <f>VALUE(U3876)*100000</f>
        <v>#VALUE!</v>
      </c>
    </row>
    <row r="3877" spans="1:22" customFormat="1" hidden="1">
      <c r="A3877" t="s">
        <v>4501</v>
      </c>
      <c r="G3877" t="s">
        <v>32</v>
      </c>
      <c r="H3877" t="s">
        <v>3140</v>
      </c>
      <c r="I3877">
        <f>VALUE(LEFT(H3877,FIND(" ",H3877)-1))</f>
        <v>3500</v>
      </c>
      <c r="J3877" t="str">
        <f>TRIM(RIGHT(H3877,LEN(H3877)-FIND(" ",H3877)))</f>
        <v>sqft</v>
      </c>
      <c r="K3877" t="s">
        <v>25</v>
      </c>
      <c r="L3877" t="s">
        <v>153</v>
      </c>
      <c r="N3877" t="s">
        <v>42</v>
      </c>
      <c r="Q3877" t="s">
        <v>28</v>
      </c>
      <c r="R3877" t="s">
        <v>36</v>
      </c>
      <c r="S3877" t="s">
        <v>571</v>
      </c>
      <c r="T3877" s="1">
        <f t="shared" si="2042"/>
        <v>6000</v>
      </c>
      <c r="U3877" t="s">
        <v>5321</v>
      </c>
      <c r="V3877" t="e">
        <f>VALUE(U3877)*100000</f>
        <v>#VALUE!</v>
      </c>
    </row>
    <row r="3878" spans="1:22" customFormat="1" hidden="1">
      <c r="A3878" t="s">
        <v>2805</v>
      </c>
      <c r="G3878" t="s">
        <v>23</v>
      </c>
      <c r="H3878" t="s">
        <v>3663</v>
      </c>
      <c r="I3878">
        <f>VALUE(LEFT(H3878,FIND(" ",H3878)-1))</f>
        <v>1455</v>
      </c>
      <c r="J3878" t="str">
        <f>TRIM(RIGHT(H3878,LEN(H3878)-FIND(" ",H3878)))</f>
        <v>sqft</v>
      </c>
      <c r="K3878" t="s">
        <v>28</v>
      </c>
      <c r="L3878" t="s">
        <v>3236</v>
      </c>
      <c r="N3878" t="s">
        <v>25</v>
      </c>
      <c r="Q3878" t="s">
        <v>44</v>
      </c>
      <c r="R3878" t="s">
        <v>131</v>
      </c>
      <c r="S3878" t="s">
        <v>4509</v>
      </c>
      <c r="T3878" s="1">
        <f t="shared" si="2042"/>
        <v>5900</v>
      </c>
      <c r="U3878" t="s">
        <v>5969</v>
      </c>
      <c r="V3878" t="e">
        <f>VALUE(U3878)*100000</f>
        <v>#VALUE!</v>
      </c>
    </row>
    <row r="3879" spans="1:22" customFormat="1" hidden="1">
      <c r="A3879" t="s">
        <v>5204</v>
      </c>
      <c r="G3879" t="s">
        <v>32</v>
      </c>
      <c r="H3879" t="s">
        <v>3181</v>
      </c>
      <c r="I3879">
        <f>VALUE(LEFT(H3879,FIND(" ",H3879)-1))</f>
        <v>4000</v>
      </c>
      <c r="J3879" t="str">
        <f>TRIM(RIGHT(H3879,LEN(H3879)-FIND(" ",H3879)))</f>
        <v>sqft</v>
      </c>
      <c r="K3879" t="s">
        <v>25</v>
      </c>
      <c r="L3879" t="s">
        <v>55</v>
      </c>
      <c r="N3879" t="s">
        <v>4849</v>
      </c>
      <c r="Q3879" t="s">
        <v>28</v>
      </c>
      <c r="R3879" t="s">
        <v>154</v>
      </c>
      <c r="S3879" t="s">
        <v>193</v>
      </c>
      <c r="T3879" s="1">
        <f t="shared" si="2042"/>
        <v>7000</v>
      </c>
      <c r="U3879" t="s">
        <v>5220</v>
      </c>
      <c r="V3879" t="e">
        <f>VALUE(U3879)*100000</f>
        <v>#VALUE!</v>
      </c>
    </row>
    <row r="3880" spans="1:22" customFormat="1" hidden="1">
      <c r="A3880" t="s">
        <v>5970</v>
      </c>
      <c r="G3880" t="s">
        <v>32</v>
      </c>
      <c r="H3880" t="s">
        <v>5971</v>
      </c>
      <c r="I3880">
        <f>VALUE(LEFT(H3880,FIND(" ",H3880)-1))</f>
        <v>3350</v>
      </c>
      <c r="J3880" t="str">
        <f>TRIM(RIGHT(H3880,LEN(H3880)-FIND(" ",H3880)))</f>
        <v>sqft</v>
      </c>
      <c r="K3880" t="s">
        <v>25</v>
      </c>
      <c r="L3880" t="s">
        <v>55</v>
      </c>
      <c r="N3880" t="s">
        <v>4409</v>
      </c>
      <c r="Q3880" t="s">
        <v>28</v>
      </c>
      <c r="R3880" t="s">
        <v>44</v>
      </c>
      <c r="S3880" t="s">
        <v>5972</v>
      </c>
      <c r="T3880" s="1">
        <f t="shared" si="2042"/>
        <v>6418</v>
      </c>
      <c r="U3880" t="s">
        <v>5445</v>
      </c>
      <c r="V3880" t="e">
        <f>VALUE(U3880)*100000</f>
        <v>#VALUE!</v>
      </c>
    </row>
    <row r="3881" spans="1:22" customFormat="1" hidden="1">
      <c r="A3881" t="s">
        <v>4501</v>
      </c>
      <c r="G3881" t="s">
        <v>32</v>
      </c>
      <c r="H3881" t="s">
        <v>5973</v>
      </c>
      <c r="I3881">
        <f>VALUE(LEFT(H3881,FIND(" ",H3881)-1))</f>
        <v>3818</v>
      </c>
      <c r="J3881" t="str">
        <f>TRIM(RIGHT(H3881,LEN(H3881)-FIND(" ",H3881)))</f>
        <v>sqft</v>
      </c>
      <c r="K3881" t="s">
        <v>25</v>
      </c>
      <c r="L3881" t="s">
        <v>159</v>
      </c>
      <c r="N3881" t="s">
        <v>42</v>
      </c>
      <c r="Q3881" t="s">
        <v>28</v>
      </c>
      <c r="R3881" t="s">
        <v>36</v>
      </c>
      <c r="S3881" t="s">
        <v>4802</v>
      </c>
      <c r="T3881" s="1">
        <f t="shared" si="2042"/>
        <v>5151</v>
      </c>
      <c r="U3881" t="s">
        <v>5974</v>
      </c>
      <c r="V3881" t="e">
        <f>VALUE(U3881)*100000</f>
        <v>#VALUE!</v>
      </c>
    </row>
    <row r="3882" spans="1:22" customFormat="1" hidden="1">
      <c r="A3882" t="s">
        <v>5975</v>
      </c>
      <c r="G3882" t="s">
        <v>32</v>
      </c>
      <c r="H3882" t="s">
        <v>5976</v>
      </c>
      <c r="I3882">
        <f>VALUE(LEFT(H3882,FIND(" ",H3882)-1))</f>
        <v>4158</v>
      </c>
      <c r="J3882" t="str">
        <f>TRIM(RIGHT(H3882,LEN(H3882)-FIND(" ",H3882)))</f>
        <v>sqft</v>
      </c>
      <c r="K3882" t="s">
        <v>40</v>
      </c>
      <c r="L3882" t="s">
        <v>242</v>
      </c>
      <c r="N3882" t="s">
        <v>901</v>
      </c>
      <c r="Q3882" t="s">
        <v>28</v>
      </c>
      <c r="R3882" t="s">
        <v>44</v>
      </c>
      <c r="S3882" t="s">
        <v>3045</v>
      </c>
      <c r="T3882" s="1">
        <f t="shared" si="2042"/>
        <v>8000</v>
      </c>
      <c r="U3882" t="s">
        <v>5977</v>
      </c>
      <c r="V3882" t="e">
        <f>VALUE(U3882)*100000</f>
        <v>#VALUE!</v>
      </c>
    </row>
    <row r="3883" spans="1:22" customFormat="1" hidden="1">
      <c r="A3883" t="s">
        <v>5978</v>
      </c>
      <c r="G3883" t="s">
        <v>32</v>
      </c>
      <c r="H3883" t="s">
        <v>5979</v>
      </c>
      <c r="I3883">
        <f>VALUE(LEFT(H3883,FIND(" ",H3883)-1))</f>
        <v>542</v>
      </c>
      <c r="J3883" t="str">
        <f>TRIM(RIGHT(H3883,LEN(H3883)-FIND(" ",H3883)))</f>
        <v>sqyrd</v>
      </c>
      <c r="K3883" t="s">
        <v>40</v>
      </c>
      <c r="L3883" t="s">
        <v>41</v>
      </c>
      <c r="N3883" t="s">
        <v>298</v>
      </c>
      <c r="Q3883" t="s">
        <v>83</v>
      </c>
      <c r="R3883" t="s">
        <v>154</v>
      </c>
      <c r="S3883" t="s">
        <v>5878</v>
      </c>
      <c r="T3883" s="1">
        <f t="shared" si="2042"/>
        <v>15556</v>
      </c>
      <c r="U3883" t="s">
        <v>5980</v>
      </c>
      <c r="V3883" t="e">
        <f>VALUE(U3883)*100000</f>
        <v>#VALUE!</v>
      </c>
    </row>
    <row r="3884" spans="1:22" customFormat="1" hidden="1">
      <c r="A3884" t="s">
        <v>58</v>
      </c>
      <c r="G3884" t="s">
        <v>32</v>
      </c>
      <c r="H3884" t="s">
        <v>5354</v>
      </c>
      <c r="I3884">
        <f>VALUE(LEFT(H3884,FIND(" ",H3884)-1))</f>
        <v>3900</v>
      </c>
      <c r="J3884" t="str">
        <f>TRIM(RIGHT(H3884,LEN(H3884)-FIND(" ",H3884)))</f>
        <v>sqft</v>
      </c>
      <c r="K3884" t="s">
        <v>40</v>
      </c>
      <c r="L3884" t="s">
        <v>41</v>
      </c>
      <c r="N3884" t="s">
        <v>608</v>
      </c>
      <c r="Q3884">
        <v>1</v>
      </c>
      <c r="S3884" t="s">
        <v>5981</v>
      </c>
      <c r="T3884" s="1">
        <f t="shared" si="2042"/>
        <v>11538</v>
      </c>
      <c r="U3884" t="s">
        <v>5456</v>
      </c>
      <c r="V3884" t="e">
        <f>VALUE(U3884)*100000</f>
        <v>#VALUE!</v>
      </c>
    </row>
    <row r="3885" spans="1:22" customFormat="1" hidden="1">
      <c r="A3885" t="s">
        <v>2805</v>
      </c>
      <c r="G3885" t="s">
        <v>23</v>
      </c>
      <c r="H3885" t="s">
        <v>5982</v>
      </c>
      <c r="I3885">
        <f>VALUE(LEFT(H3885,FIND(" ",H3885)-1))</f>
        <v>1289</v>
      </c>
      <c r="J3885" t="str">
        <f>TRIM(RIGHT(H3885,LEN(H3885)-FIND(" ",H3885)))</f>
        <v>sqft</v>
      </c>
      <c r="K3885" t="s">
        <v>40</v>
      </c>
      <c r="L3885" t="s">
        <v>41</v>
      </c>
      <c r="N3885" t="s">
        <v>901</v>
      </c>
      <c r="Q3885" t="s">
        <v>83</v>
      </c>
      <c r="R3885" t="s">
        <v>44</v>
      </c>
      <c r="S3885" t="s">
        <v>5983</v>
      </c>
      <c r="T3885" s="1">
        <f t="shared" si="2042"/>
        <v>7463</v>
      </c>
      <c r="U3885" t="s">
        <v>5528</v>
      </c>
      <c r="V3885" t="e">
        <f>VALUE(U3885)*100000</f>
        <v>#VALUE!</v>
      </c>
    </row>
    <row r="3886" spans="1:22" customFormat="1" hidden="1">
      <c r="A3886" t="s">
        <v>4484</v>
      </c>
      <c r="G3886" t="s">
        <v>23</v>
      </c>
      <c r="H3886" t="s">
        <v>1574</v>
      </c>
      <c r="I3886">
        <f>VALUE(LEFT(H3886,FIND(" ",H3886)-1))</f>
        <v>1800</v>
      </c>
      <c r="J3886" t="str">
        <f>TRIM(RIGHT(H3886,LEN(H3886)-FIND(" ",H3886)))</f>
        <v>sqft</v>
      </c>
      <c r="K3886" t="s">
        <v>40</v>
      </c>
      <c r="L3886" t="s">
        <v>41</v>
      </c>
      <c r="N3886" t="s">
        <v>665</v>
      </c>
      <c r="Q3886" t="s">
        <v>28</v>
      </c>
      <c r="R3886" t="s">
        <v>44</v>
      </c>
      <c r="S3886" t="s">
        <v>5335</v>
      </c>
      <c r="T3886" s="1">
        <f t="shared" si="2042"/>
        <v>4649</v>
      </c>
      <c r="U3886" t="s">
        <v>5282</v>
      </c>
      <c r="V3886" t="e">
        <f>VALUE(U3886)*100000</f>
        <v>#VALUE!</v>
      </c>
    </row>
    <row r="3887" spans="1:22" customFormat="1" hidden="1">
      <c r="A3887" t="s">
        <v>5984</v>
      </c>
      <c r="G3887" t="s">
        <v>32</v>
      </c>
      <c r="H3887" t="s">
        <v>5985</v>
      </c>
      <c r="I3887">
        <f>VALUE(LEFT(H3887,FIND(" ",H3887)-1))</f>
        <v>2855</v>
      </c>
      <c r="J3887" t="str">
        <f>TRIM(RIGHT(H3887,LEN(H3887)-FIND(" ",H3887)))</f>
        <v>sqft</v>
      </c>
      <c r="K3887" t="s">
        <v>25</v>
      </c>
      <c r="L3887" t="s">
        <v>217</v>
      </c>
      <c r="N3887" t="s">
        <v>165</v>
      </c>
      <c r="Q3887" t="s">
        <v>28</v>
      </c>
      <c r="R3887" t="s">
        <v>44</v>
      </c>
      <c r="S3887" t="s">
        <v>4827</v>
      </c>
      <c r="T3887" s="1">
        <f t="shared" si="2042"/>
        <v>5800</v>
      </c>
      <c r="U3887" t="s">
        <v>5252</v>
      </c>
      <c r="V3887" t="e">
        <f>VALUE(U3887)*100000</f>
        <v>#VALUE!</v>
      </c>
    </row>
    <row r="3888" spans="1:22" customFormat="1" hidden="1">
      <c r="A3888" t="s">
        <v>5986</v>
      </c>
      <c r="G3888" t="s">
        <v>23</v>
      </c>
      <c r="H3888" t="s">
        <v>5987</v>
      </c>
      <c r="I3888">
        <f>VALUE(LEFT(H3888,FIND(" ",H3888)-1))</f>
        <v>350</v>
      </c>
      <c r="J3888" t="str">
        <f>TRIM(RIGHT(H3888,LEN(H3888)-FIND(" ",H3888)))</f>
        <v>sqyrd</v>
      </c>
      <c r="K3888" t="s">
        <v>83</v>
      </c>
      <c r="L3888" t="s">
        <v>41</v>
      </c>
      <c r="N3888" t="s">
        <v>40</v>
      </c>
      <c r="Q3888" t="s">
        <v>44</v>
      </c>
      <c r="R3888" t="s">
        <v>131</v>
      </c>
      <c r="T3888" s="1" t="e">
        <f t="shared" si="2042"/>
        <v>#VALUE!</v>
      </c>
      <c r="U3888" t="s">
        <v>5988</v>
      </c>
      <c r="V3888" t="e">
        <f>VALUE(U3888)*100000</f>
        <v>#VALUE!</v>
      </c>
    </row>
    <row r="3889" spans="1:22" customFormat="1" hidden="1">
      <c r="A3889" t="s">
        <v>5989</v>
      </c>
      <c r="G3889" t="s">
        <v>32</v>
      </c>
      <c r="H3889" t="s">
        <v>1152</v>
      </c>
      <c r="I3889">
        <f>VALUE(LEFT(H3889,FIND(" ",H3889)-1))</f>
        <v>160</v>
      </c>
      <c r="J3889" t="str">
        <f>TRIM(RIGHT(H3889,LEN(H3889)-FIND(" ",H3889)))</f>
        <v>sqyrd</v>
      </c>
      <c r="K3889" t="s">
        <v>28</v>
      </c>
      <c r="L3889" t="s">
        <v>41</v>
      </c>
      <c r="N3889" t="s">
        <v>40</v>
      </c>
      <c r="Q3889" t="s">
        <v>44</v>
      </c>
      <c r="R3889" t="s">
        <v>382</v>
      </c>
      <c r="S3889" t="s">
        <v>5990</v>
      </c>
      <c r="T3889" s="1">
        <f t="shared" si="2042"/>
        <v>11458</v>
      </c>
      <c r="U3889" t="s">
        <v>5252</v>
      </c>
      <c r="V3889" t="e">
        <f>VALUE(U3889)*100000</f>
        <v>#VALUE!</v>
      </c>
    </row>
    <row r="3890" spans="1:22" customFormat="1" hidden="1">
      <c r="A3890" t="s">
        <v>5991</v>
      </c>
      <c r="G3890" t="s">
        <v>23</v>
      </c>
      <c r="H3890" t="s">
        <v>5992</v>
      </c>
      <c r="I3890">
        <f>VALUE(LEFT(H3890,FIND(" ",H3890)-1))</f>
        <v>1460</v>
      </c>
      <c r="J3890" t="str">
        <f>TRIM(RIGHT(H3890,LEN(H3890)-FIND(" ",H3890)))</f>
        <v>sqft</v>
      </c>
      <c r="K3890" t="s">
        <v>25</v>
      </c>
      <c r="L3890" t="s">
        <v>41</v>
      </c>
      <c r="N3890" t="s">
        <v>734</v>
      </c>
      <c r="Q3890" t="s">
        <v>28</v>
      </c>
      <c r="R3890" t="s">
        <v>44</v>
      </c>
      <c r="S3890" t="s">
        <v>5993</v>
      </c>
      <c r="T3890" s="1">
        <f t="shared" si="2042"/>
        <v>5989</v>
      </c>
      <c r="U3890" t="s">
        <v>5471</v>
      </c>
      <c r="V3890" t="e">
        <f>VALUE(U3890)*100000</f>
        <v>#VALUE!</v>
      </c>
    </row>
    <row r="3891" spans="1:22" customFormat="1" hidden="1">
      <c r="A3891" t="s">
        <v>3473</v>
      </c>
      <c r="G3891" t="s">
        <v>23</v>
      </c>
      <c r="H3891" t="s">
        <v>3244</v>
      </c>
      <c r="I3891">
        <f>VALUE(LEFT(H3891,FIND(" ",H3891)-1))</f>
        <v>2500</v>
      </c>
      <c r="J3891" t="str">
        <f>TRIM(RIGHT(H3891,LEN(H3891)-FIND(" ",H3891)))</f>
        <v>sqft</v>
      </c>
      <c r="K3891" t="s">
        <v>40</v>
      </c>
      <c r="L3891" t="s">
        <v>41</v>
      </c>
      <c r="N3891" t="s">
        <v>175</v>
      </c>
      <c r="Q3891" t="s">
        <v>83</v>
      </c>
      <c r="R3891" t="s">
        <v>29</v>
      </c>
      <c r="T3891" s="1" t="e">
        <f t="shared" si="2042"/>
        <v>#VALUE!</v>
      </c>
      <c r="U3891" t="s">
        <v>5343</v>
      </c>
      <c r="V3891" t="e">
        <f>VALUE(U3891)*100000</f>
        <v>#VALUE!</v>
      </c>
    </row>
    <row r="3892" spans="1:22" customFormat="1" hidden="1">
      <c r="A3892" t="s">
        <v>4501</v>
      </c>
      <c r="G3892" t="s">
        <v>32</v>
      </c>
      <c r="H3892" t="s">
        <v>4686</v>
      </c>
      <c r="I3892">
        <f>VALUE(LEFT(H3892,FIND(" ",H3892)-1))</f>
        <v>3200</v>
      </c>
      <c r="J3892" t="str">
        <f>TRIM(RIGHT(H3892,LEN(H3892)-FIND(" ",H3892)))</f>
        <v>sqft</v>
      </c>
      <c r="K3892" t="s">
        <v>25</v>
      </c>
      <c r="L3892" t="s">
        <v>217</v>
      </c>
      <c r="N3892" t="s">
        <v>271</v>
      </c>
      <c r="Q3892" t="s">
        <v>28</v>
      </c>
      <c r="R3892" t="s">
        <v>44</v>
      </c>
      <c r="S3892" t="s">
        <v>2715</v>
      </c>
      <c r="T3892" s="1">
        <f t="shared" si="2042"/>
        <v>6031</v>
      </c>
      <c r="U3892" t="s">
        <v>5994</v>
      </c>
      <c r="V3892" t="e">
        <f>VALUE(U3892)*100000</f>
        <v>#VALUE!</v>
      </c>
    </row>
    <row r="3893" spans="1:22" customFormat="1" hidden="1">
      <c r="A3893" t="s">
        <v>5995</v>
      </c>
      <c r="G3893" t="s">
        <v>32</v>
      </c>
      <c r="H3893" t="s">
        <v>5996</v>
      </c>
      <c r="I3893">
        <f>VALUE(LEFT(H3893,FIND(" ",H3893)-1))</f>
        <v>2890</v>
      </c>
      <c r="J3893" t="str">
        <f>TRIM(RIGHT(H3893,LEN(H3893)-FIND(" ",H3893)))</f>
        <v>sqft</v>
      </c>
      <c r="K3893" t="s">
        <v>40</v>
      </c>
      <c r="L3893" t="s">
        <v>41</v>
      </c>
      <c r="N3893" t="s">
        <v>2398</v>
      </c>
      <c r="Q3893" t="s">
        <v>83</v>
      </c>
      <c r="R3893" t="s">
        <v>36</v>
      </c>
      <c r="S3893" t="s">
        <v>5997</v>
      </c>
      <c r="T3893" s="1">
        <f t="shared" si="2042"/>
        <v>6920</v>
      </c>
      <c r="U3893" t="s">
        <v>5230</v>
      </c>
      <c r="V3893" t="e">
        <f>VALUE(U3893)*100000</f>
        <v>#VALUE!</v>
      </c>
    </row>
    <row r="3894" spans="1:22" customFormat="1" hidden="1">
      <c r="A3894" t="s">
        <v>5998</v>
      </c>
      <c r="G3894" t="s">
        <v>32</v>
      </c>
      <c r="H3894" t="s">
        <v>5999</v>
      </c>
      <c r="I3894">
        <f>VALUE(LEFT(H3894,FIND(" ",H3894)-1))</f>
        <v>2735</v>
      </c>
      <c r="J3894" t="str">
        <f>TRIM(RIGHT(H3894,LEN(H3894)-FIND(" ",H3894)))</f>
        <v>sqft</v>
      </c>
      <c r="K3894" t="s">
        <v>25</v>
      </c>
      <c r="L3894" t="s">
        <v>2349</v>
      </c>
      <c r="N3894" t="s">
        <v>1580</v>
      </c>
      <c r="Q3894" t="s">
        <v>28</v>
      </c>
      <c r="R3894" t="s">
        <v>44</v>
      </c>
      <c r="S3894" t="s">
        <v>6000</v>
      </c>
      <c r="T3894" s="1">
        <f t="shared" si="2042"/>
        <v>6049</v>
      </c>
      <c r="U3894" t="s">
        <v>5252</v>
      </c>
      <c r="V3894" t="e">
        <f>VALUE(U3894)*100000</f>
        <v>#VALUE!</v>
      </c>
    </row>
    <row r="3895" spans="1:22" customFormat="1" hidden="1">
      <c r="A3895" t="s">
        <v>4484</v>
      </c>
      <c r="G3895" t="s">
        <v>23</v>
      </c>
      <c r="H3895" t="s">
        <v>6001</v>
      </c>
      <c r="I3895">
        <f>VALUE(LEFT(H3895,FIND(" ",H3895)-1))</f>
        <v>2064</v>
      </c>
      <c r="J3895" t="str">
        <f>TRIM(RIGHT(H3895,LEN(H3895)-FIND(" ",H3895)))</f>
        <v>sqft</v>
      </c>
      <c r="K3895" t="s">
        <v>25</v>
      </c>
      <c r="L3895" t="s">
        <v>2318</v>
      </c>
      <c r="N3895" t="s">
        <v>2707</v>
      </c>
      <c r="Q3895" t="s">
        <v>28</v>
      </c>
      <c r="R3895" t="s">
        <v>44</v>
      </c>
      <c r="S3895" t="s">
        <v>6002</v>
      </c>
      <c r="T3895" s="1">
        <f t="shared" si="2042"/>
        <v>6318</v>
      </c>
      <c r="U3895" t="s">
        <v>6003</v>
      </c>
      <c r="V3895" t="e">
        <f>VALUE(U3895)*100000</f>
        <v>#VALUE!</v>
      </c>
    </row>
    <row r="3896" spans="1:22" customFormat="1" hidden="1">
      <c r="A3896" t="s">
        <v>5271</v>
      </c>
      <c r="G3896" t="s">
        <v>32</v>
      </c>
      <c r="H3896" t="s">
        <v>5272</v>
      </c>
      <c r="I3896">
        <f>VALUE(LEFT(H3896,FIND(" ",H3896)-1))</f>
        <v>3636</v>
      </c>
      <c r="J3896" t="str">
        <f>TRIM(RIGHT(H3896,LEN(H3896)-FIND(" ",H3896)))</f>
        <v>sqft</v>
      </c>
      <c r="K3896" t="s">
        <v>5956</v>
      </c>
      <c r="L3896" t="s">
        <v>25</v>
      </c>
      <c r="N3896" t="s">
        <v>28</v>
      </c>
      <c r="Q3896">
        <v>4</v>
      </c>
      <c r="R3896">
        <v>4</v>
      </c>
      <c r="S3896" t="s">
        <v>751</v>
      </c>
      <c r="T3896" s="1">
        <f t="shared" si="2042"/>
        <v>6500</v>
      </c>
      <c r="U3896" t="s">
        <v>5808</v>
      </c>
      <c r="V3896" t="e">
        <f>VALUE(U3896)*100000</f>
        <v>#VALUE!</v>
      </c>
    </row>
    <row r="3897" spans="1:22" customFormat="1" hidden="1">
      <c r="A3897" t="s">
        <v>6004</v>
      </c>
      <c r="G3897" t="s">
        <v>32</v>
      </c>
      <c r="H3897" t="s">
        <v>6005</v>
      </c>
      <c r="I3897">
        <f>VALUE(LEFT(H3897,FIND(" ",H3897)-1))</f>
        <v>2570</v>
      </c>
      <c r="J3897" t="str">
        <f>TRIM(RIGHT(H3897,LEN(H3897)-FIND(" ",H3897)))</f>
        <v>sqft</v>
      </c>
      <c r="K3897" t="s">
        <v>25</v>
      </c>
      <c r="L3897" t="s">
        <v>146</v>
      </c>
      <c r="N3897" t="s">
        <v>972</v>
      </c>
      <c r="Q3897" t="s">
        <v>28</v>
      </c>
      <c r="R3897" t="s">
        <v>44</v>
      </c>
      <c r="S3897" t="s">
        <v>6006</v>
      </c>
      <c r="T3897" s="1">
        <f t="shared" si="2042"/>
        <v>6600</v>
      </c>
      <c r="U3897" t="s">
        <v>6007</v>
      </c>
      <c r="V3897" t="e">
        <f>VALUE(U3897)*100000</f>
        <v>#VALUE!</v>
      </c>
    </row>
    <row r="3898" spans="1:22" customFormat="1" hidden="1">
      <c r="A3898" t="s">
        <v>6008</v>
      </c>
      <c r="G3898" t="s">
        <v>32</v>
      </c>
      <c r="H3898" t="s">
        <v>5510</v>
      </c>
      <c r="I3898">
        <f>VALUE(LEFT(H3898,FIND(" ",H3898)-1))</f>
        <v>5800</v>
      </c>
      <c r="J3898" t="str">
        <f>TRIM(RIGHT(H3898,LEN(H3898)-FIND(" ",H3898)))</f>
        <v>sqft</v>
      </c>
      <c r="K3898" t="s">
        <v>25</v>
      </c>
      <c r="L3898" t="s">
        <v>217</v>
      </c>
      <c r="N3898" t="s">
        <v>5514</v>
      </c>
      <c r="Q3898" t="s">
        <v>28</v>
      </c>
      <c r="R3898" t="s">
        <v>44</v>
      </c>
      <c r="S3898" t="s">
        <v>6009</v>
      </c>
      <c r="T3898" s="1">
        <f t="shared" si="2042"/>
        <v>9517</v>
      </c>
      <c r="U3898" t="s">
        <v>6010</v>
      </c>
      <c r="V3898" t="e">
        <f>VALUE(U3898)*100000</f>
        <v>#VALUE!</v>
      </c>
    </row>
    <row r="3899" spans="1:22" customFormat="1" hidden="1">
      <c r="A3899" t="s">
        <v>4501</v>
      </c>
      <c r="G3899" t="s">
        <v>32</v>
      </c>
      <c r="H3899" t="s">
        <v>6011</v>
      </c>
      <c r="I3899">
        <f>VALUE(LEFT(H3899,FIND(" ",H3899)-1))</f>
        <v>4200</v>
      </c>
      <c r="J3899" t="str">
        <f>TRIM(RIGHT(H3899,LEN(H3899)-FIND(" ",H3899)))</f>
        <v>sqft</v>
      </c>
      <c r="K3899" t="s">
        <v>25</v>
      </c>
      <c r="L3899" t="s">
        <v>2356</v>
      </c>
      <c r="N3899" t="s">
        <v>71</v>
      </c>
      <c r="Q3899" t="s">
        <v>28</v>
      </c>
      <c r="R3899" t="s">
        <v>44</v>
      </c>
      <c r="S3899" t="s">
        <v>571</v>
      </c>
      <c r="T3899" s="1">
        <f t="shared" si="2042"/>
        <v>6000</v>
      </c>
      <c r="U3899" t="s">
        <v>5212</v>
      </c>
      <c r="V3899" t="e">
        <f>VALUE(U3899)*100000</f>
        <v>#VALUE!</v>
      </c>
    </row>
    <row r="3900" spans="1:22" customFormat="1" hidden="1">
      <c r="A3900" t="s">
        <v>4484</v>
      </c>
      <c r="G3900" t="s">
        <v>32</v>
      </c>
      <c r="H3900" t="s">
        <v>5768</v>
      </c>
      <c r="I3900">
        <f>VALUE(LEFT(H3900,FIND(" ",H3900)-1))</f>
        <v>3770</v>
      </c>
      <c r="J3900" t="str">
        <f>TRIM(RIGHT(H3900,LEN(H3900)-FIND(" ",H3900)))</f>
        <v>sqft</v>
      </c>
      <c r="K3900" t="s">
        <v>25</v>
      </c>
      <c r="L3900" t="s">
        <v>620</v>
      </c>
      <c r="N3900" t="s">
        <v>2461</v>
      </c>
      <c r="Q3900" t="s">
        <v>28</v>
      </c>
      <c r="R3900" t="s">
        <v>44</v>
      </c>
      <c r="S3900" t="s">
        <v>4732</v>
      </c>
      <c r="T3900" s="1">
        <f t="shared" si="2042"/>
        <v>6101</v>
      </c>
      <c r="U3900" t="s">
        <v>5200</v>
      </c>
      <c r="V3900" t="e">
        <f>VALUE(U3900)*100000</f>
        <v>#VALUE!</v>
      </c>
    </row>
    <row r="3901" spans="1:22" customFormat="1" hidden="1">
      <c r="A3901" t="s">
        <v>5201</v>
      </c>
      <c r="G3901" t="s">
        <v>32</v>
      </c>
      <c r="H3901" t="s">
        <v>5202</v>
      </c>
      <c r="I3901">
        <f>VALUE(LEFT(H3901,FIND(" ",H3901)-1))</f>
        <v>3250</v>
      </c>
      <c r="J3901" t="str">
        <f>TRIM(RIGHT(H3901,LEN(H3901)-FIND(" ",H3901)))</f>
        <v>sqft</v>
      </c>
      <c r="K3901" t="s">
        <v>25</v>
      </c>
      <c r="L3901" t="s">
        <v>153</v>
      </c>
      <c r="N3901" t="s">
        <v>71</v>
      </c>
      <c r="Q3901" t="s">
        <v>28</v>
      </c>
      <c r="R3901" t="s">
        <v>44</v>
      </c>
      <c r="S3901" t="s">
        <v>6012</v>
      </c>
      <c r="T3901" s="1">
        <f t="shared" ref="T3901:T3964" si="2043">VALUE(SUBSTITUTE(SUBSTITUTE(S3901,"â‚¹",""),"per sqft",""))</f>
        <v>4752</v>
      </c>
      <c r="U3901" t="s">
        <v>5203</v>
      </c>
      <c r="V3901" t="e">
        <f>VALUE(U3901)*100000</f>
        <v>#VALUE!</v>
      </c>
    </row>
    <row r="3902" spans="1:22" customFormat="1" hidden="1">
      <c r="A3902" t="s">
        <v>4501</v>
      </c>
      <c r="G3902" t="s">
        <v>32</v>
      </c>
      <c r="H3902" t="s">
        <v>6013</v>
      </c>
      <c r="I3902">
        <f>VALUE(LEFT(H3902,FIND(" ",H3902)-1))</f>
        <v>3850</v>
      </c>
      <c r="J3902" t="str">
        <f>TRIM(RIGHT(H3902,LEN(H3902)-FIND(" ",H3902)))</f>
        <v>sqft</v>
      </c>
      <c r="K3902" t="s">
        <v>25</v>
      </c>
      <c r="L3902" t="s">
        <v>41</v>
      </c>
      <c r="N3902" t="s">
        <v>806</v>
      </c>
      <c r="Q3902" t="s">
        <v>28</v>
      </c>
      <c r="R3902" t="s">
        <v>36</v>
      </c>
      <c r="S3902" t="s">
        <v>319</v>
      </c>
      <c r="T3902" s="1">
        <f t="shared" si="2043"/>
        <v>7500</v>
      </c>
      <c r="U3902" t="s">
        <v>5902</v>
      </c>
      <c r="V3902" t="e">
        <f>VALUE(U3902)*100000</f>
        <v>#VALUE!</v>
      </c>
    </row>
    <row r="3903" spans="1:22" customFormat="1" hidden="1">
      <c r="A3903" t="s">
        <v>6014</v>
      </c>
      <c r="G3903" t="s">
        <v>32</v>
      </c>
      <c r="H3903" t="s">
        <v>5297</v>
      </c>
      <c r="I3903">
        <f>VALUE(LEFT(H3903,FIND(" ",H3903)-1))</f>
        <v>3294</v>
      </c>
      <c r="J3903" t="str">
        <f>TRIM(RIGHT(H3903,LEN(H3903)-FIND(" ",H3903)))</f>
        <v>sqft</v>
      </c>
      <c r="K3903" t="s">
        <v>25</v>
      </c>
      <c r="L3903" t="s">
        <v>3236</v>
      </c>
      <c r="N3903" t="s">
        <v>42</v>
      </c>
      <c r="Q3903" t="s">
        <v>28</v>
      </c>
      <c r="R3903" t="s">
        <v>44</v>
      </c>
      <c r="S3903" t="s">
        <v>4890</v>
      </c>
      <c r="T3903" s="1">
        <f t="shared" si="2043"/>
        <v>4950</v>
      </c>
      <c r="U3903" t="s">
        <v>5266</v>
      </c>
      <c r="V3903" t="e">
        <f>VALUE(U3903)*100000</f>
        <v>#VALUE!</v>
      </c>
    </row>
    <row r="3904" spans="1:22" customFormat="1" hidden="1">
      <c r="A3904" t="s">
        <v>5848</v>
      </c>
      <c r="G3904" t="s">
        <v>23</v>
      </c>
      <c r="H3904" t="s">
        <v>6015</v>
      </c>
      <c r="I3904">
        <f>VALUE(LEFT(H3904,FIND(" ",H3904)-1))</f>
        <v>3065</v>
      </c>
      <c r="J3904" t="str">
        <f>TRIM(RIGHT(H3904,LEN(H3904)-FIND(" ",H3904)))</f>
        <v>sqft</v>
      </c>
      <c r="K3904" t="s">
        <v>25</v>
      </c>
      <c r="L3904" t="s">
        <v>153</v>
      </c>
      <c r="N3904" t="s">
        <v>718</v>
      </c>
      <c r="Q3904" t="s">
        <v>28</v>
      </c>
      <c r="R3904" t="s">
        <v>36</v>
      </c>
      <c r="S3904" t="s">
        <v>6016</v>
      </c>
      <c r="T3904" s="1">
        <f t="shared" si="2043"/>
        <v>9882</v>
      </c>
      <c r="U3904" t="s">
        <v>5270</v>
      </c>
      <c r="V3904" t="e">
        <f>VALUE(U3904)*100000</f>
        <v>#VALUE!</v>
      </c>
    </row>
    <row r="3905" spans="1:22" customFormat="1" hidden="1">
      <c r="A3905" t="s">
        <v>4501</v>
      </c>
      <c r="G3905" t="s">
        <v>32</v>
      </c>
      <c r="H3905" t="s">
        <v>6017</v>
      </c>
      <c r="I3905">
        <f>VALUE(LEFT(H3905,FIND(" ",H3905)-1))</f>
        <v>3153</v>
      </c>
      <c r="J3905" t="str">
        <f>TRIM(RIGHT(H3905,LEN(H3905)-FIND(" ",H3905)))</f>
        <v>sqft</v>
      </c>
      <c r="K3905" t="s">
        <v>25</v>
      </c>
      <c r="L3905" t="s">
        <v>41</v>
      </c>
      <c r="N3905" t="s">
        <v>42</v>
      </c>
      <c r="Q3905" t="s">
        <v>28</v>
      </c>
      <c r="R3905" t="s">
        <v>36</v>
      </c>
      <c r="S3905" t="s">
        <v>6018</v>
      </c>
      <c r="T3905" s="1">
        <f t="shared" si="2043"/>
        <v>4884</v>
      </c>
      <c r="U3905" t="s">
        <v>5203</v>
      </c>
      <c r="V3905" t="e">
        <f>VALUE(U3905)*100000</f>
        <v>#VALUE!</v>
      </c>
    </row>
    <row r="3906" spans="1:22" customFormat="1" hidden="1">
      <c r="A3906" t="s">
        <v>4501</v>
      </c>
      <c r="G3906" t="s">
        <v>23</v>
      </c>
      <c r="H3906" t="s">
        <v>6019</v>
      </c>
      <c r="I3906">
        <f>VALUE(LEFT(H3906,FIND(" ",H3906)-1))</f>
        <v>2020</v>
      </c>
      <c r="J3906" t="str">
        <f>TRIM(RIGHT(H3906,LEN(H3906)-FIND(" ",H3906)))</f>
        <v>sqft</v>
      </c>
      <c r="K3906" t="s">
        <v>28</v>
      </c>
      <c r="L3906" t="s">
        <v>3236</v>
      </c>
      <c r="N3906" t="s">
        <v>25</v>
      </c>
      <c r="Q3906" t="s">
        <v>44</v>
      </c>
      <c r="R3906" t="s">
        <v>131</v>
      </c>
      <c r="S3906" t="s">
        <v>4509</v>
      </c>
      <c r="T3906" s="1">
        <f t="shared" si="2043"/>
        <v>5900</v>
      </c>
      <c r="U3906" t="s">
        <v>6020</v>
      </c>
      <c r="V3906" t="e">
        <f>VALUE(U3906)*100000</f>
        <v>#VALUE!</v>
      </c>
    </row>
    <row r="3907" spans="1:22" customFormat="1" hidden="1">
      <c r="A3907" t="s">
        <v>5204</v>
      </c>
      <c r="G3907" t="s">
        <v>32</v>
      </c>
      <c r="H3907" t="s">
        <v>3181</v>
      </c>
      <c r="I3907">
        <f>VALUE(LEFT(H3907,FIND(" ",H3907)-1))</f>
        <v>4000</v>
      </c>
      <c r="J3907" t="str">
        <f>TRIM(RIGHT(H3907,LEN(H3907)-FIND(" ",H3907)))</f>
        <v>sqft</v>
      </c>
      <c r="K3907" t="s">
        <v>25</v>
      </c>
      <c r="L3907" t="s">
        <v>217</v>
      </c>
      <c r="N3907" t="s">
        <v>4849</v>
      </c>
      <c r="Q3907" t="s">
        <v>28</v>
      </c>
      <c r="R3907" t="s">
        <v>44</v>
      </c>
      <c r="S3907" t="s">
        <v>5256</v>
      </c>
      <c r="T3907" s="1">
        <f t="shared" si="2043"/>
        <v>7125</v>
      </c>
      <c r="U3907" t="s">
        <v>5257</v>
      </c>
      <c r="V3907" t="e">
        <f>VALUE(U3907)*100000</f>
        <v>#VALUE!</v>
      </c>
    </row>
    <row r="3908" spans="1:22" customFormat="1" hidden="1">
      <c r="A3908" t="s">
        <v>6021</v>
      </c>
      <c r="G3908" t="s">
        <v>32</v>
      </c>
      <c r="H3908" t="s">
        <v>5127</v>
      </c>
      <c r="I3908">
        <f>VALUE(LEFT(H3908,FIND(" ",H3908)-1))</f>
        <v>5500</v>
      </c>
      <c r="J3908" t="str">
        <f>TRIM(RIGHT(H3908,LEN(H3908)-FIND(" ",H3908)))</f>
        <v>sqft</v>
      </c>
      <c r="K3908" t="s">
        <v>40</v>
      </c>
      <c r="L3908" t="s">
        <v>41</v>
      </c>
      <c r="N3908" t="s">
        <v>271</v>
      </c>
      <c r="Q3908" t="s">
        <v>28</v>
      </c>
      <c r="R3908" t="s">
        <v>44</v>
      </c>
      <c r="S3908" t="s">
        <v>6022</v>
      </c>
      <c r="T3908" s="1">
        <f t="shared" si="2043"/>
        <v>6364</v>
      </c>
      <c r="U3908" t="s">
        <v>5255</v>
      </c>
      <c r="V3908" t="e">
        <f>VALUE(U3908)*100000</f>
        <v>#VALUE!</v>
      </c>
    </row>
    <row r="3909" spans="1:22" customFormat="1" hidden="1">
      <c r="A3909" t="s">
        <v>2805</v>
      </c>
      <c r="G3909" t="s">
        <v>32</v>
      </c>
      <c r="H3909" t="s">
        <v>6023</v>
      </c>
      <c r="I3909">
        <f>VALUE(LEFT(H3909,FIND(" ",H3909)-1))</f>
        <v>2742</v>
      </c>
      <c r="J3909" t="str">
        <f>TRIM(RIGHT(H3909,LEN(H3909)-FIND(" ",H3909)))</f>
        <v>sqft</v>
      </c>
      <c r="K3909" t="s">
        <v>25</v>
      </c>
      <c r="L3909" t="s">
        <v>4113</v>
      </c>
      <c r="N3909" t="s">
        <v>42</v>
      </c>
      <c r="Q3909" t="s">
        <v>28</v>
      </c>
      <c r="R3909" t="s">
        <v>36</v>
      </c>
      <c r="S3909" t="s">
        <v>5136</v>
      </c>
      <c r="T3909" s="1">
        <f t="shared" si="2043"/>
        <v>6300</v>
      </c>
      <c r="U3909" t="s">
        <v>5282</v>
      </c>
      <c r="V3909" t="e">
        <f>VALUE(U3909)*100000</f>
        <v>#VALUE!</v>
      </c>
    </row>
    <row r="3910" spans="1:22" customFormat="1" hidden="1">
      <c r="A3910" t="s">
        <v>4501</v>
      </c>
      <c r="G3910" t="s">
        <v>32</v>
      </c>
      <c r="H3910" t="s">
        <v>5965</v>
      </c>
      <c r="I3910">
        <f>VALUE(LEFT(H3910,FIND(" ",H3910)-1))</f>
        <v>3551</v>
      </c>
      <c r="J3910" t="str">
        <f>TRIM(RIGHT(H3910,LEN(H3910)-FIND(" ",H3910)))</f>
        <v>sqft</v>
      </c>
      <c r="K3910" t="s">
        <v>25</v>
      </c>
      <c r="L3910" t="s">
        <v>2706</v>
      </c>
      <c r="N3910" t="s">
        <v>665</v>
      </c>
      <c r="Q3910" t="s">
        <v>28</v>
      </c>
      <c r="R3910" t="s">
        <v>44</v>
      </c>
      <c r="S3910" t="s">
        <v>6024</v>
      </c>
      <c r="T3910" s="1">
        <f t="shared" si="2043"/>
        <v>6402</v>
      </c>
      <c r="U3910" t="s">
        <v>5427</v>
      </c>
      <c r="V3910" t="e">
        <f>VALUE(U3910)*100000</f>
        <v>#VALUE!</v>
      </c>
    </row>
    <row r="3911" spans="1:22" customFormat="1" hidden="1">
      <c r="A3911" t="s">
        <v>5271</v>
      </c>
      <c r="G3911" t="s">
        <v>32</v>
      </c>
      <c r="H3911" t="s">
        <v>5272</v>
      </c>
      <c r="I3911">
        <f>VALUE(LEFT(H3911,FIND(" ",H3911)-1))</f>
        <v>3636</v>
      </c>
      <c r="J3911" t="str">
        <f>TRIM(RIGHT(H3911,LEN(H3911)-FIND(" ",H3911)))</f>
        <v>sqft</v>
      </c>
      <c r="K3911" t="s">
        <v>25</v>
      </c>
      <c r="L3911" t="s">
        <v>217</v>
      </c>
      <c r="N3911" t="s">
        <v>27</v>
      </c>
      <c r="Q3911" t="s">
        <v>28</v>
      </c>
      <c r="R3911" t="s">
        <v>44</v>
      </c>
      <c r="S3911" t="s">
        <v>6025</v>
      </c>
      <c r="T3911" s="1">
        <f t="shared" si="2043"/>
        <v>7178</v>
      </c>
      <c r="U3911" t="s">
        <v>5273</v>
      </c>
      <c r="V3911" t="e">
        <f>VALUE(U3911)*100000</f>
        <v>#VALUE!</v>
      </c>
    </row>
    <row r="3912" spans="1:22" customFormat="1" hidden="1">
      <c r="A3912" t="s">
        <v>2687</v>
      </c>
      <c r="G3912" t="s">
        <v>168</v>
      </c>
      <c r="H3912" t="s">
        <v>6026</v>
      </c>
      <c r="I3912">
        <f>VALUE(LEFT(H3912,FIND(" ",H3912)-1))</f>
        <v>2718</v>
      </c>
      <c r="J3912" t="str">
        <f>TRIM(RIGHT(H3912,LEN(H3912)-FIND(" ",H3912)))</f>
        <v>sqft</v>
      </c>
      <c r="K3912">
        <v>2</v>
      </c>
      <c r="L3912" t="s">
        <v>139</v>
      </c>
      <c r="N3912" t="s">
        <v>40</v>
      </c>
      <c r="Q3912">
        <v>2</v>
      </c>
      <c r="R3912" t="s">
        <v>543</v>
      </c>
      <c r="S3912" t="s">
        <v>6027</v>
      </c>
      <c r="T3912" s="1">
        <f t="shared" si="2043"/>
        <v>12325</v>
      </c>
      <c r="U3912" t="s">
        <v>5868</v>
      </c>
      <c r="V3912" t="e">
        <f>VALUE(U3912)*100000</f>
        <v>#VALUE!</v>
      </c>
    </row>
    <row r="3913" spans="1:22" customFormat="1" hidden="1">
      <c r="A3913" t="s">
        <v>6028</v>
      </c>
      <c r="G3913" t="s">
        <v>23</v>
      </c>
      <c r="H3913" t="s">
        <v>6029</v>
      </c>
      <c r="I3913">
        <f>VALUE(LEFT(H3913,FIND(" ",H3913)-1))</f>
        <v>2942</v>
      </c>
      <c r="J3913" t="str">
        <f>TRIM(RIGHT(H3913,LEN(H3913)-FIND(" ",H3913)))</f>
        <v>sqft</v>
      </c>
      <c r="K3913" t="s">
        <v>25</v>
      </c>
      <c r="L3913" t="s">
        <v>41</v>
      </c>
      <c r="N3913" t="s">
        <v>665</v>
      </c>
      <c r="Q3913" t="s">
        <v>28</v>
      </c>
      <c r="R3913" t="s">
        <v>44</v>
      </c>
      <c r="S3913" t="s">
        <v>6030</v>
      </c>
      <c r="T3913" s="1">
        <f t="shared" si="2043"/>
        <v>6552</v>
      </c>
      <c r="U3913" t="s">
        <v>5255</v>
      </c>
      <c r="V3913" t="e">
        <f>VALUE(U3913)*100000</f>
        <v>#VALUE!</v>
      </c>
    </row>
    <row r="3914" spans="1:22" customFormat="1" hidden="1">
      <c r="A3914" t="s">
        <v>5573</v>
      </c>
      <c r="G3914" t="s">
        <v>168</v>
      </c>
      <c r="H3914" t="s">
        <v>1264</v>
      </c>
      <c r="I3914">
        <f>VALUE(LEFT(H3914,FIND(" ",H3914)-1))</f>
        <v>1350</v>
      </c>
      <c r="J3914" t="str">
        <f>TRIM(RIGHT(H3914,LEN(H3914)-FIND(" ",H3914)))</f>
        <v>sqft</v>
      </c>
      <c r="K3914">
        <v>3</v>
      </c>
      <c r="L3914" t="s">
        <v>139</v>
      </c>
      <c r="N3914" t="s">
        <v>40</v>
      </c>
      <c r="Q3914">
        <v>2</v>
      </c>
      <c r="R3914" t="s">
        <v>1547</v>
      </c>
      <c r="S3914" t="s">
        <v>6031</v>
      </c>
      <c r="T3914" s="1">
        <f t="shared" si="2043"/>
        <v>13333</v>
      </c>
      <c r="U3914" t="s">
        <v>5224</v>
      </c>
      <c r="V3914" t="e">
        <f>VALUE(U3914)*100000</f>
        <v>#VALUE!</v>
      </c>
    </row>
    <row r="3915" spans="1:22" customFormat="1" hidden="1">
      <c r="A3915" t="s">
        <v>5088</v>
      </c>
      <c r="G3915" t="s">
        <v>32</v>
      </c>
      <c r="H3915" t="s">
        <v>3181</v>
      </c>
      <c r="I3915">
        <f>VALUE(LEFT(H3915,FIND(" ",H3915)-1))</f>
        <v>4000</v>
      </c>
      <c r="J3915" t="str">
        <f>TRIM(RIGHT(H3915,LEN(H3915)-FIND(" ",H3915)))</f>
        <v>sqft</v>
      </c>
      <c r="K3915" t="s">
        <v>25</v>
      </c>
      <c r="L3915" t="s">
        <v>159</v>
      </c>
      <c r="N3915" t="s">
        <v>480</v>
      </c>
      <c r="Q3915" t="s">
        <v>28</v>
      </c>
      <c r="R3915" t="s">
        <v>44</v>
      </c>
      <c r="S3915" t="s">
        <v>428</v>
      </c>
      <c r="T3915" s="1">
        <f t="shared" si="2043"/>
        <v>4500</v>
      </c>
      <c r="U3915" t="s">
        <v>5224</v>
      </c>
      <c r="V3915" t="e">
        <f>VALUE(U3915)*100000</f>
        <v>#VALUE!</v>
      </c>
    </row>
    <row r="3916" spans="1:22" customFormat="1" hidden="1">
      <c r="A3916" t="s">
        <v>3473</v>
      </c>
      <c r="G3916" t="s">
        <v>23</v>
      </c>
      <c r="H3916" t="s">
        <v>6032</v>
      </c>
      <c r="I3916">
        <f>VALUE(LEFT(H3916,FIND(" ",H3916)-1))</f>
        <v>195</v>
      </c>
      <c r="J3916" t="str">
        <f>TRIM(RIGHT(H3916,LEN(H3916)-FIND(" ",H3916)))</f>
        <v>sqyrd</v>
      </c>
      <c r="K3916" t="s">
        <v>83</v>
      </c>
      <c r="L3916" t="s">
        <v>41</v>
      </c>
      <c r="N3916" t="s">
        <v>40</v>
      </c>
      <c r="Q3916" t="s">
        <v>44</v>
      </c>
      <c r="R3916" t="s">
        <v>131</v>
      </c>
      <c r="T3916" s="1" t="e">
        <f t="shared" si="2043"/>
        <v>#VALUE!</v>
      </c>
      <c r="U3916" t="s">
        <v>5645</v>
      </c>
      <c r="V3916" t="e">
        <f>VALUE(U3916)*100000</f>
        <v>#VALUE!</v>
      </c>
    </row>
    <row r="3917" spans="1:22" customFormat="1" hidden="1">
      <c r="A3917" t="s">
        <v>6033</v>
      </c>
      <c r="G3917" t="s">
        <v>168</v>
      </c>
      <c r="H3917" t="s">
        <v>1895</v>
      </c>
      <c r="I3917">
        <f>VALUE(LEFT(H3917,FIND(" ",H3917)-1))</f>
        <v>810</v>
      </c>
      <c r="J3917" t="str">
        <f>TRIM(RIGHT(H3917,LEN(H3917)-FIND(" ",H3917)))</f>
        <v>sqft</v>
      </c>
      <c r="K3917">
        <v>2</v>
      </c>
      <c r="L3917" t="s">
        <v>139</v>
      </c>
      <c r="N3917" t="s">
        <v>40</v>
      </c>
      <c r="Q3917">
        <v>2</v>
      </c>
      <c r="R3917" t="s">
        <v>6034</v>
      </c>
      <c r="S3917" t="s">
        <v>6035</v>
      </c>
      <c r="T3917" s="1">
        <f t="shared" si="2043"/>
        <v>19136</v>
      </c>
      <c r="U3917" t="s">
        <v>5478</v>
      </c>
      <c r="V3917" t="e">
        <f>VALUE(U3917)*100000</f>
        <v>#VALUE!</v>
      </c>
    </row>
    <row r="3918" spans="1:22" customFormat="1" hidden="1">
      <c r="A3918" t="s">
        <v>6036</v>
      </c>
      <c r="G3918" t="s">
        <v>23</v>
      </c>
      <c r="H3918" t="s">
        <v>198</v>
      </c>
      <c r="I3918">
        <f>VALUE(LEFT(H3918,FIND(" ",H3918)-1))</f>
        <v>1900</v>
      </c>
      <c r="J3918" t="str">
        <f>TRIM(RIGHT(H3918,LEN(H3918)-FIND(" ",H3918)))</f>
        <v>sqft</v>
      </c>
      <c r="K3918" t="s">
        <v>25</v>
      </c>
      <c r="L3918" t="s">
        <v>41</v>
      </c>
      <c r="N3918" t="s">
        <v>1261</v>
      </c>
      <c r="Q3918" t="s">
        <v>28</v>
      </c>
      <c r="R3918" t="s">
        <v>88</v>
      </c>
      <c r="S3918" t="s">
        <v>6037</v>
      </c>
      <c r="T3918" s="1">
        <f t="shared" si="2043"/>
        <v>5710</v>
      </c>
      <c r="U3918" t="s">
        <v>6038</v>
      </c>
      <c r="V3918" t="e">
        <f>VALUE(U3918)*100000</f>
        <v>#VALUE!</v>
      </c>
    </row>
    <row r="3919" spans="1:22" customFormat="1" hidden="1">
      <c r="A3919" t="s">
        <v>2716</v>
      </c>
      <c r="G3919" t="s">
        <v>32</v>
      </c>
      <c r="H3919" t="s">
        <v>815</v>
      </c>
      <c r="I3919">
        <f>VALUE(LEFT(H3919,FIND(" ",H3919)-1))</f>
        <v>1500</v>
      </c>
      <c r="J3919" t="str">
        <f>TRIM(RIGHT(H3919,LEN(H3919)-FIND(" ",H3919)))</f>
        <v>sqft</v>
      </c>
      <c r="K3919" t="s">
        <v>43</v>
      </c>
      <c r="L3919" t="s">
        <v>41</v>
      </c>
      <c r="N3919" t="s">
        <v>40</v>
      </c>
      <c r="Q3919" t="s">
        <v>382</v>
      </c>
      <c r="R3919" t="s">
        <v>139</v>
      </c>
      <c r="S3919" t="s">
        <v>6039</v>
      </c>
      <c r="T3919" s="1">
        <f t="shared" si="2043"/>
        <v>58600</v>
      </c>
      <c r="U3919" t="s">
        <v>6040</v>
      </c>
      <c r="V3919" t="e">
        <f>VALUE(U3919)*100000</f>
        <v>#VALUE!</v>
      </c>
    </row>
    <row r="3920" spans="1:22" customFormat="1" hidden="1">
      <c r="A3920" t="s">
        <v>4501</v>
      </c>
      <c r="G3920" t="s">
        <v>32</v>
      </c>
      <c r="H3920" t="s">
        <v>4686</v>
      </c>
      <c r="I3920">
        <f>VALUE(LEFT(H3920,FIND(" ",H3920)-1))</f>
        <v>3200</v>
      </c>
      <c r="J3920" t="str">
        <f>TRIM(RIGHT(H3920,LEN(H3920)-FIND(" ",H3920)))</f>
        <v>sqft</v>
      </c>
      <c r="K3920" t="s">
        <v>25</v>
      </c>
      <c r="L3920" t="s">
        <v>217</v>
      </c>
      <c r="N3920" t="s">
        <v>271</v>
      </c>
      <c r="Q3920" t="s">
        <v>28</v>
      </c>
      <c r="R3920" t="s">
        <v>44</v>
      </c>
      <c r="S3920" t="s">
        <v>5820</v>
      </c>
      <c r="T3920" s="1">
        <f t="shared" si="2043"/>
        <v>5938</v>
      </c>
      <c r="U3920" t="s">
        <v>5572</v>
      </c>
      <c r="V3920" t="e">
        <f>VALUE(U3920)*100000</f>
        <v>#VALUE!</v>
      </c>
    </row>
    <row r="3921" spans="1:22" customFormat="1" hidden="1">
      <c r="A3921" t="s">
        <v>4628</v>
      </c>
      <c r="G3921" t="s">
        <v>23</v>
      </c>
      <c r="H3921" t="s">
        <v>6041</v>
      </c>
      <c r="I3921">
        <f>VALUE(LEFT(H3921,FIND(" ",H3921)-1))</f>
        <v>1432</v>
      </c>
      <c r="J3921" t="str">
        <f>TRIM(RIGHT(H3921,LEN(H3921)-FIND(" ",H3921)))</f>
        <v>sqft</v>
      </c>
      <c r="K3921" t="s">
        <v>28</v>
      </c>
      <c r="L3921" t="s">
        <v>41</v>
      </c>
      <c r="N3921" t="s">
        <v>40</v>
      </c>
      <c r="Q3921" t="s">
        <v>274</v>
      </c>
      <c r="R3921" t="s">
        <v>4157</v>
      </c>
      <c r="S3921" t="s">
        <v>6042</v>
      </c>
      <c r="T3921" s="1">
        <f t="shared" si="2043"/>
        <v>6538</v>
      </c>
      <c r="U3921" t="s">
        <v>5236</v>
      </c>
      <c r="V3921" t="e">
        <f>VALUE(U3921)*100000</f>
        <v>#VALUE!</v>
      </c>
    </row>
    <row r="3922" spans="1:22" customFormat="1" hidden="1">
      <c r="A3922" t="s">
        <v>6043</v>
      </c>
      <c r="G3922" t="s">
        <v>32</v>
      </c>
      <c r="H3922" t="s">
        <v>6044</v>
      </c>
      <c r="I3922">
        <f>VALUE(LEFT(H3922,FIND(" ",H3922)-1))</f>
        <v>4590</v>
      </c>
      <c r="J3922" t="str">
        <f>TRIM(RIGHT(H3922,LEN(H3922)-FIND(" ",H3922)))</f>
        <v>sqft</v>
      </c>
      <c r="K3922" t="s">
        <v>25</v>
      </c>
      <c r="L3922" t="s">
        <v>41</v>
      </c>
      <c r="N3922" t="s">
        <v>885</v>
      </c>
      <c r="Q3922" t="s">
        <v>28</v>
      </c>
      <c r="R3922" t="s">
        <v>88</v>
      </c>
      <c r="S3922" t="s">
        <v>4618</v>
      </c>
      <c r="T3922" s="1">
        <f t="shared" si="2043"/>
        <v>5708</v>
      </c>
      <c r="U3922" t="s">
        <v>6045</v>
      </c>
      <c r="V3922" t="e">
        <f>VALUE(U3922)*100000</f>
        <v>#VALUE!</v>
      </c>
    </row>
    <row r="3923" spans="1:22" customFormat="1" hidden="1">
      <c r="A3923" t="s">
        <v>4484</v>
      </c>
      <c r="G3923" t="s">
        <v>23</v>
      </c>
      <c r="H3923" t="s">
        <v>3346</v>
      </c>
      <c r="I3923">
        <f>VALUE(LEFT(H3923,FIND(" ",H3923)-1))</f>
        <v>1778</v>
      </c>
      <c r="J3923" t="str">
        <f>TRIM(RIGHT(H3923,LEN(H3923)-FIND(" ",H3923)))</f>
        <v>sqft</v>
      </c>
      <c r="K3923" t="s">
        <v>25</v>
      </c>
      <c r="L3923" t="s">
        <v>2320</v>
      </c>
      <c r="N3923" t="s">
        <v>147</v>
      </c>
      <c r="Q3923" t="s">
        <v>28</v>
      </c>
      <c r="R3923" t="s">
        <v>44</v>
      </c>
      <c r="S3923" t="s">
        <v>6046</v>
      </c>
      <c r="T3923" s="1">
        <f t="shared" si="2043"/>
        <v>4763</v>
      </c>
      <c r="U3923" t="s">
        <v>5203</v>
      </c>
      <c r="V3923" t="e">
        <f>VALUE(U3923)*100000</f>
        <v>#VALUE!</v>
      </c>
    </row>
    <row r="3924" spans="1:22" customFormat="1" hidden="1">
      <c r="A3924" t="s">
        <v>5201</v>
      </c>
      <c r="G3924" t="s">
        <v>32</v>
      </c>
      <c r="H3924" t="s">
        <v>5202</v>
      </c>
      <c r="I3924">
        <f>VALUE(LEFT(H3924,FIND(" ",H3924)-1))</f>
        <v>3250</v>
      </c>
      <c r="J3924" t="str">
        <f>TRIM(RIGHT(H3924,LEN(H3924)-FIND(" ",H3924)))</f>
        <v>sqft</v>
      </c>
      <c r="K3924" t="s">
        <v>28</v>
      </c>
      <c r="L3924" t="s">
        <v>87</v>
      </c>
      <c r="N3924" t="s">
        <v>25</v>
      </c>
      <c r="Q3924" t="s">
        <v>2645</v>
      </c>
      <c r="R3924">
        <v>3</v>
      </c>
      <c r="S3924" t="s">
        <v>2646</v>
      </c>
      <c r="T3924" s="1">
        <f t="shared" si="2043"/>
        <v>4750</v>
      </c>
      <c r="U3924" t="s">
        <v>5203</v>
      </c>
      <c r="V3924" t="e">
        <f>VALUE(U3924)*100000</f>
        <v>#VALUE!</v>
      </c>
    </row>
    <row r="3925" spans="1:22" customFormat="1" hidden="1">
      <c r="A3925" t="s">
        <v>4551</v>
      </c>
      <c r="G3925" t="s">
        <v>32</v>
      </c>
      <c r="H3925" t="s">
        <v>5127</v>
      </c>
      <c r="I3925">
        <f>VALUE(LEFT(H3925,FIND(" ",H3925)-1))</f>
        <v>5500</v>
      </c>
      <c r="J3925" t="str">
        <f>TRIM(RIGHT(H3925,LEN(H3925)-FIND(" ",H3925)))</f>
        <v>sqft</v>
      </c>
      <c r="K3925" t="s">
        <v>25</v>
      </c>
      <c r="L3925" t="s">
        <v>5832</v>
      </c>
      <c r="N3925" t="s">
        <v>6047</v>
      </c>
      <c r="Q3925" t="s">
        <v>28</v>
      </c>
      <c r="R3925" t="s">
        <v>44</v>
      </c>
      <c r="S3925" t="s">
        <v>6048</v>
      </c>
      <c r="T3925" s="1">
        <f t="shared" si="2043"/>
        <v>8191</v>
      </c>
      <c r="U3925" t="s">
        <v>5456</v>
      </c>
      <c r="V3925" t="e">
        <f>VALUE(U3925)*100000</f>
        <v>#VALUE!</v>
      </c>
    </row>
    <row r="3926" spans="1:22" customFormat="1" hidden="1">
      <c r="A3926" t="s">
        <v>4501</v>
      </c>
      <c r="G3926" t="s">
        <v>32</v>
      </c>
      <c r="H3926" t="s">
        <v>5675</v>
      </c>
      <c r="I3926">
        <f>VALUE(LEFT(H3926,FIND(" ",H3926)-1))</f>
        <v>3800</v>
      </c>
      <c r="J3926" t="str">
        <f>TRIM(RIGHT(H3926,LEN(H3926)-FIND(" ",H3926)))</f>
        <v>sqft</v>
      </c>
      <c r="K3926" t="s">
        <v>25</v>
      </c>
      <c r="L3926" t="s">
        <v>159</v>
      </c>
      <c r="N3926" t="s">
        <v>147</v>
      </c>
      <c r="Q3926" t="s">
        <v>28</v>
      </c>
      <c r="R3926" t="s">
        <v>36</v>
      </c>
      <c r="S3926" t="s">
        <v>5136</v>
      </c>
      <c r="T3926" s="1">
        <f t="shared" si="2043"/>
        <v>6300</v>
      </c>
      <c r="U3926" t="s">
        <v>6049</v>
      </c>
      <c r="V3926" t="e">
        <f>VALUE(U3926)*100000</f>
        <v>#VALUE!</v>
      </c>
    </row>
    <row r="3927" spans="1:22" customFormat="1" hidden="1">
      <c r="A3927" t="s">
        <v>4481</v>
      </c>
      <c r="G3927" t="s">
        <v>32</v>
      </c>
      <c r="H3927" t="s">
        <v>5764</v>
      </c>
      <c r="I3927">
        <f>VALUE(LEFT(H3927,FIND(" ",H3927)-1))</f>
        <v>3450</v>
      </c>
      <c r="J3927" t="str">
        <f>TRIM(RIGHT(H3927,LEN(H3927)-FIND(" ",H3927)))</f>
        <v>sqft</v>
      </c>
      <c r="K3927" t="s">
        <v>25</v>
      </c>
      <c r="L3927" t="s">
        <v>217</v>
      </c>
      <c r="N3927" t="s">
        <v>806</v>
      </c>
      <c r="Q3927" t="s">
        <v>28</v>
      </c>
      <c r="R3927" t="s">
        <v>36</v>
      </c>
      <c r="S3927" t="s">
        <v>428</v>
      </c>
      <c r="T3927" s="1">
        <f t="shared" si="2043"/>
        <v>4500</v>
      </c>
      <c r="U3927" t="s">
        <v>5478</v>
      </c>
      <c r="V3927" t="e">
        <f>VALUE(U3927)*100000</f>
        <v>#VALUE!</v>
      </c>
    </row>
    <row r="3928" spans="1:22" customFormat="1" hidden="1">
      <c r="A3928" t="s">
        <v>2805</v>
      </c>
      <c r="G3928" t="s">
        <v>32</v>
      </c>
      <c r="H3928" t="s">
        <v>1021</v>
      </c>
      <c r="I3928">
        <f>VALUE(LEFT(H3928,FIND(" ",H3928)-1))</f>
        <v>2700</v>
      </c>
      <c r="J3928" t="str">
        <f>TRIM(RIGHT(H3928,LEN(H3928)-FIND(" ",H3928)))</f>
        <v>sqft</v>
      </c>
      <c r="K3928" t="s">
        <v>25</v>
      </c>
      <c r="L3928" t="s">
        <v>41</v>
      </c>
      <c r="N3928" t="s">
        <v>42</v>
      </c>
      <c r="Q3928" t="s">
        <v>28</v>
      </c>
      <c r="R3928" t="s">
        <v>44</v>
      </c>
      <c r="S3928" t="s">
        <v>571</v>
      </c>
      <c r="T3928" s="1">
        <f t="shared" si="2043"/>
        <v>6000</v>
      </c>
      <c r="U3928" t="s">
        <v>5226</v>
      </c>
      <c r="V3928" t="e">
        <f>VALUE(U3928)*100000</f>
        <v>#VALUE!</v>
      </c>
    </row>
    <row r="3929" spans="1:22" customFormat="1" hidden="1">
      <c r="A3929" t="s">
        <v>5833</v>
      </c>
      <c r="G3929" t="s">
        <v>32</v>
      </c>
      <c r="H3929" t="s">
        <v>3181</v>
      </c>
      <c r="I3929">
        <f>VALUE(LEFT(H3929,FIND(" ",H3929)-1))</f>
        <v>4000</v>
      </c>
      <c r="J3929" t="str">
        <f>TRIM(RIGHT(H3929,LEN(H3929)-FIND(" ",H3929)))</f>
        <v>sqft</v>
      </c>
      <c r="K3929" t="s">
        <v>25</v>
      </c>
      <c r="L3929" t="s">
        <v>159</v>
      </c>
      <c r="N3929" t="s">
        <v>2200</v>
      </c>
      <c r="Q3929" t="s">
        <v>28</v>
      </c>
      <c r="R3929" t="s">
        <v>44</v>
      </c>
      <c r="S3929" t="s">
        <v>6050</v>
      </c>
      <c r="T3929" s="1">
        <f t="shared" si="2043"/>
        <v>4988</v>
      </c>
      <c r="U3929" t="s">
        <v>6051</v>
      </c>
      <c r="V3929" t="e">
        <f>VALUE(U3929)*100000</f>
        <v>#VALUE!</v>
      </c>
    </row>
    <row r="3930" spans="1:22" customFormat="1" hidden="1">
      <c r="A3930" t="s">
        <v>4501</v>
      </c>
      <c r="G3930" t="s">
        <v>23</v>
      </c>
      <c r="H3930" t="s">
        <v>2838</v>
      </c>
      <c r="I3930">
        <f>VALUE(LEFT(H3930,FIND(" ",H3930)-1))</f>
        <v>3000</v>
      </c>
      <c r="J3930" t="str">
        <f>TRIM(RIGHT(H3930,LEN(H3930)-FIND(" ",H3930)))</f>
        <v>sqft</v>
      </c>
      <c r="K3930" t="s">
        <v>40</v>
      </c>
      <c r="L3930" t="s">
        <v>41</v>
      </c>
      <c r="N3930" t="s">
        <v>60</v>
      </c>
      <c r="Q3930" t="s">
        <v>83</v>
      </c>
      <c r="R3930" t="s">
        <v>586</v>
      </c>
      <c r="S3930" t="s">
        <v>6052</v>
      </c>
      <c r="T3930" s="1">
        <f t="shared" si="2043"/>
        <v>10909</v>
      </c>
      <c r="U3930" t="s">
        <v>6053</v>
      </c>
      <c r="V3930" t="e">
        <f>VALUE(U3930)*100000</f>
        <v>#VALUE!</v>
      </c>
    </row>
    <row r="3931" spans="1:22" customFormat="1" hidden="1">
      <c r="A3931" t="s">
        <v>5370</v>
      </c>
      <c r="G3931" t="s">
        <v>32</v>
      </c>
      <c r="H3931" t="s">
        <v>6054</v>
      </c>
      <c r="I3931">
        <f>VALUE(LEFT(H3931,FIND(" ",H3931)-1))</f>
        <v>3261</v>
      </c>
      <c r="J3931" t="str">
        <f>TRIM(RIGHT(H3931,LEN(H3931)-FIND(" ",H3931)))</f>
        <v>sqft</v>
      </c>
      <c r="K3931" t="s">
        <v>25</v>
      </c>
      <c r="L3931" t="s">
        <v>2349</v>
      </c>
      <c r="N3931" t="s">
        <v>71</v>
      </c>
      <c r="Q3931" t="s">
        <v>28</v>
      </c>
      <c r="R3931" t="s">
        <v>44</v>
      </c>
      <c r="S3931" t="s">
        <v>4940</v>
      </c>
      <c r="T3931" s="1">
        <f t="shared" si="2043"/>
        <v>5501</v>
      </c>
      <c r="U3931" t="s">
        <v>6055</v>
      </c>
      <c r="V3931" t="e">
        <f>VALUE(U3931)*100000</f>
        <v>#VALUE!</v>
      </c>
    </row>
    <row r="3932" spans="1:22" customFormat="1" hidden="1">
      <c r="A3932" t="s">
        <v>6056</v>
      </c>
      <c r="G3932" t="s">
        <v>32</v>
      </c>
      <c r="H3932" t="s">
        <v>6057</v>
      </c>
      <c r="I3932">
        <f>VALUE(LEFT(H3932,FIND(" ",H3932)-1))</f>
        <v>10300</v>
      </c>
      <c r="J3932" t="str">
        <f>TRIM(RIGHT(H3932,LEN(H3932)-FIND(" ",H3932)))</f>
        <v>sqft</v>
      </c>
      <c r="K3932" t="s">
        <v>25</v>
      </c>
      <c r="L3932" t="s">
        <v>153</v>
      </c>
      <c r="N3932" t="s">
        <v>5291</v>
      </c>
      <c r="Q3932" t="s">
        <v>28</v>
      </c>
      <c r="R3932" t="s">
        <v>44</v>
      </c>
      <c r="S3932" t="s">
        <v>6058</v>
      </c>
      <c r="T3932" s="1">
        <f t="shared" si="2043"/>
        <v>9800</v>
      </c>
      <c r="U3932" t="s">
        <v>6059</v>
      </c>
      <c r="V3932" t="e">
        <f>VALUE(U3932)*100000</f>
        <v>#VALUE!</v>
      </c>
    </row>
    <row r="3933" spans="1:22" customFormat="1" hidden="1">
      <c r="A3933" t="s">
        <v>4558</v>
      </c>
      <c r="G3933" t="s">
        <v>32</v>
      </c>
      <c r="H3933" t="s">
        <v>5074</v>
      </c>
      <c r="I3933">
        <f>VALUE(LEFT(H3933,FIND(" ",H3933)-1))</f>
        <v>2741</v>
      </c>
      <c r="J3933" t="str">
        <f>TRIM(RIGHT(H3933,LEN(H3933)-FIND(" ",H3933)))</f>
        <v>sqft</v>
      </c>
      <c r="K3933" t="s">
        <v>25</v>
      </c>
      <c r="L3933" t="s">
        <v>1540</v>
      </c>
      <c r="N3933" t="s">
        <v>165</v>
      </c>
      <c r="Q3933" t="s">
        <v>28</v>
      </c>
      <c r="R3933" t="s">
        <v>44</v>
      </c>
      <c r="S3933" t="s">
        <v>6060</v>
      </c>
      <c r="T3933" s="1">
        <f t="shared" si="2043"/>
        <v>6050</v>
      </c>
      <c r="U3933" t="s">
        <v>5252</v>
      </c>
      <c r="V3933" t="e">
        <f>VALUE(U3933)*100000</f>
        <v>#VALUE!</v>
      </c>
    </row>
    <row r="3934" spans="1:22" customFormat="1" hidden="1">
      <c r="A3934" t="s">
        <v>4501</v>
      </c>
      <c r="G3934" t="s">
        <v>23</v>
      </c>
      <c r="H3934" t="s">
        <v>2799</v>
      </c>
      <c r="I3934">
        <f>VALUE(LEFT(H3934,FIND(" ",H3934)-1))</f>
        <v>2200</v>
      </c>
      <c r="J3934" t="str">
        <f>TRIM(RIGHT(H3934,LEN(H3934)-FIND(" ",H3934)))</f>
        <v>sqft</v>
      </c>
      <c r="K3934" t="s">
        <v>28</v>
      </c>
      <c r="L3934" t="s">
        <v>41</v>
      </c>
      <c r="N3934" t="s">
        <v>25</v>
      </c>
      <c r="Q3934" t="s">
        <v>44</v>
      </c>
      <c r="R3934" t="s">
        <v>382</v>
      </c>
      <c r="S3934" t="s">
        <v>5807</v>
      </c>
      <c r="T3934" s="1">
        <f t="shared" si="2043"/>
        <v>6491</v>
      </c>
      <c r="U3934" t="s">
        <v>5879</v>
      </c>
      <c r="V3934" t="e">
        <f>VALUE(U3934)*100000</f>
        <v>#VALUE!</v>
      </c>
    </row>
    <row r="3935" spans="1:22" customFormat="1" hidden="1">
      <c r="A3935" t="s">
        <v>5253</v>
      </c>
      <c r="G3935" t="s">
        <v>32</v>
      </c>
      <c r="H3935" t="s">
        <v>4722</v>
      </c>
      <c r="I3935">
        <f>VALUE(LEFT(H3935,FIND(" ",H3935)-1))</f>
        <v>5000</v>
      </c>
      <c r="J3935" t="str">
        <f>TRIM(RIGHT(H3935,LEN(H3935)-FIND(" ",H3935)))</f>
        <v>sqft</v>
      </c>
      <c r="K3935" t="s">
        <v>25</v>
      </c>
      <c r="L3935" t="s">
        <v>217</v>
      </c>
      <c r="N3935" t="s">
        <v>4849</v>
      </c>
      <c r="Q3935" t="s">
        <v>28</v>
      </c>
      <c r="R3935" t="s">
        <v>44</v>
      </c>
      <c r="S3935" t="s">
        <v>193</v>
      </c>
      <c r="T3935" s="1">
        <f t="shared" si="2043"/>
        <v>7000</v>
      </c>
      <c r="U3935" t="s">
        <v>5255</v>
      </c>
      <c r="V3935" t="e">
        <f>VALUE(U3935)*100000</f>
        <v>#VALUE!</v>
      </c>
    </row>
    <row r="3936" spans="1:22" customFormat="1" hidden="1">
      <c r="A3936" t="s">
        <v>6061</v>
      </c>
      <c r="G3936" t="s">
        <v>32</v>
      </c>
      <c r="H3936" t="s">
        <v>6062</v>
      </c>
      <c r="I3936">
        <f>VALUE(LEFT(H3936,FIND(" ",H3936)-1))</f>
        <v>7150</v>
      </c>
      <c r="J3936" t="str">
        <f>TRIM(RIGHT(H3936,LEN(H3936)-FIND(" ",H3936)))</f>
        <v>sqft</v>
      </c>
      <c r="K3936" t="s">
        <v>25</v>
      </c>
      <c r="L3936" t="s">
        <v>41</v>
      </c>
      <c r="N3936" t="s">
        <v>480</v>
      </c>
      <c r="Q3936" t="s">
        <v>28</v>
      </c>
      <c r="R3936" t="s">
        <v>44</v>
      </c>
      <c r="S3936" t="s">
        <v>6063</v>
      </c>
      <c r="T3936" s="1">
        <f t="shared" si="2043"/>
        <v>7790</v>
      </c>
      <c r="U3936" t="s">
        <v>6064</v>
      </c>
      <c r="V3936" t="e">
        <f>VALUE(U3936)*100000</f>
        <v>#VALUE!</v>
      </c>
    </row>
    <row r="3937" spans="1:22" customFormat="1" hidden="1">
      <c r="A3937" t="s">
        <v>5221</v>
      </c>
      <c r="G3937" t="s">
        <v>32</v>
      </c>
      <c r="H3937" t="s">
        <v>1453</v>
      </c>
      <c r="I3937">
        <f>VALUE(LEFT(H3937,FIND(" ",H3937)-1))</f>
        <v>770</v>
      </c>
      <c r="J3937" t="str">
        <f>TRIM(RIGHT(H3937,LEN(H3937)-FIND(" ",H3937)))</f>
        <v>sqft</v>
      </c>
      <c r="K3937" t="s">
        <v>40</v>
      </c>
      <c r="L3937" t="s">
        <v>41</v>
      </c>
      <c r="N3937" t="s">
        <v>308</v>
      </c>
      <c r="Q3937" t="s">
        <v>213</v>
      </c>
      <c r="R3937">
        <v>1</v>
      </c>
      <c r="S3937" t="s">
        <v>6065</v>
      </c>
      <c r="T3937" s="1">
        <f t="shared" si="2043"/>
        <v>25974</v>
      </c>
      <c r="U3937" t="s">
        <v>5230</v>
      </c>
      <c r="V3937" t="e">
        <f>VALUE(U3937)*100000</f>
        <v>#VALUE!</v>
      </c>
    </row>
    <row r="3938" spans="1:22" customFormat="1" hidden="1">
      <c r="A3938" t="s">
        <v>6066</v>
      </c>
      <c r="G3938" t="s">
        <v>32</v>
      </c>
      <c r="H3938" t="s">
        <v>4790</v>
      </c>
      <c r="I3938">
        <f>VALUE(LEFT(H3938,FIND(" ",H3938)-1))</f>
        <v>2565</v>
      </c>
      <c r="J3938" t="str">
        <f>TRIM(RIGHT(H3938,LEN(H3938)-FIND(" ",H3938)))</f>
        <v>sqft</v>
      </c>
      <c r="K3938" t="s">
        <v>25</v>
      </c>
      <c r="L3938" t="s">
        <v>4499</v>
      </c>
      <c r="N3938" t="s">
        <v>972</v>
      </c>
      <c r="Q3938" t="s">
        <v>28</v>
      </c>
      <c r="R3938" t="s">
        <v>4157</v>
      </c>
      <c r="S3938" t="s">
        <v>5265</v>
      </c>
      <c r="T3938" s="1">
        <f t="shared" si="2043"/>
        <v>6570</v>
      </c>
      <c r="U3938" t="s">
        <v>5296</v>
      </c>
      <c r="V3938" t="e">
        <f>VALUE(U3938)*100000</f>
        <v>#VALUE!</v>
      </c>
    </row>
    <row r="3939" spans="1:22" customFormat="1" hidden="1">
      <c r="A3939" t="s">
        <v>3178</v>
      </c>
      <c r="G3939" t="s">
        <v>23</v>
      </c>
      <c r="H3939" t="s">
        <v>3533</v>
      </c>
      <c r="I3939">
        <f>VALUE(LEFT(H3939,FIND(" ",H3939)-1))</f>
        <v>1060</v>
      </c>
      <c r="J3939" t="str">
        <f>TRIM(RIGHT(H3939,LEN(H3939)-FIND(" ",H3939)))</f>
        <v>sqft</v>
      </c>
      <c r="K3939" t="s">
        <v>40</v>
      </c>
      <c r="L3939" t="s">
        <v>41</v>
      </c>
      <c r="N3939" t="s">
        <v>100</v>
      </c>
      <c r="Q3939" t="s">
        <v>213</v>
      </c>
      <c r="R3939">
        <v>3</v>
      </c>
      <c r="S3939" t="s">
        <v>305</v>
      </c>
      <c r="T3939" s="1">
        <f t="shared" si="2043"/>
        <v>9000</v>
      </c>
      <c r="U3939" t="s">
        <v>5252</v>
      </c>
      <c r="V3939" t="e">
        <f>VALUE(U3939)*100000</f>
        <v>#VALUE!</v>
      </c>
    </row>
    <row r="3940" spans="1:22" customFormat="1" hidden="1">
      <c r="A3940" t="s">
        <v>3926</v>
      </c>
      <c r="G3940" t="s">
        <v>32</v>
      </c>
      <c r="H3940" t="s">
        <v>4640</v>
      </c>
      <c r="I3940">
        <f>VALUE(LEFT(H3940,FIND(" ",H3940)-1))</f>
        <v>105</v>
      </c>
      <c r="J3940" t="str">
        <f>TRIM(RIGHT(H3940,LEN(H3940)-FIND(" ",H3940)))</f>
        <v>sqyrd</v>
      </c>
      <c r="K3940" t="s">
        <v>83</v>
      </c>
      <c r="L3940" t="s">
        <v>41</v>
      </c>
      <c r="N3940" t="s">
        <v>40</v>
      </c>
      <c r="Q3940" t="s">
        <v>44</v>
      </c>
      <c r="R3940" t="s">
        <v>171</v>
      </c>
      <c r="S3940" t="s">
        <v>6067</v>
      </c>
      <c r="T3940" s="1">
        <f t="shared" si="2043"/>
        <v>27513</v>
      </c>
      <c r="U3940" t="s">
        <v>5648</v>
      </c>
      <c r="V3940" t="e">
        <f>VALUE(U3940)*100000</f>
        <v>#VALUE!</v>
      </c>
    </row>
    <row r="3941" spans="1:22" customFormat="1" hidden="1">
      <c r="A3941" t="s">
        <v>5299</v>
      </c>
      <c r="G3941" t="s">
        <v>32</v>
      </c>
      <c r="H3941" t="s">
        <v>1152</v>
      </c>
      <c r="I3941">
        <f>VALUE(LEFT(H3941,FIND(" ",H3941)-1))</f>
        <v>160</v>
      </c>
      <c r="J3941" t="str">
        <f>TRIM(RIGHT(H3941,LEN(H3941)-FIND(" ",H3941)))</f>
        <v>sqyrd</v>
      </c>
      <c r="K3941" t="s">
        <v>40</v>
      </c>
      <c r="L3941" t="s">
        <v>41</v>
      </c>
      <c r="N3941" t="s">
        <v>298</v>
      </c>
      <c r="Q3941" t="s">
        <v>83</v>
      </c>
      <c r="R3941" t="s">
        <v>44</v>
      </c>
      <c r="S3941" t="s">
        <v>6068</v>
      </c>
      <c r="T3941" s="1">
        <f t="shared" si="2043"/>
        <v>19097</v>
      </c>
      <c r="U3941" t="s">
        <v>5663</v>
      </c>
      <c r="V3941" t="e">
        <f>VALUE(U3941)*100000</f>
        <v>#VALUE!</v>
      </c>
    </row>
    <row r="3942" spans="1:22" customFormat="1" hidden="1">
      <c r="A3942" t="s">
        <v>5573</v>
      </c>
      <c r="G3942" t="s">
        <v>168</v>
      </c>
      <c r="H3942" t="s">
        <v>4809</v>
      </c>
      <c r="I3942">
        <f>VALUE(LEFT(H3942,FIND(" ",H3942)-1))</f>
        <v>2025</v>
      </c>
      <c r="J3942" t="str">
        <f>TRIM(RIGHT(H3942,LEN(H3942)-FIND(" ",H3942)))</f>
        <v>sqft</v>
      </c>
      <c r="K3942" t="s">
        <v>5877</v>
      </c>
      <c r="L3942" t="s">
        <v>6069</v>
      </c>
      <c r="N3942" t="s">
        <v>40</v>
      </c>
      <c r="Q3942" t="s">
        <v>523</v>
      </c>
      <c r="S3942" t="s">
        <v>4597</v>
      </c>
      <c r="T3942" s="1">
        <f t="shared" si="2043"/>
        <v>12222</v>
      </c>
      <c r="U3942" t="s">
        <v>5245</v>
      </c>
      <c r="V3942" t="e">
        <f>VALUE(U3942)*100000</f>
        <v>#VALUE!</v>
      </c>
    </row>
    <row r="3943" spans="1:22" customFormat="1" hidden="1">
      <c r="A3943" t="s">
        <v>6070</v>
      </c>
      <c r="G3943" t="s">
        <v>32</v>
      </c>
      <c r="H3943" t="s">
        <v>5768</v>
      </c>
      <c r="I3943">
        <f>VALUE(LEFT(H3943,FIND(" ",H3943)-1))</f>
        <v>3770</v>
      </c>
      <c r="J3943" t="str">
        <f>TRIM(RIGHT(H3943,LEN(H3943)-FIND(" ",H3943)))</f>
        <v>sqft</v>
      </c>
      <c r="K3943" t="s">
        <v>25</v>
      </c>
      <c r="L3943" t="s">
        <v>2356</v>
      </c>
      <c r="N3943" t="s">
        <v>165</v>
      </c>
      <c r="Q3943" t="s">
        <v>28</v>
      </c>
      <c r="R3943" t="s">
        <v>44</v>
      </c>
      <c r="S3943" t="s">
        <v>4476</v>
      </c>
      <c r="T3943" s="1">
        <f t="shared" si="2043"/>
        <v>5850</v>
      </c>
      <c r="U3943" t="s">
        <v>5408</v>
      </c>
      <c r="V3943" t="e">
        <f>VALUE(U3943)*100000</f>
        <v>#VALUE!</v>
      </c>
    </row>
    <row r="3944" spans="1:22" customFormat="1" hidden="1">
      <c r="A3944" t="s">
        <v>4955</v>
      </c>
      <c r="G3944" t="s">
        <v>23</v>
      </c>
      <c r="H3944" t="s">
        <v>5987</v>
      </c>
      <c r="I3944">
        <f>VALUE(LEFT(H3944,FIND(" ",H3944)-1))</f>
        <v>350</v>
      </c>
      <c r="J3944" t="str">
        <f>TRIM(RIGHT(H3944,LEN(H3944)-FIND(" ",H3944)))</f>
        <v>sqyrd</v>
      </c>
      <c r="K3944" t="s">
        <v>40</v>
      </c>
      <c r="L3944" t="s">
        <v>41</v>
      </c>
      <c r="N3944" t="s">
        <v>75</v>
      </c>
      <c r="Q3944" t="s">
        <v>43</v>
      </c>
      <c r="R3944" t="s">
        <v>44</v>
      </c>
      <c r="T3944" s="1" t="e">
        <f t="shared" si="2043"/>
        <v>#VALUE!</v>
      </c>
      <c r="U3944" t="s">
        <v>6071</v>
      </c>
      <c r="V3944" t="e">
        <f>VALUE(U3944)*100000</f>
        <v>#VALUE!</v>
      </c>
    </row>
    <row r="3945" spans="1:22" customFormat="1" hidden="1">
      <c r="A3945" t="s">
        <v>6072</v>
      </c>
      <c r="G3945" t="s">
        <v>32</v>
      </c>
      <c r="H3945" t="s">
        <v>5095</v>
      </c>
      <c r="I3945">
        <f>VALUE(LEFT(H3945,FIND(" ",H3945)-1))</f>
        <v>184</v>
      </c>
      <c r="J3945" t="str">
        <f>TRIM(RIGHT(H3945,LEN(H3945)-FIND(" ",H3945)))</f>
        <v>sqyrd</v>
      </c>
      <c r="K3945" t="s">
        <v>25</v>
      </c>
      <c r="L3945" t="s">
        <v>41</v>
      </c>
      <c r="N3945" t="s">
        <v>401</v>
      </c>
      <c r="Q3945" t="s">
        <v>43</v>
      </c>
      <c r="R3945" t="s">
        <v>44</v>
      </c>
      <c r="S3945" t="s">
        <v>5935</v>
      </c>
      <c r="T3945" s="1">
        <f t="shared" si="2043"/>
        <v>9118</v>
      </c>
      <c r="U3945" t="s">
        <v>5308</v>
      </c>
      <c r="V3945" t="e">
        <f>VALUE(U3945)*100000</f>
        <v>#VALUE!</v>
      </c>
    </row>
    <row r="3946" spans="1:22" customFormat="1" hidden="1">
      <c r="A3946" t="s">
        <v>5500</v>
      </c>
      <c r="G3946" t="s">
        <v>23</v>
      </c>
      <c r="H3946" t="s">
        <v>78</v>
      </c>
      <c r="I3946">
        <f>VALUE(LEFT(H3946,FIND(" ",H3946)-1))</f>
        <v>1650</v>
      </c>
      <c r="J3946" t="str">
        <f>TRIM(RIGHT(H3946,LEN(H3946)-FIND(" ",H3946)))</f>
        <v>sqft</v>
      </c>
      <c r="K3946" t="s">
        <v>25</v>
      </c>
      <c r="L3946" t="s">
        <v>2312</v>
      </c>
      <c r="N3946" t="s">
        <v>271</v>
      </c>
      <c r="Q3946" t="s">
        <v>28</v>
      </c>
      <c r="R3946" t="s">
        <v>88</v>
      </c>
      <c r="S3946" t="s">
        <v>2997</v>
      </c>
      <c r="T3946" s="1">
        <f t="shared" si="2043"/>
        <v>5500</v>
      </c>
      <c r="U3946" t="s">
        <v>5252</v>
      </c>
      <c r="V3946" t="e">
        <f>VALUE(U3946)*100000</f>
        <v>#VALUE!</v>
      </c>
    </row>
    <row r="3947" spans="1:22" customFormat="1" hidden="1">
      <c r="A3947" t="s">
        <v>3473</v>
      </c>
      <c r="G3947" t="s">
        <v>32</v>
      </c>
      <c r="H3947" t="s">
        <v>6073</v>
      </c>
      <c r="I3947">
        <f>VALUE(LEFT(H3947,FIND(" ",H3947)-1))</f>
        <v>162</v>
      </c>
      <c r="J3947" t="str">
        <f>TRIM(RIGHT(H3947,LEN(H3947)-FIND(" ",H3947)))</f>
        <v>sqyrd</v>
      </c>
      <c r="K3947" t="s">
        <v>40</v>
      </c>
      <c r="L3947" t="s">
        <v>41</v>
      </c>
      <c r="N3947" t="s">
        <v>75</v>
      </c>
      <c r="Q3947" t="s">
        <v>43</v>
      </c>
      <c r="R3947" t="s">
        <v>44</v>
      </c>
      <c r="S3947" t="s">
        <v>6074</v>
      </c>
      <c r="T3947" s="1">
        <f t="shared" si="2043"/>
        <v>17901</v>
      </c>
      <c r="U3947" t="s">
        <v>5273</v>
      </c>
      <c r="V3947" t="e">
        <f>VALUE(U3947)*100000</f>
        <v>#VALUE!</v>
      </c>
    </row>
    <row r="3948" spans="1:22" customFormat="1" hidden="1">
      <c r="A3948" t="s">
        <v>6075</v>
      </c>
      <c r="G3948" t="s">
        <v>32</v>
      </c>
      <c r="H3948" t="s">
        <v>6076</v>
      </c>
      <c r="I3948">
        <f>VALUE(LEFT(H3948,FIND(" ",H3948)-1))</f>
        <v>3336</v>
      </c>
      <c r="J3948" t="str">
        <f>TRIM(RIGHT(H3948,LEN(H3948)-FIND(" ",H3948)))</f>
        <v>sqft</v>
      </c>
      <c r="K3948" t="s">
        <v>25</v>
      </c>
      <c r="L3948" t="s">
        <v>2326</v>
      </c>
      <c r="N3948" t="s">
        <v>652</v>
      </c>
      <c r="Q3948" t="s">
        <v>28</v>
      </c>
      <c r="R3948" t="s">
        <v>44</v>
      </c>
      <c r="S3948" t="s">
        <v>6077</v>
      </c>
      <c r="T3948" s="1">
        <f t="shared" si="2043"/>
        <v>6651</v>
      </c>
      <c r="U3948" t="s">
        <v>5917</v>
      </c>
      <c r="V3948" t="e">
        <f>VALUE(U3948)*100000</f>
        <v>#VALUE!</v>
      </c>
    </row>
    <row r="3949" spans="1:22" customFormat="1" hidden="1">
      <c r="A3949" t="s">
        <v>5392</v>
      </c>
      <c r="G3949" t="s">
        <v>32</v>
      </c>
      <c r="H3949" t="s">
        <v>6078</v>
      </c>
      <c r="I3949">
        <f>VALUE(LEFT(H3949,FIND(" ",H3949)-1))</f>
        <v>3285</v>
      </c>
      <c r="J3949" t="str">
        <f>TRIM(RIGHT(H3949,LEN(H3949)-FIND(" ",H3949)))</f>
        <v>sqft</v>
      </c>
      <c r="K3949" t="s">
        <v>25</v>
      </c>
      <c r="L3949" t="s">
        <v>41</v>
      </c>
      <c r="N3949" t="s">
        <v>42</v>
      </c>
      <c r="Q3949" t="s">
        <v>28</v>
      </c>
      <c r="R3949" t="s">
        <v>274</v>
      </c>
      <c r="S3949" t="s">
        <v>4647</v>
      </c>
      <c r="T3949" s="1">
        <f t="shared" si="2043"/>
        <v>5751</v>
      </c>
      <c r="U3949" t="s">
        <v>5896</v>
      </c>
      <c r="V3949" t="e">
        <f>VALUE(U3949)*100000</f>
        <v>#VALUE!</v>
      </c>
    </row>
    <row r="3950" spans="1:22" customFormat="1" hidden="1">
      <c r="A3950" t="s">
        <v>6079</v>
      </c>
      <c r="G3950" t="s">
        <v>32</v>
      </c>
      <c r="H3950" t="s">
        <v>3457</v>
      </c>
      <c r="I3950">
        <f>VALUE(LEFT(H3950,FIND(" ",H3950)-1))</f>
        <v>2800</v>
      </c>
      <c r="J3950" t="str">
        <f>TRIM(RIGHT(H3950,LEN(H3950)-FIND(" ",H3950)))</f>
        <v>sqft</v>
      </c>
      <c r="K3950" t="s">
        <v>25</v>
      </c>
      <c r="L3950" t="s">
        <v>41</v>
      </c>
      <c r="N3950" t="s">
        <v>2350</v>
      </c>
      <c r="Q3950" t="s">
        <v>28</v>
      </c>
      <c r="R3950" t="s">
        <v>154</v>
      </c>
      <c r="S3950" t="s">
        <v>571</v>
      </c>
      <c r="T3950" s="1">
        <f t="shared" si="2043"/>
        <v>6000</v>
      </c>
      <c r="U3950" t="s">
        <v>5296</v>
      </c>
      <c r="V3950" t="e">
        <f>VALUE(U3950)*100000</f>
        <v>#VALUE!</v>
      </c>
    </row>
    <row r="3951" spans="1:22" customFormat="1" hidden="1">
      <c r="A3951" t="s">
        <v>2820</v>
      </c>
      <c r="G3951" t="s">
        <v>23</v>
      </c>
      <c r="H3951" t="s">
        <v>3570</v>
      </c>
      <c r="I3951">
        <f>VALUE(LEFT(H3951,FIND(" ",H3951)-1))</f>
        <v>1688</v>
      </c>
      <c r="J3951" t="str">
        <f>TRIM(RIGHT(H3951,LEN(H3951)-FIND(" ",H3951)))</f>
        <v>sqft</v>
      </c>
      <c r="K3951" t="s">
        <v>25</v>
      </c>
      <c r="L3951" t="s">
        <v>2349</v>
      </c>
      <c r="N3951" t="s">
        <v>2398</v>
      </c>
      <c r="Q3951" t="s">
        <v>28</v>
      </c>
      <c r="R3951" t="s">
        <v>44</v>
      </c>
      <c r="S3951" t="s">
        <v>4831</v>
      </c>
      <c r="T3951" s="1">
        <f t="shared" si="2043"/>
        <v>5550</v>
      </c>
      <c r="U3951" t="s">
        <v>5236</v>
      </c>
      <c r="V3951" t="e">
        <f>VALUE(U3951)*100000</f>
        <v>#VALUE!</v>
      </c>
    </row>
    <row r="3952" spans="1:22" customFormat="1" hidden="1">
      <c r="A3952" t="s">
        <v>5201</v>
      </c>
      <c r="G3952" t="s">
        <v>32</v>
      </c>
      <c r="H3952" t="s">
        <v>5764</v>
      </c>
      <c r="I3952">
        <f>VALUE(LEFT(H3952,FIND(" ",H3952)-1))</f>
        <v>3450</v>
      </c>
      <c r="J3952" t="str">
        <f>TRIM(RIGHT(H3952,LEN(H3952)-FIND(" ",H3952)))</f>
        <v>sqft</v>
      </c>
      <c r="K3952" t="s">
        <v>28</v>
      </c>
      <c r="L3952" t="s">
        <v>87</v>
      </c>
      <c r="N3952" t="s">
        <v>25</v>
      </c>
      <c r="Q3952" t="s">
        <v>2645</v>
      </c>
      <c r="R3952">
        <v>3</v>
      </c>
      <c r="S3952" t="s">
        <v>2646</v>
      </c>
      <c r="T3952" s="1">
        <f t="shared" si="2043"/>
        <v>4750</v>
      </c>
      <c r="U3952" t="s">
        <v>5266</v>
      </c>
      <c r="V3952" t="e">
        <f>VALUE(U3952)*100000</f>
        <v>#VALUE!</v>
      </c>
    </row>
    <row r="3953" spans="1:22" customFormat="1" hidden="1">
      <c r="A3953" t="s">
        <v>6080</v>
      </c>
      <c r="G3953" t="s">
        <v>32</v>
      </c>
      <c r="H3953" t="s">
        <v>5555</v>
      </c>
      <c r="I3953">
        <f>VALUE(LEFT(H3953,FIND(" ",H3953)-1))</f>
        <v>4400</v>
      </c>
      <c r="J3953" t="str">
        <f>TRIM(RIGHT(H3953,LEN(H3953)-FIND(" ",H3953)))</f>
        <v>sqft</v>
      </c>
      <c r="K3953" t="s">
        <v>25</v>
      </c>
      <c r="L3953" t="s">
        <v>4472</v>
      </c>
      <c r="N3953" t="s">
        <v>42</v>
      </c>
      <c r="Q3953" t="s">
        <v>28</v>
      </c>
      <c r="R3953" t="s">
        <v>44</v>
      </c>
      <c r="S3953" t="s">
        <v>6081</v>
      </c>
      <c r="T3953" s="1">
        <f t="shared" si="2043"/>
        <v>7600</v>
      </c>
      <c r="U3953" t="s">
        <v>6082</v>
      </c>
      <c r="V3953" t="e">
        <f>VALUE(U3953)*100000</f>
        <v>#VALUE!</v>
      </c>
    </row>
    <row r="3954" spans="1:22" customFormat="1" hidden="1">
      <c r="A3954" t="s">
        <v>5848</v>
      </c>
      <c r="G3954" t="s">
        <v>32</v>
      </c>
      <c r="H3954" t="s">
        <v>4722</v>
      </c>
      <c r="I3954">
        <f>VALUE(LEFT(H3954,FIND(" ",H3954)-1))</f>
        <v>5000</v>
      </c>
      <c r="J3954" t="str">
        <f>TRIM(RIGHT(H3954,LEN(H3954)-FIND(" ",H3954)))</f>
        <v>sqft</v>
      </c>
      <c r="K3954" t="s">
        <v>25</v>
      </c>
      <c r="L3954" t="s">
        <v>159</v>
      </c>
      <c r="N3954" t="s">
        <v>147</v>
      </c>
      <c r="Q3954" t="s">
        <v>28</v>
      </c>
      <c r="R3954" t="s">
        <v>36</v>
      </c>
      <c r="S3954" t="s">
        <v>5136</v>
      </c>
      <c r="T3954" s="1">
        <f t="shared" si="2043"/>
        <v>6300</v>
      </c>
      <c r="U3954" t="s">
        <v>6083</v>
      </c>
      <c r="V3954" t="e">
        <f>VALUE(U3954)*100000</f>
        <v>#VALUE!</v>
      </c>
    </row>
    <row r="3955" spans="1:22" customFormat="1" hidden="1">
      <c r="A3955" t="s">
        <v>5213</v>
      </c>
      <c r="G3955" t="s">
        <v>32</v>
      </c>
      <c r="H3955" t="s">
        <v>3181</v>
      </c>
      <c r="I3955">
        <f>VALUE(LEFT(H3955,FIND(" ",H3955)-1))</f>
        <v>4000</v>
      </c>
      <c r="J3955" t="str">
        <f>TRIM(RIGHT(H3955,LEN(H3955)-FIND(" ",H3955)))</f>
        <v>sqft</v>
      </c>
      <c r="K3955" t="s">
        <v>25</v>
      </c>
      <c r="L3955" t="s">
        <v>2636</v>
      </c>
      <c r="N3955" t="s">
        <v>665</v>
      </c>
      <c r="Q3955" t="s">
        <v>28</v>
      </c>
      <c r="R3955" t="s">
        <v>36</v>
      </c>
      <c r="S3955" t="s">
        <v>428</v>
      </c>
      <c r="T3955" s="1">
        <f t="shared" si="2043"/>
        <v>4500</v>
      </c>
      <c r="U3955" t="s">
        <v>5224</v>
      </c>
      <c r="V3955" t="e">
        <f>VALUE(U3955)*100000</f>
        <v>#VALUE!</v>
      </c>
    </row>
    <row r="3956" spans="1:22" customFormat="1" hidden="1">
      <c r="A3956" t="s">
        <v>4501</v>
      </c>
      <c r="G3956" t="s">
        <v>32</v>
      </c>
      <c r="H3956" t="s">
        <v>3198</v>
      </c>
      <c r="I3956">
        <f>VALUE(LEFT(H3956,FIND(" ",H3956)-1))</f>
        <v>4500</v>
      </c>
      <c r="J3956" t="str">
        <f>TRIM(RIGHT(H3956,LEN(H3956)-FIND(" ",H3956)))</f>
        <v>sqft</v>
      </c>
      <c r="K3956" t="s">
        <v>25</v>
      </c>
      <c r="L3956" t="s">
        <v>41</v>
      </c>
      <c r="N3956" t="s">
        <v>165</v>
      </c>
      <c r="Q3956" t="s">
        <v>28</v>
      </c>
      <c r="R3956" t="s">
        <v>44</v>
      </c>
      <c r="S3956" t="s">
        <v>571</v>
      </c>
      <c r="T3956" s="1">
        <f t="shared" si="2043"/>
        <v>6000</v>
      </c>
      <c r="U3956" t="s">
        <v>5755</v>
      </c>
      <c r="V3956" t="e">
        <f>VALUE(U3956)*100000</f>
        <v>#VALUE!</v>
      </c>
    </row>
    <row r="3957" spans="1:22" customFormat="1" hidden="1">
      <c r="A3957" t="s">
        <v>6084</v>
      </c>
      <c r="G3957" t="s">
        <v>32</v>
      </c>
      <c r="H3957" t="s">
        <v>5675</v>
      </c>
      <c r="I3957">
        <f>VALUE(LEFT(H3957,FIND(" ",H3957)-1))</f>
        <v>3800</v>
      </c>
      <c r="J3957" t="str">
        <f>TRIM(RIGHT(H3957,LEN(H3957)-FIND(" ",H3957)))</f>
        <v>sqft</v>
      </c>
      <c r="K3957" t="s">
        <v>25</v>
      </c>
      <c r="L3957" t="s">
        <v>153</v>
      </c>
      <c r="N3957" t="s">
        <v>2200</v>
      </c>
      <c r="Q3957" t="s">
        <v>28</v>
      </c>
      <c r="R3957" t="s">
        <v>36</v>
      </c>
      <c r="S3957" t="s">
        <v>359</v>
      </c>
      <c r="T3957" s="1">
        <f t="shared" si="2043"/>
        <v>5000</v>
      </c>
      <c r="U3957" t="s">
        <v>5572</v>
      </c>
      <c r="V3957" t="e">
        <f>VALUE(U3957)*100000</f>
        <v>#VALUE!</v>
      </c>
    </row>
    <row r="3958" spans="1:22" customFormat="1" hidden="1">
      <c r="A3958" t="s">
        <v>4501</v>
      </c>
      <c r="G3958" t="s">
        <v>32</v>
      </c>
      <c r="H3958" t="s">
        <v>5272</v>
      </c>
      <c r="I3958">
        <f>VALUE(LEFT(H3958,FIND(" ",H3958)-1))</f>
        <v>3636</v>
      </c>
      <c r="J3958" t="str">
        <f>TRIM(RIGHT(H3958,LEN(H3958)-FIND(" ",H3958)))</f>
        <v>sqft</v>
      </c>
      <c r="K3958" t="s">
        <v>25</v>
      </c>
      <c r="L3958" t="s">
        <v>41</v>
      </c>
      <c r="N3958" t="s">
        <v>665</v>
      </c>
      <c r="Q3958" t="s">
        <v>28</v>
      </c>
      <c r="R3958" t="s">
        <v>36</v>
      </c>
      <c r="S3958" t="s">
        <v>751</v>
      </c>
      <c r="T3958" s="1">
        <f t="shared" si="2043"/>
        <v>6500</v>
      </c>
      <c r="U3958" t="s">
        <v>5808</v>
      </c>
      <c r="V3958" t="e">
        <f>VALUE(U3958)*100000</f>
        <v>#VALUE!</v>
      </c>
    </row>
    <row r="3959" spans="1:22" customFormat="1" hidden="1">
      <c r="A3959" t="s">
        <v>6085</v>
      </c>
      <c r="G3959" t="s">
        <v>32</v>
      </c>
      <c r="H3959" t="s">
        <v>6086</v>
      </c>
      <c r="I3959">
        <f>VALUE(LEFT(H3959,FIND(" ",H3959)-1))</f>
        <v>3401</v>
      </c>
      <c r="J3959" t="str">
        <f>TRIM(RIGHT(H3959,LEN(H3959)-FIND(" ",H3959)))</f>
        <v>sqft</v>
      </c>
      <c r="K3959" t="s">
        <v>25</v>
      </c>
      <c r="L3959" t="s">
        <v>3977</v>
      </c>
      <c r="N3959" t="s">
        <v>42</v>
      </c>
      <c r="Q3959" t="s">
        <v>28</v>
      </c>
      <c r="R3959" t="s">
        <v>44</v>
      </c>
      <c r="S3959" t="s">
        <v>6087</v>
      </c>
      <c r="T3959" s="1">
        <f t="shared" si="2043"/>
        <v>5601</v>
      </c>
      <c r="U3959" t="s">
        <v>5572</v>
      </c>
      <c r="V3959" t="e">
        <f>VALUE(U3959)*100000</f>
        <v>#VALUE!</v>
      </c>
    </row>
    <row r="3960" spans="1:22" customFormat="1" hidden="1">
      <c r="A3960" t="s">
        <v>6088</v>
      </c>
      <c r="G3960" t="s">
        <v>32</v>
      </c>
      <c r="H3960" t="s">
        <v>6089</v>
      </c>
      <c r="I3960">
        <f>VALUE(LEFT(H3960,FIND(" ",H3960)-1))</f>
        <v>8300</v>
      </c>
      <c r="J3960" t="str">
        <f>TRIM(RIGHT(H3960,LEN(H3960)-FIND(" ",H3960)))</f>
        <v>sqft</v>
      </c>
      <c r="K3960" t="s">
        <v>25</v>
      </c>
      <c r="L3960" t="s">
        <v>153</v>
      </c>
      <c r="N3960" t="s">
        <v>5291</v>
      </c>
      <c r="Q3960" t="s">
        <v>28</v>
      </c>
      <c r="R3960" t="s">
        <v>44</v>
      </c>
      <c r="S3960" t="s">
        <v>6090</v>
      </c>
      <c r="T3960" s="1">
        <f t="shared" si="2043"/>
        <v>9795</v>
      </c>
      <c r="U3960" t="s">
        <v>6091</v>
      </c>
      <c r="V3960" t="e">
        <f>VALUE(U3960)*100000</f>
        <v>#VALUE!</v>
      </c>
    </row>
    <row r="3961" spans="1:22" customFormat="1" hidden="1">
      <c r="A3961" t="s">
        <v>5833</v>
      </c>
      <c r="G3961" t="s">
        <v>32</v>
      </c>
      <c r="H3961" t="s">
        <v>5911</v>
      </c>
      <c r="I3961">
        <f>VALUE(LEFT(H3961,FIND(" ",H3961)-1))</f>
        <v>5700</v>
      </c>
      <c r="J3961" t="str">
        <f>TRIM(RIGHT(H3961,LEN(H3961)-FIND(" ",H3961)))</f>
        <v>sqft</v>
      </c>
      <c r="K3961" t="s">
        <v>25</v>
      </c>
      <c r="L3961" t="s">
        <v>1540</v>
      </c>
      <c r="N3961" t="s">
        <v>734</v>
      </c>
      <c r="Q3961" t="s">
        <v>28</v>
      </c>
      <c r="R3961" t="s">
        <v>44</v>
      </c>
      <c r="S3961" t="s">
        <v>751</v>
      </c>
      <c r="T3961" s="1">
        <f t="shared" si="2043"/>
        <v>6500</v>
      </c>
      <c r="U3961" t="s">
        <v>5766</v>
      </c>
      <c r="V3961" t="e">
        <f>VALUE(U3961)*100000</f>
        <v>#VALUE!</v>
      </c>
    </row>
    <row r="3962" spans="1:22" customFormat="1" hidden="1">
      <c r="A3962" t="s">
        <v>4501</v>
      </c>
      <c r="G3962" t="s">
        <v>23</v>
      </c>
      <c r="H3962" t="s">
        <v>5916</v>
      </c>
      <c r="I3962">
        <f>VALUE(LEFT(H3962,FIND(" ",H3962)-1))</f>
        <v>1830</v>
      </c>
      <c r="J3962" t="str">
        <f>TRIM(RIGHT(H3962,LEN(H3962)-FIND(" ",H3962)))</f>
        <v>sqft</v>
      </c>
      <c r="K3962" t="s">
        <v>28</v>
      </c>
      <c r="L3962" t="s">
        <v>41</v>
      </c>
      <c r="N3962" t="s">
        <v>25</v>
      </c>
      <c r="Q3962" t="s">
        <v>44</v>
      </c>
      <c r="R3962" t="s">
        <v>171</v>
      </c>
      <c r="S3962" t="s">
        <v>5164</v>
      </c>
      <c r="T3962" s="1">
        <f t="shared" si="2043"/>
        <v>5491</v>
      </c>
      <c r="U3962" t="s">
        <v>5836</v>
      </c>
      <c r="V3962" t="e">
        <f>VALUE(U3962)*100000</f>
        <v>#VALUE!</v>
      </c>
    </row>
    <row r="3963" spans="1:22" customFormat="1" hidden="1">
      <c r="A3963" t="s">
        <v>4501</v>
      </c>
      <c r="G3963" t="s">
        <v>32</v>
      </c>
      <c r="H3963" t="s">
        <v>4686</v>
      </c>
      <c r="I3963">
        <f>VALUE(LEFT(H3963,FIND(" ",H3963)-1))</f>
        <v>3200</v>
      </c>
      <c r="J3963" t="str">
        <f>TRIM(RIGHT(H3963,LEN(H3963)-FIND(" ",H3963)))</f>
        <v>sqft</v>
      </c>
      <c r="K3963" t="s">
        <v>25</v>
      </c>
      <c r="L3963" t="s">
        <v>217</v>
      </c>
      <c r="N3963" t="s">
        <v>1837</v>
      </c>
      <c r="Q3963" t="s">
        <v>28</v>
      </c>
      <c r="R3963" t="s">
        <v>36</v>
      </c>
      <c r="S3963" t="s">
        <v>4476</v>
      </c>
      <c r="T3963" s="1">
        <f t="shared" si="2043"/>
        <v>5850</v>
      </c>
      <c r="U3963" t="s">
        <v>6092</v>
      </c>
      <c r="V3963" t="e">
        <f>VALUE(U3963)*100000</f>
        <v>#VALUE!</v>
      </c>
    </row>
    <row r="3964" spans="1:22" customFormat="1" hidden="1">
      <c r="A3964" t="s">
        <v>6093</v>
      </c>
      <c r="G3964" t="s">
        <v>32</v>
      </c>
      <c r="H3964" t="s">
        <v>5783</v>
      </c>
      <c r="I3964">
        <f>VALUE(LEFT(H3964,FIND(" ",H3964)-1))</f>
        <v>3047</v>
      </c>
      <c r="J3964" t="str">
        <f>TRIM(RIGHT(H3964,LEN(H3964)-FIND(" ",H3964)))</f>
        <v>sqft</v>
      </c>
      <c r="K3964" t="s">
        <v>25</v>
      </c>
      <c r="L3964" t="s">
        <v>55</v>
      </c>
      <c r="N3964" t="s">
        <v>271</v>
      </c>
      <c r="Q3964" t="s">
        <v>28</v>
      </c>
      <c r="R3964" t="s">
        <v>44</v>
      </c>
      <c r="S3964" t="s">
        <v>6094</v>
      </c>
      <c r="T3964" s="1">
        <f t="shared" si="2043"/>
        <v>5907</v>
      </c>
      <c r="U3964" t="s">
        <v>5224</v>
      </c>
      <c r="V3964" t="e">
        <f>VALUE(U3964)*100000</f>
        <v>#VALUE!</v>
      </c>
    </row>
    <row r="3965" spans="1:22" customFormat="1" hidden="1">
      <c r="A3965" t="s">
        <v>6095</v>
      </c>
      <c r="G3965" t="s">
        <v>32</v>
      </c>
      <c r="H3965" t="s">
        <v>1376</v>
      </c>
      <c r="I3965">
        <f>VALUE(LEFT(H3965,FIND(" ",H3965)-1))</f>
        <v>897</v>
      </c>
      <c r="J3965" t="str">
        <f>TRIM(RIGHT(H3965,LEN(H3965)-FIND(" ",H3965)))</f>
        <v>sqft</v>
      </c>
      <c r="K3965" t="s">
        <v>40</v>
      </c>
      <c r="L3965" t="s">
        <v>41</v>
      </c>
      <c r="N3965" t="s">
        <v>6096</v>
      </c>
      <c r="Q3965" t="s">
        <v>206</v>
      </c>
      <c r="R3965">
        <v>2</v>
      </c>
      <c r="S3965" t="s">
        <v>6097</v>
      </c>
      <c r="T3965" s="1">
        <f t="shared" ref="T3965:T4028" si="2044">VALUE(SUBSTITUTE(SUBSTITUTE(S3965,"â‚¹",""),"per sqft",""))</f>
        <v>20959</v>
      </c>
      <c r="U3965" t="s">
        <v>5896</v>
      </c>
      <c r="V3965" t="e">
        <f>VALUE(U3965)*100000</f>
        <v>#VALUE!</v>
      </c>
    </row>
    <row r="3966" spans="1:22" customFormat="1" hidden="1">
      <c r="A3966" t="s">
        <v>6098</v>
      </c>
      <c r="G3966" t="s">
        <v>32</v>
      </c>
      <c r="H3966" t="s">
        <v>6099</v>
      </c>
      <c r="I3966">
        <f>VALUE(LEFT(H3966,FIND(" ",H3966)-1))</f>
        <v>4604</v>
      </c>
      <c r="J3966" t="str">
        <f>TRIM(RIGHT(H3966,LEN(H3966)-FIND(" ",H3966)))</f>
        <v>sqft</v>
      </c>
      <c r="K3966" t="s">
        <v>28</v>
      </c>
      <c r="L3966" t="s">
        <v>1441</v>
      </c>
      <c r="N3966" t="s">
        <v>25</v>
      </c>
      <c r="Q3966" t="s">
        <v>44</v>
      </c>
      <c r="R3966" t="s">
        <v>4157</v>
      </c>
      <c r="S3966" t="s">
        <v>6100</v>
      </c>
      <c r="T3966" s="1">
        <f t="shared" si="2044"/>
        <v>6851</v>
      </c>
      <c r="U3966" t="s">
        <v>6083</v>
      </c>
      <c r="V3966" t="e">
        <f>VALUE(U3966)*100000</f>
        <v>#VALUE!</v>
      </c>
    </row>
    <row r="3967" spans="1:22" customFormat="1" hidden="1">
      <c r="A3967" t="s">
        <v>6101</v>
      </c>
      <c r="G3967" t="s">
        <v>32</v>
      </c>
      <c r="H3967" t="s">
        <v>3474</v>
      </c>
      <c r="I3967">
        <f>VALUE(LEFT(H3967,FIND(" ",H3967)-1))</f>
        <v>180</v>
      </c>
      <c r="J3967" t="str">
        <f>TRIM(RIGHT(H3967,LEN(H3967)-FIND(" ",H3967)))</f>
        <v>sqyrd</v>
      </c>
      <c r="K3967" t="s">
        <v>40</v>
      </c>
      <c r="L3967" t="s">
        <v>41</v>
      </c>
      <c r="N3967" t="s">
        <v>298</v>
      </c>
      <c r="Q3967" t="s">
        <v>83</v>
      </c>
      <c r="R3967" t="s">
        <v>154</v>
      </c>
      <c r="S3967" t="s">
        <v>6102</v>
      </c>
      <c r="T3967" s="1">
        <f t="shared" si="2044"/>
        <v>40358</v>
      </c>
      <c r="U3967" t="s">
        <v>6103</v>
      </c>
      <c r="V3967" t="e">
        <f>VALUE(U3967)*100000</f>
        <v>#VALUE!</v>
      </c>
    </row>
    <row r="3968" spans="1:22" customFormat="1" hidden="1">
      <c r="A3968" t="s">
        <v>5573</v>
      </c>
      <c r="G3968" t="s">
        <v>168</v>
      </c>
      <c r="H3968" t="s">
        <v>6104</v>
      </c>
      <c r="I3968">
        <f>VALUE(LEFT(H3968,FIND(" ",H3968)-1))</f>
        <v>4770</v>
      </c>
      <c r="J3968" t="str">
        <f>TRIM(RIGHT(H3968,LEN(H3968)-FIND(" ",H3968)))</f>
        <v>sqft</v>
      </c>
      <c r="K3968" t="s">
        <v>40</v>
      </c>
      <c r="L3968" t="s">
        <v>6105</v>
      </c>
      <c r="N3968" t="s">
        <v>139</v>
      </c>
      <c r="Q3968">
        <v>3</v>
      </c>
      <c r="R3968">
        <v>2</v>
      </c>
      <c r="S3968" t="s">
        <v>982</v>
      </c>
      <c r="T3968" s="1">
        <f t="shared" si="2044"/>
        <v>16667</v>
      </c>
      <c r="U3968" t="s">
        <v>6106</v>
      </c>
      <c r="V3968" t="e">
        <f>VALUE(U3968)*100000</f>
        <v>#VALUE!</v>
      </c>
    </row>
    <row r="3969" spans="1:22" customFormat="1" hidden="1">
      <c r="A3969" t="s">
        <v>6107</v>
      </c>
      <c r="G3969" t="s">
        <v>23</v>
      </c>
      <c r="H3969" t="s">
        <v>4083</v>
      </c>
      <c r="I3969">
        <f>VALUE(LEFT(H3969,FIND(" ",H3969)-1))</f>
        <v>1953</v>
      </c>
      <c r="J3969" t="str">
        <f>TRIM(RIGHT(H3969,LEN(H3969)-FIND(" ",H3969)))</f>
        <v>sqft</v>
      </c>
      <c r="K3969" t="s">
        <v>25</v>
      </c>
      <c r="L3969" t="s">
        <v>41</v>
      </c>
      <c r="N3969" t="s">
        <v>42</v>
      </c>
      <c r="Q3969" t="s">
        <v>28</v>
      </c>
      <c r="R3969" t="s">
        <v>44</v>
      </c>
      <c r="S3969" t="s">
        <v>5265</v>
      </c>
      <c r="T3969" s="1">
        <f t="shared" si="2044"/>
        <v>6570</v>
      </c>
      <c r="U3969" t="s">
        <v>6108</v>
      </c>
      <c r="V3969" t="e">
        <f>VALUE(U3969)*100000</f>
        <v>#VALUE!</v>
      </c>
    </row>
    <row r="3970" spans="1:22" customFormat="1" hidden="1">
      <c r="A3970" t="s">
        <v>6109</v>
      </c>
      <c r="G3970" t="s">
        <v>23</v>
      </c>
      <c r="H3970" t="s">
        <v>1021</v>
      </c>
      <c r="I3970">
        <f>VALUE(LEFT(H3970,FIND(" ",H3970)-1))</f>
        <v>2700</v>
      </c>
      <c r="J3970" t="str">
        <f>TRIM(RIGHT(H3970,LEN(H3970)-FIND(" ",H3970)))</f>
        <v>sqft</v>
      </c>
      <c r="K3970" t="s">
        <v>28</v>
      </c>
      <c r="L3970" t="s">
        <v>2636</v>
      </c>
      <c r="N3970" t="s">
        <v>40</v>
      </c>
      <c r="Q3970" t="s">
        <v>44</v>
      </c>
      <c r="R3970" t="s">
        <v>2293</v>
      </c>
      <c r="S3970" t="s">
        <v>1143</v>
      </c>
      <c r="T3970" s="1">
        <f t="shared" si="2044"/>
        <v>5833</v>
      </c>
      <c r="U3970" t="s">
        <v>5528</v>
      </c>
      <c r="V3970" t="e">
        <f>VALUE(U3970)*100000</f>
        <v>#VALUE!</v>
      </c>
    </row>
    <row r="3971" spans="1:22" customFormat="1" hidden="1">
      <c r="A3971" t="s">
        <v>6110</v>
      </c>
      <c r="G3971" t="s">
        <v>32</v>
      </c>
      <c r="H3971" t="s">
        <v>5268</v>
      </c>
      <c r="I3971">
        <f>VALUE(LEFT(H3971,FIND(" ",H3971)-1))</f>
        <v>6000</v>
      </c>
      <c r="J3971" t="str">
        <f>TRIM(RIGHT(H3971,LEN(H3971)-FIND(" ",H3971)))</f>
        <v>sqft</v>
      </c>
      <c r="K3971" t="s">
        <v>25</v>
      </c>
      <c r="L3971" t="s">
        <v>2706</v>
      </c>
      <c r="N3971" t="s">
        <v>165</v>
      </c>
      <c r="Q3971" t="s">
        <v>28</v>
      </c>
      <c r="R3971" t="s">
        <v>36</v>
      </c>
      <c r="S3971" t="s">
        <v>6111</v>
      </c>
      <c r="T3971" s="1">
        <f t="shared" si="2044"/>
        <v>7167</v>
      </c>
      <c r="U3971" t="s">
        <v>6112</v>
      </c>
      <c r="V3971" t="e">
        <f>VALUE(U3971)*100000</f>
        <v>#VALUE!</v>
      </c>
    </row>
    <row r="3972" spans="1:22" customFormat="1" hidden="1">
      <c r="A3972" t="s">
        <v>6113</v>
      </c>
      <c r="G3972" t="s">
        <v>32</v>
      </c>
      <c r="H3972" t="s">
        <v>3140</v>
      </c>
      <c r="I3972">
        <f>VALUE(LEFT(H3972,FIND(" ",H3972)-1))</f>
        <v>3500</v>
      </c>
      <c r="J3972" t="str">
        <f>TRIM(RIGHT(H3972,LEN(H3972)-FIND(" ",H3972)))</f>
        <v>sqft</v>
      </c>
      <c r="K3972" t="s">
        <v>40</v>
      </c>
      <c r="L3972" t="s">
        <v>2314</v>
      </c>
      <c r="N3972" t="s">
        <v>806</v>
      </c>
      <c r="Q3972" t="s">
        <v>28</v>
      </c>
      <c r="R3972" t="s">
        <v>44</v>
      </c>
      <c r="S3972" t="s">
        <v>4620</v>
      </c>
      <c r="T3972" s="1">
        <f t="shared" si="2044"/>
        <v>5700</v>
      </c>
      <c r="U3972" t="s">
        <v>6051</v>
      </c>
      <c r="V3972" t="e">
        <f>VALUE(U3972)*100000</f>
        <v>#VALUE!</v>
      </c>
    </row>
    <row r="3973" spans="1:22" customFormat="1" hidden="1">
      <c r="A3973" t="s">
        <v>6072</v>
      </c>
      <c r="G3973" t="s">
        <v>32</v>
      </c>
      <c r="H3973" t="s">
        <v>5060</v>
      </c>
      <c r="I3973">
        <f>VALUE(LEFT(H3973,FIND(" ",H3973)-1))</f>
        <v>182</v>
      </c>
      <c r="J3973" t="str">
        <f>TRIM(RIGHT(H3973,LEN(H3973)-FIND(" ",H3973)))</f>
        <v>sqyrd</v>
      </c>
      <c r="K3973" t="s">
        <v>25</v>
      </c>
      <c r="L3973" t="s">
        <v>41</v>
      </c>
      <c r="N3973" t="s">
        <v>401</v>
      </c>
      <c r="Q3973" t="s">
        <v>43</v>
      </c>
      <c r="R3973" t="s">
        <v>44</v>
      </c>
      <c r="S3973" t="s">
        <v>6114</v>
      </c>
      <c r="T3973" s="1">
        <f t="shared" si="2044"/>
        <v>9219</v>
      </c>
      <c r="U3973" t="s">
        <v>5308</v>
      </c>
      <c r="V3973" t="e">
        <f>VALUE(U3973)*100000</f>
        <v>#VALUE!</v>
      </c>
    </row>
    <row r="3974" spans="1:22" customFormat="1" hidden="1">
      <c r="A3974" t="s">
        <v>6115</v>
      </c>
      <c r="G3974" t="s">
        <v>23</v>
      </c>
      <c r="H3974" t="s">
        <v>6116</v>
      </c>
      <c r="I3974">
        <f>VALUE(LEFT(H3974,FIND(" ",H3974)-1))</f>
        <v>2310</v>
      </c>
      <c r="J3974" t="str">
        <f>TRIM(RIGHT(H3974,LEN(H3974)-FIND(" ",H3974)))</f>
        <v>sqft</v>
      </c>
      <c r="K3974" t="s">
        <v>25</v>
      </c>
      <c r="L3974" t="s">
        <v>217</v>
      </c>
      <c r="N3974" t="s">
        <v>818</v>
      </c>
      <c r="Q3974" t="s">
        <v>28</v>
      </c>
      <c r="R3974" t="s">
        <v>88</v>
      </c>
      <c r="S3974" t="s">
        <v>6117</v>
      </c>
      <c r="T3974" s="1">
        <f t="shared" si="2044"/>
        <v>5714</v>
      </c>
      <c r="U3974" t="s">
        <v>5374</v>
      </c>
      <c r="V3974" t="e">
        <f>VALUE(U3974)*100000</f>
        <v>#VALUE!</v>
      </c>
    </row>
    <row r="3975" spans="1:22" customFormat="1" hidden="1">
      <c r="A3975" t="s">
        <v>6118</v>
      </c>
      <c r="G3975" t="s">
        <v>406</v>
      </c>
      <c r="H3975" t="s">
        <v>1574</v>
      </c>
      <c r="I3975">
        <f>VALUE(LEFT(H3975,FIND(" ",H3975)-1))</f>
        <v>1800</v>
      </c>
      <c r="J3975" t="str">
        <f>TRIM(RIGHT(H3975,LEN(H3975)-FIND(" ",H3975)))</f>
        <v>sqft</v>
      </c>
      <c r="L3975" t="s">
        <v>40</v>
      </c>
      <c r="S3975" t="s">
        <v>5497</v>
      </c>
      <c r="T3975" s="1">
        <f t="shared" si="2044"/>
        <v>22222</v>
      </c>
      <c r="U3975" t="s">
        <v>5285</v>
      </c>
      <c r="V3975" t="e">
        <f>VALUE(U3975)*100000</f>
        <v>#VALUE!</v>
      </c>
    </row>
    <row r="3976" spans="1:22" customFormat="1" hidden="1">
      <c r="A3976" t="s">
        <v>6093</v>
      </c>
      <c r="G3976" t="s">
        <v>32</v>
      </c>
      <c r="H3976" t="s">
        <v>5783</v>
      </c>
      <c r="I3976">
        <f>VALUE(LEFT(H3976,FIND(" ",H3976)-1))</f>
        <v>3047</v>
      </c>
      <c r="J3976" t="str">
        <f>TRIM(RIGHT(H3976,LEN(H3976)-FIND(" ",H3976)))</f>
        <v>sqft</v>
      </c>
      <c r="K3976" t="s">
        <v>25</v>
      </c>
      <c r="L3976" t="s">
        <v>41</v>
      </c>
      <c r="N3976" t="s">
        <v>652</v>
      </c>
      <c r="Q3976" t="s">
        <v>28</v>
      </c>
      <c r="R3976" t="s">
        <v>44</v>
      </c>
      <c r="S3976" t="s">
        <v>5075</v>
      </c>
      <c r="T3976" s="1">
        <f t="shared" si="2044"/>
        <v>5940</v>
      </c>
      <c r="U3976" t="s">
        <v>5487</v>
      </c>
      <c r="V3976" t="e">
        <f>VALUE(U3976)*100000</f>
        <v>#VALUE!</v>
      </c>
    </row>
    <row r="3977" spans="1:22" customFormat="1" hidden="1">
      <c r="A3977" t="s">
        <v>5944</v>
      </c>
      <c r="G3977" t="s">
        <v>32</v>
      </c>
      <c r="H3977" t="s">
        <v>5945</v>
      </c>
      <c r="I3977">
        <f>VALUE(LEFT(H3977,FIND(" ",H3977)-1))</f>
        <v>3420</v>
      </c>
      <c r="J3977" t="str">
        <f>TRIM(RIGHT(H3977,LEN(H3977)-FIND(" ",H3977)))</f>
        <v>sqft</v>
      </c>
      <c r="K3977" t="s">
        <v>25</v>
      </c>
      <c r="L3977" t="s">
        <v>41</v>
      </c>
      <c r="N3977" t="s">
        <v>165</v>
      </c>
      <c r="Q3977" t="s">
        <v>28</v>
      </c>
      <c r="R3977" t="s">
        <v>274</v>
      </c>
      <c r="S3977" t="s">
        <v>6119</v>
      </c>
      <c r="T3977" s="1">
        <f t="shared" si="2044"/>
        <v>5526</v>
      </c>
      <c r="U3977" t="s">
        <v>5395</v>
      </c>
      <c r="V3977" t="e">
        <f>VALUE(U3977)*100000</f>
        <v>#VALUE!</v>
      </c>
    </row>
    <row r="3978" spans="1:22" customFormat="1" hidden="1">
      <c r="A3978" t="s">
        <v>5995</v>
      </c>
      <c r="G3978" t="s">
        <v>32</v>
      </c>
      <c r="H3978" t="s">
        <v>4826</v>
      </c>
      <c r="I3978">
        <f>VALUE(LEFT(H3978,FIND(" ",H3978)-1))</f>
        <v>2450</v>
      </c>
      <c r="J3978" t="str">
        <f>TRIM(RIGHT(H3978,LEN(H3978)-FIND(" ",H3978)))</f>
        <v>sqft</v>
      </c>
      <c r="K3978" t="s">
        <v>40</v>
      </c>
      <c r="L3978" t="s">
        <v>41</v>
      </c>
      <c r="N3978" t="s">
        <v>2398</v>
      </c>
      <c r="Q3978" t="s">
        <v>83</v>
      </c>
      <c r="R3978" t="s">
        <v>44</v>
      </c>
      <c r="S3978" t="s">
        <v>6120</v>
      </c>
      <c r="T3978" s="1">
        <f t="shared" si="2044"/>
        <v>7347</v>
      </c>
      <c r="U3978" t="s">
        <v>5224</v>
      </c>
      <c r="V3978" t="e">
        <f>VALUE(U3978)*100000</f>
        <v>#VALUE!</v>
      </c>
    </row>
    <row r="3979" spans="1:22" customFormat="1" hidden="1">
      <c r="A3979" t="s">
        <v>2820</v>
      </c>
      <c r="G3979" t="s">
        <v>23</v>
      </c>
      <c r="H3979" t="s">
        <v>6121</v>
      </c>
      <c r="I3979">
        <f>VALUE(LEFT(H3979,FIND(" ",H3979)-1))</f>
        <v>2238</v>
      </c>
      <c r="J3979" t="str">
        <f>TRIM(RIGHT(H3979,LEN(H3979)-FIND(" ",H3979)))</f>
        <v>sqft</v>
      </c>
      <c r="K3979" t="s">
        <v>25</v>
      </c>
      <c r="L3979" t="s">
        <v>217</v>
      </c>
      <c r="N3979" t="s">
        <v>271</v>
      </c>
      <c r="Q3979" t="s">
        <v>28</v>
      </c>
      <c r="R3979" t="s">
        <v>44</v>
      </c>
      <c r="S3979" t="s">
        <v>5103</v>
      </c>
      <c r="T3979" s="1">
        <f t="shared" si="2044"/>
        <v>6100</v>
      </c>
      <c r="U3979" t="s">
        <v>6122</v>
      </c>
      <c r="V3979" t="e">
        <f>VALUE(U3979)*100000</f>
        <v>#VALUE!</v>
      </c>
    </row>
    <row r="3980" spans="1:22" customFormat="1" hidden="1">
      <c r="A3980" t="s">
        <v>5827</v>
      </c>
      <c r="G3980" t="s">
        <v>32</v>
      </c>
      <c r="H3980" t="s">
        <v>5828</v>
      </c>
      <c r="I3980">
        <f>VALUE(LEFT(H3980,FIND(" ",H3980)-1))</f>
        <v>4304</v>
      </c>
      <c r="J3980" t="str">
        <f>TRIM(RIGHT(H3980,LEN(H3980)-FIND(" ",H3980)))</f>
        <v>sqft</v>
      </c>
      <c r="K3980" t="s">
        <v>28</v>
      </c>
      <c r="L3980" t="s">
        <v>87</v>
      </c>
      <c r="N3980" t="s">
        <v>25</v>
      </c>
      <c r="Q3980" t="s">
        <v>2645</v>
      </c>
      <c r="R3980" t="s">
        <v>721</v>
      </c>
      <c r="S3980" t="s">
        <v>2646</v>
      </c>
      <c r="T3980" s="1">
        <f t="shared" si="2044"/>
        <v>4750</v>
      </c>
      <c r="U3980" t="s">
        <v>5829</v>
      </c>
      <c r="V3980" t="e">
        <f>VALUE(U3980)*100000</f>
        <v>#VALUE!</v>
      </c>
    </row>
    <row r="3981" spans="1:22" customFormat="1" hidden="1">
      <c r="A3981" t="s">
        <v>3569</v>
      </c>
      <c r="G3981" t="s">
        <v>23</v>
      </c>
      <c r="H3981" t="s">
        <v>4029</v>
      </c>
      <c r="I3981">
        <f>VALUE(LEFT(H3981,FIND(" ",H3981)-1))</f>
        <v>1371</v>
      </c>
      <c r="J3981" t="str">
        <f>TRIM(RIGHT(H3981,LEN(H3981)-FIND(" ",H3981)))</f>
        <v>sqft</v>
      </c>
      <c r="K3981" t="s">
        <v>25</v>
      </c>
      <c r="L3981" t="s">
        <v>55</v>
      </c>
      <c r="N3981" t="s">
        <v>972</v>
      </c>
      <c r="Q3981" t="s">
        <v>28</v>
      </c>
      <c r="R3981" t="s">
        <v>44</v>
      </c>
      <c r="S3981" t="s">
        <v>3729</v>
      </c>
      <c r="T3981" s="1">
        <f t="shared" si="2044"/>
        <v>6251</v>
      </c>
      <c r="U3981" t="s">
        <v>5478</v>
      </c>
      <c r="V3981" t="e">
        <f>VALUE(U3981)*100000</f>
        <v>#VALUE!</v>
      </c>
    </row>
    <row r="3982" spans="1:22" customFormat="1" hidden="1">
      <c r="A3982" t="s">
        <v>6028</v>
      </c>
      <c r="G3982" t="s">
        <v>32</v>
      </c>
      <c r="H3982" t="s">
        <v>6011</v>
      </c>
      <c r="I3982">
        <f>VALUE(LEFT(H3982,FIND(" ",H3982)-1))</f>
        <v>4200</v>
      </c>
      <c r="J3982" t="str">
        <f>TRIM(RIGHT(H3982,LEN(H3982)-FIND(" ",H3982)))</f>
        <v>sqft</v>
      </c>
      <c r="K3982" t="s">
        <v>25</v>
      </c>
      <c r="L3982" t="s">
        <v>217</v>
      </c>
      <c r="N3982" t="s">
        <v>147</v>
      </c>
      <c r="Q3982" t="s">
        <v>28</v>
      </c>
      <c r="R3982" t="s">
        <v>44</v>
      </c>
      <c r="S3982" t="s">
        <v>6081</v>
      </c>
      <c r="T3982" s="1">
        <f t="shared" si="2044"/>
        <v>7600</v>
      </c>
      <c r="U3982" t="s">
        <v>6123</v>
      </c>
      <c r="V3982" t="e">
        <f>VALUE(U3982)*100000</f>
        <v>#VALUE!</v>
      </c>
    </row>
    <row r="3983" spans="1:22" customFormat="1" hidden="1">
      <c r="A3983" t="s">
        <v>5213</v>
      </c>
      <c r="G3983" t="s">
        <v>32</v>
      </c>
      <c r="H3983" t="s">
        <v>6011</v>
      </c>
      <c r="I3983">
        <f>VALUE(LEFT(H3983,FIND(" ",H3983)-1))</f>
        <v>4200</v>
      </c>
      <c r="J3983" t="str">
        <f>TRIM(RIGHT(H3983,LEN(H3983)-FIND(" ",H3983)))</f>
        <v>sqft</v>
      </c>
      <c r="K3983" t="s">
        <v>25</v>
      </c>
      <c r="L3983" t="s">
        <v>2636</v>
      </c>
      <c r="N3983" t="s">
        <v>665</v>
      </c>
      <c r="Q3983" t="s">
        <v>28</v>
      </c>
      <c r="R3983" t="s">
        <v>36</v>
      </c>
      <c r="S3983" t="s">
        <v>428</v>
      </c>
      <c r="T3983" s="1">
        <f t="shared" si="2044"/>
        <v>4500</v>
      </c>
      <c r="U3983" t="s">
        <v>5395</v>
      </c>
      <c r="V3983" t="e">
        <f>VALUE(U3983)*100000</f>
        <v>#VALUE!</v>
      </c>
    </row>
    <row r="3984" spans="1:22" customFormat="1" hidden="1">
      <c r="A3984" t="s">
        <v>3594</v>
      </c>
      <c r="G3984" t="s">
        <v>23</v>
      </c>
      <c r="H3984" t="s">
        <v>461</v>
      </c>
      <c r="I3984">
        <f>VALUE(LEFT(H3984,FIND(" ",H3984)-1))</f>
        <v>2000</v>
      </c>
      <c r="J3984" t="str">
        <f>TRIM(RIGHT(H3984,LEN(H3984)-FIND(" ",H3984)))</f>
        <v>sqft</v>
      </c>
      <c r="K3984" t="s">
        <v>25</v>
      </c>
      <c r="L3984" t="s">
        <v>2314</v>
      </c>
      <c r="N3984" t="s">
        <v>2057</v>
      </c>
      <c r="Q3984" t="s">
        <v>213</v>
      </c>
      <c r="S3984" t="s">
        <v>6124</v>
      </c>
      <c r="T3984" s="1">
        <f t="shared" si="2044"/>
        <v>30000</v>
      </c>
      <c r="U3984" t="s">
        <v>5542</v>
      </c>
      <c r="V3984" t="e">
        <f>VALUE(U3984)*100000</f>
        <v>#VALUE!</v>
      </c>
    </row>
    <row r="3985" spans="1:22" customFormat="1" hidden="1">
      <c r="A3985" t="s">
        <v>6125</v>
      </c>
      <c r="G3985" t="s">
        <v>32</v>
      </c>
      <c r="H3985" t="s">
        <v>6126</v>
      </c>
      <c r="I3985">
        <f>VALUE(LEFT(H3985,FIND(" ",H3985)-1))</f>
        <v>4600</v>
      </c>
      <c r="J3985" t="str">
        <f>TRIM(RIGHT(H3985,LEN(H3985)-FIND(" ",H3985)))</f>
        <v>sqft</v>
      </c>
      <c r="K3985" t="s">
        <v>25</v>
      </c>
      <c r="L3985" t="s">
        <v>153</v>
      </c>
      <c r="N3985" t="s">
        <v>2200</v>
      </c>
      <c r="Q3985" t="s">
        <v>28</v>
      </c>
      <c r="R3985" t="s">
        <v>36</v>
      </c>
      <c r="S3985" t="s">
        <v>359</v>
      </c>
      <c r="T3985" s="1">
        <f t="shared" si="2044"/>
        <v>5000</v>
      </c>
      <c r="U3985" t="s">
        <v>5200</v>
      </c>
      <c r="V3985" t="e">
        <f>VALUE(U3985)*100000</f>
        <v>#VALUE!</v>
      </c>
    </row>
    <row r="3986" spans="1:22" customFormat="1" hidden="1">
      <c r="A3986" t="s">
        <v>4501</v>
      </c>
      <c r="G3986" t="s">
        <v>23</v>
      </c>
      <c r="H3986" t="s">
        <v>6127</v>
      </c>
      <c r="I3986">
        <f>VALUE(LEFT(H3986,FIND(" ",H3986)-1))</f>
        <v>3275</v>
      </c>
      <c r="J3986" t="str">
        <f>TRIM(RIGHT(H3986,LEN(H3986)-FIND(" ",H3986)))</f>
        <v>sqft</v>
      </c>
      <c r="K3986" t="s">
        <v>40</v>
      </c>
      <c r="L3986" t="s">
        <v>41</v>
      </c>
      <c r="N3986" t="s">
        <v>652</v>
      </c>
      <c r="Q3986" t="s">
        <v>28</v>
      </c>
      <c r="R3986" t="s">
        <v>44</v>
      </c>
      <c r="S3986" t="s">
        <v>5758</v>
      </c>
      <c r="T3986" s="1">
        <f t="shared" si="2044"/>
        <v>6875</v>
      </c>
      <c r="U3986" t="s">
        <v>5663</v>
      </c>
      <c r="V3986" t="e">
        <f>VALUE(U3986)*100000</f>
        <v>#VALUE!</v>
      </c>
    </row>
    <row r="3987" spans="1:22" customFormat="1" hidden="1">
      <c r="A3987" t="s">
        <v>5984</v>
      </c>
      <c r="G3987" t="s">
        <v>32</v>
      </c>
      <c r="H3987" t="s">
        <v>6128</v>
      </c>
      <c r="I3987">
        <f>VALUE(LEFT(H3987,FIND(" ",H3987)-1))</f>
        <v>3067</v>
      </c>
      <c r="J3987" t="str">
        <f>TRIM(RIGHT(H3987,LEN(H3987)-FIND(" ",H3987)))</f>
        <v>sqft</v>
      </c>
      <c r="K3987" t="s">
        <v>25</v>
      </c>
      <c r="L3987" t="s">
        <v>2349</v>
      </c>
      <c r="N3987" t="s">
        <v>165</v>
      </c>
      <c r="Q3987" t="s">
        <v>28</v>
      </c>
      <c r="R3987" t="s">
        <v>44</v>
      </c>
      <c r="S3987" t="s">
        <v>4476</v>
      </c>
      <c r="T3987" s="1">
        <f t="shared" si="2044"/>
        <v>5850</v>
      </c>
      <c r="U3987" t="s">
        <v>6055</v>
      </c>
      <c r="V3987" t="e">
        <f>VALUE(U3987)*100000</f>
        <v>#VALUE!</v>
      </c>
    </row>
    <row r="3988" spans="1:22" customFormat="1" hidden="1">
      <c r="A3988" t="s">
        <v>5353</v>
      </c>
      <c r="G3988" t="s">
        <v>32</v>
      </c>
      <c r="H3988" t="s">
        <v>3198</v>
      </c>
      <c r="I3988">
        <f>VALUE(LEFT(H3988,FIND(" ",H3988)-1))</f>
        <v>4500</v>
      </c>
      <c r="J3988" t="str">
        <f>TRIM(RIGHT(H3988,LEN(H3988)-FIND(" ",H3988)))</f>
        <v>sqft</v>
      </c>
      <c r="K3988" t="s">
        <v>25</v>
      </c>
      <c r="L3988" t="s">
        <v>2356</v>
      </c>
      <c r="N3988" t="s">
        <v>6129</v>
      </c>
      <c r="Q3988" t="s">
        <v>28</v>
      </c>
      <c r="R3988" t="s">
        <v>44</v>
      </c>
      <c r="S3988" t="s">
        <v>6130</v>
      </c>
      <c r="T3988" s="1">
        <f t="shared" si="2044"/>
        <v>8311</v>
      </c>
      <c r="U3988" t="s">
        <v>6131</v>
      </c>
      <c r="V3988" t="e">
        <f>VALUE(U3988)*100000</f>
        <v>#VALUE!</v>
      </c>
    </row>
    <row r="3989" spans="1:22" customFormat="1" hidden="1">
      <c r="A3989" t="s">
        <v>5838</v>
      </c>
      <c r="G3989" t="s">
        <v>23</v>
      </c>
      <c r="H3989" t="s">
        <v>6132</v>
      </c>
      <c r="I3989">
        <f>VALUE(LEFT(H3989,FIND(" ",H3989)-1))</f>
        <v>2646</v>
      </c>
      <c r="J3989" t="str">
        <f>TRIM(RIGHT(H3989,LEN(H3989)-FIND(" ",H3989)))</f>
        <v>sqft</v>
      </c>
      <c r="K3989" t="s">
        <v>25</v>
      </c>
      <c r="L3989" t="s">
        <v>41</v>
      </c>
      <c r="N3989" t="s">
        <v>92</v>
      </c>
      <c r="Q3989" t="s">
        <v>28</v>
      </c>
      <c r="R3989" t="s">
        <v>29</v>
      </c>
      <c r="S3989" t="s">
        <v>6133</v>
      </c>
      <c r="T3989" s="1">
        <f t="shared" si="2044"/>
        <v>6425</v>
      </c>
      <c r="U3989" t="s">
        <v>5236</v>
      </c>
      <c r="V3989" t="e">
        <f>VALUE(U3989)*100000</f>
        <v>#VALUE!</v>
      </c>
    </row>
    <row r="3990" spans="1:22" customFormat="1" hidden="1">
      <c r="A3990" t="s">
        <v>4501</v>
      </c>
      <c r="G3990" t="s">
        <v>23</v>
      </c>
      <c r="H3990" t="s">
        <v>5884</v>
      </c>
      <c r="I3990">
        <f>VALUE(LEFT(H3990,FIND(" ",H3990)-1))</f>
        <v>1870</v>
      </c>
      <c r="J3990" t="str">
        <f>TRIM(RIGHT(H3990,LEN(H3990)-FIND(" ",H3990)))</f>
        <v>sqft</v>
      </c>
      <c r="K3990" t="s">
        <v>28</v>
      </c>
      <c r="L3990" t="s">
        <v>2320</v>
      </c>
      <c r="N3990" t="s">
        <v>25</v>
      </c>
      <c r="Q3990" t="s">
        <v>44</v>
      </c>
      <c r="R3990" t="s">
        <v>131</v>
      </c>
      <c r="S3990" t="s">
        <v>4815</v>
      </c>
      <c r="T3990" s="1">
        <f t="shared" si="2044"/>
        <v>5600</v>
      </c>
      <c r="U3990" t="s">
        <v>5572</v>
      </c>
      <c r="V3990" t="e">
        <f>VALUE(U3990)*100000</f>
        <v>#VALUE!</v>
      </c>
    </row>
    <row r="3991" spans="1:22" customFormat="1" hidden="1">
      <c r="A3991" t="s">
        <v>58</v>
      </c>
      <c r="G3991" t="s">
        <v>23</v>
      </c>
      <c r="H3991" t="s">
        <v>333</v>
      </c>
      <c r="I3991">
        <f>VALUE(LEFT(H3991,FIND(" ",H3991)-1))</f>
        <v>1100</v>
      </c>
      <c r="J3991" t="str">
        <f>TRIM(RIGHT(H3991,LEN(H3991)-FIND(" ",H3991)))</f>
        <v>sqft</v>
      </c>
      <c r="K3991" t="s">
        <v>25</v>
      </c>
      <c r="L3991" t="s">
        <v>41</v>
      </c>
      <c r="N3991" t="s">
        <v>27</v>
      </c>
      <c r="Q3991" t="s">
        <v>192</v>
      </c>
      <c r="R3991">
        <v>1</v>
      </c>
      <c r="S3991" t="s">
        <v>3225</v>
      </c>
      <c r="T3991" s="1">
        <f t="shared" si="2044"/>
        <v>7273</v>
      </c>
      <c r="U3991" t="s">
        <v>5248</v>
      </c>
      <c r="V3991" t="e">
        <f>VALUE(U3991)*100000</f>
        <v>#VALUE!</v>
      </c>
    </row>
    <row r="3992" spans="1:22" customFormat="1" hidden="1">
      <c r="A3992" t="s">
        <v>6134</v>
      </c>
      <c r="G3992" t="s">
        <v>32</v>
      </c>
      <c r="H3992" t="s">
        <v>4533</v>
      </c>
      <c r="I3992">
        <f>VALUE(LEFT(H3992,FIND(" ",H3992)-1))</f>
        <v>3400</v>
      </c>
      <c r="J3992" t="str">
        <f>TRIM(RIGHT(H3992,LEN(H3992)-FIND(" ",H3992)))</f>
        <v>sqft</v>
      </c>
      <c r="K3992" t="s">
        <v>25</v>
      </c>
      <c r="L3992" t="s">
        <v>146</v>
      </c>
      <c r="N3992" t="s">
        <v>147</v>
      </c>
      <c r="Q3992" t="s">
        <v>28</v>
      </c>
      <c r="R3992" t="s">
        <v>44</v>
      </c>
      <c r="S3992" t="s">
        <v>6135</v>
      </c>
      <c r="T3992" s="1">
        <f t="shared" si="2044"/>
        <v>5294</v>
      </c>
      <c r="U3992" t="s">
        <v>5224</v>
      </c>
      <c r="V3992" t="e">
        <f>VALUE(U3992)*100000</f>
        <v>#VALUE!</v>
      </c>
    </row>
    <row r="3993" spans="1:22" customFormat="1" hidden="1">
      <c r="A3993" t="s">
        <v>6136</v>
      </c>
      <c r="G3993" t="s">
        <v>32</v>
      </c>
      <c r="H3993" t="s">
        <v>2949</v>
      </c>
      <c r="I3993">
        <f>VALUE(LEFT(H3993,FIND(" ",H3993)-1))</f>
        <v>2100</v>
      </c>
      <c r="J3993" t="str">
        <f>TRIM(RIGHT(H3993,LEN(H3993)-FIND(" ",H3993)))</f>
        <v>sqft</v>
      </c>
      <c r="K3993" t="s">
        <v>25</v>
      </c>
      <c r="L3993" t="s">
        <v>41</v>
      </c>
      <c r="N3993" t="s">
        <v>694</v>
      </c>
      <c r="Q3993" t="s">
        <v>206</v>
      </c>
      <c r="R3993">
        <v>1</v>
      </c>
      <c r="S3993" t="s">
        <v>1231</v>
      </c>
      <c r="T3993" s="1">
        <f t="shared" si="2044"/>
        <v>15000</v>
      </c>
      <c r="U3993" t="s">
        <v>6083</v>
      </c>
      <c r="V3993" t="e">
        <f>VALUE(U3993)*100000</f>
        <v>#VALUE!</v>
      </c>
    </row>
    <row r="3994" spans="1:22" customFormat="1" hidden="1">
      <c r="A3994" t="s">
        <v>6137</v>
      </c>
      <c r="G3994" t="s">
        <v>32</v>
      </c>
      <c r="H3994" t="s">
        <v>2838</v>
      </c>
      <c r="I3994">
        <f>VALUE(LEFT(H3994,FIND(" ",H3994)-1))</f>
        <v>3000</v>
      </c>
      <c r="J3994" t="str">
        <f>TRIM(RIGHT(H3994,LEN(H3994)-FIND(" ",H3994)))</f>
        <v>sqft</v>
      </c>
      <c r="K3994" t="s">
        <v>40</v>
      </c>
      <c r="L3994" t="s">
        <v>2314</v>
      </c>
      <c r="N3994" t="s">
        <v>665</v>
      </c>
      <c r="Q3994" t="s">
        <v>28</v>
      </c>
      <c r="R3994" t="s">
        <v>36</v>
      </c>
      <c r="S3994" t="s">
        <v>751</v>
      </c>
      <c r="T3994" s="1">
        <f t="shared" si="2044"/>
        <v>6500</v>
      </c>
      <c r="U3994" t="s">
        <v>5580</v>
      </c>
      <c r="V3994" t="e">
        <f>VALUE(U3994)*100000</f>
        <v>#VALUE!</v>
      </c>
    </row>
    <row r="3995" spans="1:22" customFormat="1" hidden="1">
      <c r="A3995" t="s">
        <v>6138</v>
      </c>
      <c r="G3995" t="s">
        <v>23</v>
      </c>
      <c r="H3995" t="s">
        <v>3916</v>
      </c>
      <c r="I3995">
        <f>VALUE(LEFT(H3995,FIND(" ",H3995)-1))</f>
        <v>790</v>
      </c>
      <c r="J3995" t="str">
        <f>TRIM(RIGHT(H3995,LEN(H3995)-FIND(" ",H3995)))</f>
        <v>sqft</v>
      </c>
      <c r="K3995" t="s">
        <v>25</v>
      </c>
      <c r="L3995" t="s">
        <v>217</v>
      </c>
      <c r="N3995" t="s">
        <v>6139</v>
      </c>
      <c r="Q3995" t="s">
        <v>192</v>
      </c>
      <c r="S3995" t="s">
        <v>6140</v>
      </c>
      <c r="T3995" s="1">
        <f t="shared" si="2044"/>
        <v>21000</v>
      </c>
      <c r="U3995" t="s">
        <v>5645</v>
      </c>
      <c r="V3995" t="e">
        <f>VALUE(U3995)*100000</f>
        <v>#VALUE!</v>
      </c>
    </row>
    <row r="3996" spans="1:22" customFormat="1" hidden="1">
      <c r="A3996" t="s">
        <v>5347</v>
      </c>
      <c r="G3996" t="s">
        <v>168</v>
      </c>
      <c r="H3996" t="s">
        <v>5886</v>
      </c>
      <c r="I3996">
        <f>VALUE(LEFT(H3996,FIND(" ",H3996)-1))</f>
        <v>3600</v>
      </c>
      <c r="J3996" t="str">
        <f>TRIM(RIGHT(H3996,LEN(H3996)-FIND(" ",H3996)))</f>
        <v>sqft</v>
      </c>
      <c r="K3996">
        <v>4</v>
      </c>
      <c r="L3996" t="s">
        <v>139</v>
      </c>
      <c r="N3996" t="s">
        <v>40</v>
      </c>
      <c r="Q3996">
        <v>2</v>
      </c>
      <c r="R3996" t="s">
        <v>1934</v>
      </c>
      <c r="S3996" t="s">
        <v>902</v>
      </c>
      <c r="T3996" s="1">
        <f t="shared" si="2044"/>
        <v>11667</v>
      </c>
      <c r="U3996" t="s">
        <v>6141</v>
      </c>
      <c r="V3996" t="e">
        <f>VALUE(U3996)*100000</f>
        <v>#VALUE!</v>
      </c>
    </row>
    <row r="3997" spans="1:22" customFormat="1" hidden="1">
      <c r="A3997" t="s">
        <v>6142</v>
      </c>
      <c r="G3997" t="s">
        <v>32</v>
      </c>
      <c r="H3997" t="s">
        <v>2838</v>
      </c>
      <c r="I3997">
        <f>VALUE(LEFT(H3997,FIND(" ",H3997)-1))</f>
        <v>3000</v>
      </c>
      <c r="J3997" t="str">
        <f>TRIM(RIGHT(H3997,LEN(H3997)-FIND(" ",H3997)))</f>
        <v>sqft</v>
      </c>
      <c r="K3997" t="s">
        <v>40</v>
      </c>
      <c r="L3997" t="s">
        <v>41</v>
      </c>
      <c r="N3997" t="s">
        <v>147</v>
      </c>
      <c r="Q3997" t="s">
        <v>28</v>
      </c>
      <c r="R3997" t="s">
        <v>44</v>
      </c>
      <c r="S3997" t="s">
        <v>3045</v>
      </c>
      <c r="T3997" s="1">
        <f t="shared" si="2044"/>
        <v>8000</v>
      </c>
      <c r="U3997" t="s">
        <v>5374</v>
      </c>
      <c r="V3997" t="e">
        <f>VALUE(U3997)*100000</f>
        <v>#VALUE!</v>
      </c>
    </row>
    <row r="3998" spans="1:22" customFormat="1" hidden="1">
      <c r="A3998" t="s">
        <v>5848</v>
      </c>
      <c r="G3998" t="s">
        <v>23</v>
      </c>
      <c r="H3998" t="s">
        <v>5202</v>
      </c>
      <c r="I3998">
        <f>VALUE(LEFT(H3998,FIND(" ",H3998)-1))</f>
        <v>3250</v>
      </c>
      <c r="J3998" t="str">
        <f>TRIM(RIGHT(H3998,LEN(H3998)-FIND(" ",H3998)))</f>
        <v>sqft</v>
      </c>
      <c r="K3998" t="s">
        <v>25</v>
      </c>
      <c r="L3998" t="s">
        <v>2385</v>
      </c>
      <c r="N3998" t="s">
        <v>4920</v>
      </c>
      <c r="Q3998" t="s">
        <v>28</v>
      </c>
      <c r="R3998" t="s">
        <v>44</v>
      </c>
      <c r="S3998" t="s">
        <v>319</v>
      </c>
      <c r="T3998" s="1">
        <f t="shared" si="2044"/>
        <v>7500</v>
      </c>
      <c r="U3998" t="s">
        <v>6143</v>
      </c>
      <c r="V3998" t="e">
        <f>VALUE(U3998)*100000</f>
        <v>#VALUE!</v>
      </c>
    </row>
    <row r="3999" spans="1:22" customFormat="1" hidden="1">
      <c r="A3999" t="s">
        <v>6144</v>
      </c>
      <c r="G3999" t="s">
        <v>32</v>
      </c>
      <c r="H3999" t="s">
        <v>2775</v>
      </c>
      <c r="I3999">
        <f>VALUE(LEFT(H3999,FIND(" ",H3999)-1))</f>
        <v>4050</v>
      </c>
      <c r="J3999" t="str">
        <f>TRIM(RIGHT(H3999,LEN(H3999)-FIND(" ",H3999)))</f>
        <v>sqft</v>
      </c>
      <c r="K3999" t="s">
        <v>25</v>
      </c>
      <c r="L3999" t="s">
        <v>2706</v>
      </c>
      <c r="N3999" t="s">
        <v>42</v>
      </c>
      <c r="Q3999" t="s">
        <v>28</v>
      </c>
      <c r="R3999" t="s">
        <v>36</v>
      </c>
      <c r="S3999" t="s">
        <v>6145</v>
      </c>
      <c r="T3999" s="1">
        <f t="shared" si="2044"/>
        <v>7284</v>
      </c>
      <c r="U3999" t="s">
        <v>5737</v>
      </c>
      <c r="V3999" t="e">
        <f>VALUE(U3999)*100000</f>
        <v>#VALUE!</v>
      </c>
    </row>
    <row r="4000" spans="1:22" customFormat="1" hidden="1">
      <c r="A4000" t="s">
        <v>6146</v>
      </c>
      <c r="G4000" t="s">
        <v>32</v>
      </c>
      <c r="H4000" t="s">
        <v>5470</v>
      </c>
      <c r="I4000">
        <f>VALUE(LEFT(H4000,FIND(" ",H4000)-1))</f>
        <v>2650</v>
      </c>
      <c r="J4000" t="str">
        <f>TRIM(RIGHT(H4000,LEN(H4000)-FIND(" ",H4000)))</f>
        <v>sqft</v>
      </c>
      <c r="K4000" t="s">
        <v>40</v>
      </c>
      <c r="L4000" t="s">
        <v>41</v>
      </c>
      <c r="N4000" t="s">
        <v>781</v>
      </c>
      <c r="Q4000" t="s">
        <v>28</v>
      </c>
      <c r="R4000" t="s">
        <v>44</v>
      </c>
      <c r="S4000" t="s">
        <v>751</v>
      </c>
      <c r="T4000" s="1">
        <f t="shared" si="2044"/>
        <v>6500</v>
      </c>
      <c r="U4000" t="s">
        <v>5282</v>
      </c>
      <c r="V4000" t="e">
        <f>VALUE(U4000)*100000</f>
        <v>#VALUE!</v>
      </c>
    </row>
    <row r="4001" spans="1:22" customFormat="1" hidden="1">
      <c r="A4001" t="s">
        <v>5569</v>
      </c>
      <c r="G4001" t="s">
        <v>23</v>
      </c>
      <c r="H4001" t="s">
        <v>6147</v>
      </c>
      <c r="I4001">
        <f>VALUE(LEFT(H4001,FIND(" ",H4001)-1))</f>
        <v>1760</v>
      </c>
      <c r="J4001" t="str">
        <f>TRIM(RIGHT(H4001,LEN(H4001)-FIND(" ",H4001)))</f>
        <v>sqft</v>
      </c>
      <c r="K4001" t="s">
        <v>25</v>
      </c>
      <c r="L4001" t="s">
        <v>41</v>
      </c>
      <c r="N4001" t="s">
        <v>165</v>
      </c>
      <c r="Q4001" t="s">
        <v>28</v>
      </c>
      <c r="R4001" t="s">
        <v>88</v>
      </c>
      <c r="S4001" t="s">
        <v>571</v>
      </c>
      <c r="T4001" s="1">
        <f t="shared" si="2044"/>
        <v>6000</v>
      </c>
      <c r="U4001" t="s">
        <v>6148</v>
      </c>
      <c r="V4001" t="e">
        <f>VALUE(U4001)*100000</f>
        <v>#VALUE!</v>
      </c>
    </row>
    <row r="4002" spans="1:22" customFormat="1" hidden="1">
      <c r="A4002" t="s">
        <v>6149</v>
      </c>
      <c r="G4002" t="s">
        <v>32</v>
      </c>
      <c r="H4002" t="s">
        <v>1021</v>
      </c>
      <c r="I4002">
        <f>VALUE(LEFT(H4002,FIND(" ",H4002)-1))</f>
        <v>2700</v>
      </c>
      <c r="J4002" t="str">
        <f>TRIM(RIGHT(H4002,LEN(H4002)-FIND(" ",H4002)))</f>
        <v>sqft</v>
      </c>
      <c r="K4002" t="s">
        <v>25</v>
      </c>
      <c r="L4002" t="s">
        <v>41</v>
      </c>
      <c r="N4002" t="s">
        <v>401</v>
      </c>
      <c r="Q4002" t="s">
        <v>43</v>
      </c>
      <c r="R4002" t="s">
        <v>44</v>
      </c>
      <c r="S4002" t="s">
        <v>6150</v>
      </c>
      <c r="T4002" s="1">
        <f t="shared" si="2044"/>
        <v>12259</v>
      </c>
      <c r="U4002" t="s">
        <v>5645</v>
      </c>
      <c r="V4002" t="e">
        <f>VALUE(U4002)*100000</f>
        <v>#VALUE!</v>
      </c>
    </row>
    <row r="4003" spans="1:22" customFormat="1" hidden="1">
      <c r="A4003" t="s">
        <v>5821</v>
      </c>
      <c r="G4003" t="s">
        <v>32</v>
      </c>
      <c r="H4003" t="s">
        <v>1021</v>
      </c>
      <c r="I4003">
        <f>VALUE(LEFT(H4003,FIND(" ",H4003)-1))</f>
        <v>2700</v>
      </c>
      <c r="J4003" t="str">
        <f>TRIM(RIGHT(H4003,LEN(H4003)-FIND(" ",H4003)))</f>
        <v>sqft</v>
      </c>
      <c r="K4003" t="s">
        <v>25</v>
      </c>
      <c r="L4003" t="s">
        <v>41</v>
      </c>
      <c r="N4003" t="s">
        <v>2398</v>
      </c>
      <c r="Q4003" t="s">
        <v>28</v>
      </c>
      <c r="R4003" t="s">
        <v>44</v>
      </c>
      <c r="S4003" t="s">
        <v>4815</v>
      </c>
      <c r="T4003" s="1">
        <f t="shared" si="2044"/>
        <v>5600</v>
      </c>
      <c r="U4003" t="s">
        <v>5308</v>
      </c>
      <c r="V4003" t="e">
        <f>VALUE(U4003)*100000</f>
        <v>#VALUE!</v>
      </c>
    </row>
    <row r="4004" spans="1:22" customFormat="1" hidden="1">
      <c r="A4004" t="s">
        <v>6151</v>
      </c>
      <c r="G4004" t="s">
        <v>32</v>
      </c>
      <c r="H4004" t="s">
        <v>6152</v>
      </c>
      <c r="I4004">
        <f>VALUE(LEFT(H4004,FIND(" ",H4004)-1))</f>
        <v>3369</v>
      </c>
      <c r="J4004" t="str">
        <f>TRIM(RIGHT(H4004,LEN(H4004)-FIND(" ",H4004)))</f>
        <v>sqft</v>
      </c>
      <c r="K4004" t="s">
        <v>40</v>
      </c>
      <c r="L4004" t="s">
        <v>41</v>
      </c>
      <c r="N4004" t="s">
        <v>2398</v>
      </c>
      <c r="Q4004" t="s">
        <v>28</v>
      </c>
      <c r="R4004" t="s">
        <v>36</v>
      </c>
      <c r="S4004" t="s">
        <v>6153</v>
      </c>
      <c r="T4004" s="1">
        <f t="shared" si="2044"/>
        <v>6708</v>
      </c>
      <c r="U4004" t="s">
        <v>5769</v>
      </c>
      <c r="V4004" t="e">
        <f>VALUE(U4004)*100000</f>
        <v>#VALUE!</v>
      </c>
    </row>
    <row r="4005" spans="1:22" customFormat="1" hidden="1">
      <c r="A4005" t="s">
        <v>6154</v>
      </c>
      <c r="G4005" t="s">
        <v>32</v>
      </c>
      <c r="H4005" t="s">
        <v>6155</v>
      </c>
      <c r="I4005">
        <f>VALUE(LEFT(H4005,FIND(" ",H4005)-1))</f>
        <v>3577</v>
      </c>
      <c r="J4005" t="str">
        <f>TRIM(RIGHT(H4005,LEN(H4005)-FIND(" ",H4005)))</f>
        <v>sqft</v>
      </c>
      <c r="K4005" t="s">
        <v>25</v>
      </c>
      <c r="L4005" t="s">
        <v>41</v>
      </c>
      <c r="N4005" t="s">
        <v>972</v>
      </c>
      <c r="Q4005" t="s">
        <v>28</v>
      </c>
      <c r="R4005" t="s">
        <v>44</v>
      </c>
      <c r="S4005" t="s">
        <v>751</v>
      </c>
      <c r="T4005" s="1">
        <f t="shared" si="2044"/>
        <v>6500</v>
      </c>
      <c r="U4005" t="s">
        <v>5626</v>
      </c>
      <c r="V4005" t="e">
        <f>VALUE(U4005)*100000</f>
        <v>#VALUE!</v>
      </c>
    </row>
    <row r="4006" spans="1:22" customFormat="1" hidden="1">
      <c r="A4006" t="s">
        <v>6156</v>
      </c>
      <c r="G4006" t="s">
        <v>23</v>
      </c>
      <c r="H4006" t="s">
        <v>6157</v>
      </c>
      <c r="I4006">
        <f>VALUE(LEFT(H4006,FIND(" ",H4006)-1))</f>
        <v>1985</v>
      </c>
      <c r="J4006" t="str">
        <f>TRIM(RIGHT(H4006,LEN(H4006)-FIND(" ",H4006)))</f>
        <v>sqft</v>
      </c>
      <c r="K4006" t="s">
        <v>25</v>
      </c>
      <c r="L4006" t="s">
        <v>41</v>
      </c>
      <c r="N4006" t="s">
        <v>806</v>
      </c>
      <c r="Q4006" t="s">
        <v>28</v>
      </c>
      <c r="R4006" t="s">
        <v>44</v>
      </c>
      <c r="S4006" t="s">
        <v>2876</v>
      </c>
      <c r="T4006" s="1">
        <f t="shared" si="2044"/>
        <v>4532</v>
      </c>
      <c r="U4006" t="s">
        <v>5478</v>
      </c>
      <c r="V4006" t="e">
        <f>VALUE(U4006)*100000</f>
        <v>#VALUE!</v>
      </c>
    </row>
    <row r="4007" spans="1:22" customFormat="1" hidden="1">
      <c r="A4007" t="s">
        <v>5898</v>
      </c>
      <c r="G4007" t="s">
        <v>32</v>
      </c>
      <c r="H4007" t="s">
        <v>5953</v>
      </c>
      <c r="I4007">
        <f>VALUE(LEFT(H4007,FIND(" ",H4007)-1))</f>
        <v>5600</v>
      </c>
      <c r="J4007" t="str">
        <f>TRIM(RIGHT(H4007,LEN(H4007)-FIND(" ",H4007)))</f>
        <v>sqft</v>
      </c>
      <c r="K4007" t="s">
        <v>28</v>
      </c>
      <c r="L4007" t="s">
        <v>87</v>
      </c>
      <c r="N4007" t="s">
        <v>25</v>
      </c>
      <c r="Q4007" t="s">
        <v>2645</v>
      </c>
      <c r="R4007" t="s">
        <v>721</v>
      </c>
      <c r="S4007" t="s">
        <v>2646</v>
      </c>
      <c r="T4007" s="1">
        <f t="shared" si="2044"/>
        <v>4750</v>
      </c>
      <c r="U4007" t="s">
        <v>5954</v>
      </c>
      <c r="V4007" t="e">
        <f>VALUE(U4007)*100000</f>
        <v>#VALUE!</v>
      </c>
    </row>
    <row r="4008" spans="1:22" customFormat="1" hidden="1">
      <c r="A4008" t="s">
        <v>5353</v>
      </c>
      <c r="G4008" t="s">
        <v>23</v>
      </c>
      <c r="H4008" t="s">
        <v>3009</v>
      </c>
      <c r="I4008">
        <f>VALUE(LEFT(H4008,FIND(" ",H4008)-1))</f>
        <v>1680</v>
      </c>
      <c r="J4008" t="str">
        <f>TRIM(RIGHT(H4008,LEN(H4008)-FIND(" ",H4008)))</f>
        <v>sqft</v>
      </c>
      <c r="K4008" t="s">
        <v>25</v>
      </c>
      <c r="L4008" t="s">
        <v>2320</v>
      </c>
      <c r="N4008" t="s">
        <v>1314</v>
      </c>
      <c r="Q4008" t="s">
        <v>28</v>
      </c>
      <c r="R4008" t="s">
        <v>586</v>
      </c>
      <c r="S4008" t="s">
        <v>6158</v>
      </c>
      <c r="T4008" s="1">
        <f t="shared" si="2044"/>
        <v>6390</v>
      </c>
      <c r="U4008" t="s">
        <v>5896</v>
      </c>
      <c r="V4008" t="e">
        <f>VALUE(U4008)*100000</f>
        <v>#VALUE!</v>
      </c>
    </row>
    <row r="4009" spans="1:22" customFormat="1" hidden="1">
      <c r="A4009" t="s">
        <v>5073</v>
      </c>
      <c r="G4009" t="s">
        <v>32</v>
      </c>
      <c r="H4009" t="s">
        <v>3181</v>
      </c>
      <c r="I4009">
        <f>VALUE(LEFT(H4009,FIND(" ",H4009)-1))</f>
        <v>4000</v>
      </c>
      <c r="J4009" t="str">
        <f>TRIM(RIGHT(H4009,LEN(H4009)-FIND(" ",H4009)))</f>
        <v>sqft</v>
      </c>
      <c r="K4009" t="s">
        <v>25</v>
      </c>
      <c r="L4009" t="s">
        <v>217</v>
      </c>
      <c r="N4009" t="s">
        <v>1580</v>
      </c>
      <c r="Q4009" t="s">
        <v>28</v>
      </c>
      <c r="R4009" t="s">
        <v>44</v>
      </c>
      <c r="S4009" t="s">
        <v>6081</v>
      </c>
      <c r="T4009" s="1">
        <f t="shared" si="2044"/>
        <v>7600</v>
      </c>
      <c r="U4009" t="s">
        <v>6159</v>
      </c>
      <c r="V4009" t="e">
        <f>VALUE(U4009)*100000</f>
        <v>#VALUE!</v>
      </c>
    </row>
    <row r="4010" spans="1:22" customFormat="1" hidden="1">
      <c r="A4010" t="s">
        <v>5848</v>
      </c>
      <c r="G4010" t="s">
        <v>32</v>
      </c>
      <c r="H4010" t="s">
        <v>4722</v>
      </c>
      <c r="I4010">
        <f>VALUE(LEFT(H4010,FIND(" ",H4010)-1))</f>
        <v>5000</v>
      </c>
      <c r="J4010" t="str">
        <f>TRIM(RIGHT(H4010,LEN(H4010)-FIND(" ",H4010)))</f>
        <v>sqft</v>
      </c>
      <c r="K4010" t="s">
        <v>25</v>
      </c>
      <c r="L4010" t="s">
        <v>2356</v>
      </c>
      <c r="N4010" t="s">
        <v>806</v>
      </c>
      <c r="Q4010" t="s">
        <v>28</v>
      </c>
      <c r="R4010" t="s">
        <v>36</v>
      </c>
      <c r="S4010" t="s">
        <v>571</v>
      </c>
      <c r="T4010" s="1">
        <f t="shared" si="2044"/>
        <v>6000</v>
      </c>
      <c r="U4010" t="s">
        <v>5343</v>
      </c>
      <c r="V4010" t="e">
        <f>VALUE(U4010)*100000</f>
        <v>#VALUE!</v>
      </c>
    </row>
    <row r="4011" spans="1:22" customFormat="1" hidden="1">
      <c r="A4011" t="s">
        <v>5267</v>
      </c>
      <c r="G4011" t="s">
        <v>32</v>
      </c>
      <c r="H4011" t="s">
        <v>5137</v>
      </c>
      <c r="I4011">
        <f>VALUE(LEFT(H4011,FIND(" ",H4011)-1))</f>
        <v>168</v>
      </c>
      <c r="J4011" t="str">
        <f>TRIM(RIGHT(H4011,LEN(H4011)-FIND(" ",H4011)))</f>
        <v>sqyrd</v>
      </c>
      <c r="K4011" t="s">
        <v>25</v>
      </c>
      <c r="L4011" t="s">
        <v>41</v>
      </c>
      <c r="N4011" t="s">
        <v>401</v>
      </c>
      <c r="Q4011" t="s">
        <v>28</v>
      </c>
      <c r="R4011" t="s">
        <v>44</v>
      </c>
      <c r="S4011" t="s">
        <v>6160</v>
      </c>
      <c r="T4011" s="1">
        <f t="shared" si="2044"/>
        <v>26455</v>
      </c>
      <c r="U4011" t="s">
        <v>5285</v>
      </c>
      <c r="V4011" t="e">
        <f>VALUE(U4011)*100000</f>
        <v>#VALUE!</v>
      </c>
    </row>
    <row r="4012" spans="1:22" customFormat="1" hidden="1">
      <c r="A4012" t="s">
        <v>5500</v>
      </c>
      <c r="G4012" t="s">
        <v>32</v>
      </c>
      <c r="H4012" t="s">
        <v>6161</v>
      </c>
      <c r="I4012">
        <f>VALUE(LEFT(H4012,FIND(" ",H4012)-1))</f>
        <v>2962</v>
      </c>
      <c r="J4012" t="str">
        <f>TRIM(RIGHT(H4012,LEN(H4012)-FIND(" ",H4012)))</f>
        <v>sqft</v>
      </c>
      <c r="K4012" t="s">
        <v>25</v>
      </c>
      <c r="L4012" t="s">
        <v>153</v>
      </c>
      <c r="N4012" t="s">
        <v>665</v>
      </c>
      <c r="Q4012" t="s">
        <v>28</v>
      </c>
      <c r="R4012" t="s">
        <v>44</v>
      </c>
      <c r="S4012" t="s">
        <v>5473</v>
      </c>
      <c r="T4012" s="1">
        <f t="shared" si="2044"/>
        <v>5991</v>
      </c>
      <c r="U4012" t="s">
        <v>5800</v>
      </c>
      <c r="V4012" t="e">
        <f>VALUE(U4012)*100000</f>
        <v>#VALUE!</v>
      </c>
    </row>
    <row r="4013" spans="1:22" customFormat="1" hidden="1">
      <c r="A4013" t="s">
        <v>5213</v>
      </c>
      <c r="G4013" t="s">
        <v>32</v>
      </c>
      <c r="H4013" t="s">
        <v>6162</v>
      </c>
      <c r="I4013">
        <f>VALUE(LEFT(H4013,FIND(" ",H4013)-1))</f>
        <v>3581</v>
      </c>
      <c r="J4013" t="str">
        <f>TRIM(RIGHT(H4013,LEN(H4013)-FIND(" ",H4013)))</f>
        <v>sqft</v>
      </c>
      <c r="K4013" t="s">
        <v>25</v>
      </c>
      <c r="L4013" t="s">
        <v>2318</v>
      </c>
      <c r="N4013" t="s">
        <v>271</v>
      </c>
      <c r="Q4013" t="s">
        <v>28</v>
      </c>
      <c r="R4013" t="s">
        <v>36</v>
      </c>
      <c r="S4013" t="s">
        <v>6163</v>
      </c>
      <c r="T4013" s="1">
        <f t="shared" si="2044"/>
        <v>5613</v>
      </c>
      <c r="U4013" t="s">
        <v>5919</v>
      </c>
      <c r="V4013" t="e">
        <f>VALUE(U4013)*100000</f>
        <v>#VALUE!</v>
      </c>
    </row>
    <row r="4014" spans="1:22" customFormat="1" hidden="1">
      <c r="A4014" t="s">
        <v>6164</v>
      </c>
      <c r="G4014" t="s">
        <v>32</v>
      </c>
      <c r="H4014" t="s">
        <v>5233</v>
      </c>
      <c r="I4014">
        <f>VALUE(LEFT(H4014,FIND(" ",H4014)-1))</f>
        <v>6300</v>
      </c>
      <c r="J4014" t="str">
        <f>TRIM(RIGHT(H4014,LEN(H4014)-FIND(" ",H4014)))</f>
        <v>sqft</v>
      </c>
      <c r="K4014" t="s">
        <v>40</v>
      </c>
      <c r="L4014" t="s">
        <v>41</v>
      </c>
      <c r="N4014" t="s">
        <v>6165</v>
      </c>
      <c r="Q4014" t="s">
        <v>28</v>
      </c>
      <c r="R4014" t="s">
        <v>44</v>
      </c>
      <c r="S4014" t="s">
        <v>6166</v>
      </c>
      <c r="T4014" s="1">
        <f t="shared" si="2044"/>
        <v>7523</v>
      </c>
      <c r="U4014" t="s">
        <v>6167</v>
      </c>
      <c r="V4014" t="e">
        <f>VALUE(U4014)*100000</f>
        <v>#VALUE!</v>
      </c>
    </row>
    <row r="4015" spans="1:22" customFormat="1" hidden="1">
      <c r="A4015" t="s">
        <v>4501</v>
      </c>
      <c r="G4015" t="s">
        <v>32</v>
      </c>
      <c r="H4015" t="s">
        <v>6168</v>
      </c>
      <c r="I4015">
        <f>VALUE(LEFT(H4015,FIND(" ",H4015)-1))</f>
        <v>3075</v>
      </c>
      <c r="J4015" t="str">
        <f>TRIM(RIGHT(H4015,LEN(H4015)-FIND(" ",H4015)))</f>
        <v>sqft</v>
      </c>
      <c r="K4015" t="s">
        <v>25</v>
      </c>
      <c r="L4015" t="s">
        <v>26</v>
      </c>
      <c r="N4015" t="s">
        <v>6169</v>
      </c>
      <c r="Q4015" t="s">
        <v>28</v>
      </c>
      <c r="R4015" t="s">
        <v>36</v>
      </c>
      <c r="S4015" t="s">
        <v>5473</v>
      </c>
      <c r="T4015" s="1">
        <f t="shared" si="2044"/>
        <v>5991</v>
      </c>
      <c r="U4015" t="s">
        <v>5819</v>
      </c>
      <c r="V4015" t="e">
        <f>VALUE(U4015)*100000</f>
        <v>#VALUE!</v>
      </c>
    </row>
    <row r="4016" spans="1:22" customFormat="1" hidden="1">
      <c r="A4016" t="s">
        <v>4484</v>
      </c>
      <c r="G4016" t="s">
        <v>32</v>
      </c>
      <c r="H4016" t="s">
        <v>6054</v>
      </c>
      <c r="I4016">
        <f>VALUE(LEFT(H4016,FIND(" ",H4016)-1))</f>
        <v>3261</v>
      </c>
      <c r="J4016" t="str">
        <f>TRIM(RIGHT(H4016,LEN(H4016)-FIND(" ",H4016)))</f>
        <v>sqft</v>
      </c>
      <c r="K4016" t="s">
        <v>25</v>
      </c>
      <c r="L4016" t="s">
        <v>222</v>
      </c>
      <c r="N4016" t="s">
        <v>27</v>
      </c>
      <c r="Q4016" t="s">
        <v>28</v>
      </c>
      <c r="R4016" t="s">
        <v>44</v>
      </c>
      <c r="S4016" t="s">
        <v>6170</v>
      </c>
      <c r="T4016" s="1">
        <f t="shared" si="2044"/>
        <v>5652</v>
      </c>
      <c r="U4016" t="s">
        <v>5819</v>
      </c>
      <c r="V4016" t="e">
        <f>VALUE(U4016)*100000</f>
        <v>#VALUE!</v>
      </c>
    </row>
    <row r="4017" spans="1:22" customFormat="1" hidden="1">
      <c r="A4017" t="s">
        <v>4501</v>
      </c>
      <c r="G4017" t="s">
        <v>23</v>
      </c>
      <c r="H4017" t="s">
        <v>6157</v>
      </c>
      <c r="I4017">
        <f>VALUE(LEFT(H4017,FIND(" ",H4017)-1))</f>
        <v>1985</v>
      </c>
      <c r="J4017" t="str">
        <f>TRIM(RIGHT(H4017,LEN(H4017)-FIND(" ",H4017)))</f>
        <v>sqft</v>
      </c>
      <c r="K4017" t="s">
        <v>28</v>
      </c>
      <c r="L4017" t="s">
        <v>41</v>
      </c>
      <c r="N4017" t="s">
        <v>25</v>
      </c>
      <c r="Q4017" t="s">
        <v>44</v>
      </c>
      <c r="R4017" t="s">
        <v>171</v>
      </c>
      <c r="S4017" t="s">
        <v>5164</v>
      </c>
      <c r="T4017" s="1">
        <f t="shared" si="2044"/>
        <v>5491</v>
      </c>
      <c r="U4017" t="s">
        <v>6092</v>
      </c>
      <c r="V4017" t="e">
        <f>VALUE(U4017)*100000</f>
        <v>#VALUE!</v>
      </c>
    </row>
    <row r="4018" spans="1:22" customFormat="1" hidden="1">
      <c r="A4018" t="s">
        <v>6171</v>
      </c>
      <c r="G4018" t="s">
        <v>32</v>
      </c>
      <c r="H4018" t="s">
        <v>4533</v>
      </c>
      <c r="I4018">
        <f>VALUE(LEFT(H4018,FIND(" ",H4018)-1))</f>
        <v>3400</v>
      </c>
      <c r="J4018" t="str">
        <f>TRIM(RIGHT(H4018,LEN(H4018)-FIND(" ",H4018)))</f>
        <v>sqft</v>
      </c>
      <c r="K4018" t="s">
        <v>25</v>
      </c>
      <c r="L4018" t="s">
        <v>146</v>
      </c>
      <c r="N4018" t="s">
        <v>147</v>
      </c>
      <c r="Q4018" t="s">
        <v>28</v>
      </c>
      <c r="R4018" t="s">
        <v>586</v>
      </c>
      <c r="S4018" t="s">
        <v>4827</v>
      </c>
      <c r="T4018" s="1">
        <f t="shared" si="2044"/>
        <v>5800</v>
      </c>
      <c r="U4018" t="s">
        <v>6038</v>
      </c>
      <c r="V4018" t="e">
        <f>VALUE(U4018)*100000</f>
        <v>#VALUE!</v>
      </c>
    </row>
    <row r="4019" spans="1:22" customFormat="1" hidden="1">
      <c r="A4019" t="s">
        <v>6172</v>
      </c>
      <c r="G4019" t="s">
        <v>32</v>
      </c>
      <c r="H4019" t="s">
        <v>5127</v>
      </c>
      <c r="I4019">
        <f>VALUE(LEFT(H4019,FIND(" ",H4019)-1))</f>
        <v>5500</v>
      </c>
      <c r="J4019" t="str">
        <f>TRIM(RIGHT(H4019,LEN(H4019)-FIND(" ",H4019)))</f>
        <v>sqft</v>
      </c>
      <c r="K4019" t="s">
        <v>25</v>
      </c>
      <c r="L4019" t="s">
        <v>146</v>
      </c>
      <c r="N4019" t="s">
        <v>147</v>
      </c>
      <c r="Q4019" t="s">
        <v>28</v>
      </c>
      <c r="R4019" t="s">
        <v>44</v>
      </c>
      <c r="S4019" t="s">
        <v>6173</v>
      </c>
      <c r="T4019" s="1">
        <f t="shared" si="2044"/>
        <v>7191</v>
      </c>
      <c r="U4019" t="s">
        <v>6174</v>
      </c>
      <c r="V4019" t="e">
        <f>VALUE(U4019)*100000</f>
        <v>#VALUE!</v>
      </c>
    </row>
    <row r="4020" spans="1:22" customFormat="1" hidden="1">
      <c r="A4020" t="s">
        <v>6075</v>
      </c>
      <c r="G4020" t="s">
        <v>32</v>
      </c>
      <c r="H4020" t="s">
        <v>6076</v>
      </c>
      <c r="I4020">
        <f>VALUE(LEFT(H4020,FIND(" ",H4020)-1))</f>
        <v>3336</v>
      </c>
      <c r="J4020" t="str">
        <f>TRIM(RIGHT(H4020,LEN(H4020)-FIND(" ",H4020)))</f>
        <v>sqft</v>
      </c>
      <c r="K4020" t="s">
        <v>25</v>
      </c>
      <c r="L4020" t="s">
        <v>159</v>
      </c>
      <c r="N4020" t="s">
        <v>806</v>
      </c>
      <c r="Q4020" t="s">
        <v>28</v>
      </c>
      <c r="R4020" t="s">
        <v>36</v>
      </c>
      <c r="S4020" t="s">
        <v>6175</v>
      </c>
      <c r="T4020" s="1">
        <f t="shared" si="2044"/>
        <v>7050</v>
      </c>
      <c r="U4020" t="s">
        <v>6176</v>
      </c>
      <c r="V4020" t="e">
        <f>VALUE(U4020)*100000</f>
        <v>#VALUE!</v>
      </c>
    </row>
    <row r="4021" spans="1:22" customFormat="1" hidden="1">
      <c r="A4021" t="s">
        <v>6177</v>
      </c>
      <c r="G4021" t="s">
        <v>32</v>
      </c>
      <c r="H4021" t="s">
        <v>2838</v>
      </c>
      <c r="I4021">
        <f>VALUE(LEFT(H4021,FIND(" ",H4021)-1))</f>
        <v>3000</v>
      </c>
      <c r="J4021" t="str">
        <f>TRIM(RIGHT(H4021,LEN(H4021)-FIND(" ",H4021)))</f>
        <v>sqft</v>
      </c>
      <c r="K4021" t="s">
        <v>40</v>
      </c>
      <c r="L4021" t="s">
        <v>2314</v>
      </c>
      <c r="N4021" t="s">
        <v>5389</v>
      </c>
      <c r="Q4021" t="s">
        <v>28</v>
      </c>
      <c r="R4021" t="s">
        <v>36</v>
      </c>
      <c r="S4021" t="s">
        <v>751</v>
      </c>
      <c r="T4021" s="1">
        <f t="shared" si="2044"/>
        <v>6500</v>
      </c>
      <c r="U4021" t="s">
        <v>5580</v>
      </c>
      <c r="V4021" t="e">
        <f>VALUE(U4021)*100000</f>
        <v>#VALUE!</v>
      </c>
    </row>
    <row r="4022" spans="1:22" customFormat="1" hidden="1">
      <c r="A4022" t="s">
        <v>6098</v>
      </c>
      <c r="G4022" t="s">
        <v>32</v>
      </c>
      <c r="H4022" t="s">
        <v>6126</v>
      </c>
      <c r="I4022">
        <f>VALUE(LEFT(H4022,FIND(" ",H4022)-1))</f>
        <v>4600</v>
      </c>
      <c r="J4022" t="str">
        <f>TRIM(RIGHT(H4022,LEN(H4022)-FIND(" ",H4022)))</f>
        <v>sqft</v>
      </c>
      <c r="K4022" t="s">
        <v>25</v>
      </c>
      <c r="L4022" t="s">
        <v>6178</v>
      </c>
      <c r="N4022" t="s">
        <v>179</v>
      </c>
      <c r="Q4022" t="s">
        <v>28</v>
      </c>
      <c r="R4022" t="s">
        <v>44</v>
      </c>
      <c r="S4022" t="s">
        <v>6179</v>
      </c>
      <c r="T4022" s="1">
        <f t="shared" si="2044"/>
        <v>7002</v>
      </c>
      <c r="U4022" t="s">
        <v>5871</v>
      </c>
      <c r="V4022" t="e">
        <f>VALUE(U4022)*100000</f>
        <v>#VALUE!</v>
      </c>
    </row>
    <row r="4023" spans="1:22" customFormat="1" hidden="1">
      <c r="A4023" t="s">
        <v>5347</v>
      </c>
      <c r="G4023" t="s">
        <v>168</v>
      </c>
      <c r="H4023" t="s">
        <v>6180</v>
      </c>
      <c r="I4023">
        <f>VALUE(LEFT(H4023,FIND(" ",H4023)-1))</f>
        <v>3645</v>
      </c>
      <c r="J4023" t="str">
        <f>TRIM(RIGHT(H4023,LEN(H4023)-FIND(" ",H4023)))</f>
        <v>sqft</v>
      </c>
      <c r="K4023">
        <v>3</v>
      </c>
      <c r="L4023" t="s">
        <v>139</v>
      </c>
      <c r="N4023" t="s">
        <v>40</v>
      </c>
      <c r="Q4023">
        <v>2</v>
      </c>
      <c r="R4023" t="s">
        <v>3790</v>
      </c>
      <c r="S4023" t="s">
        <v>6181</v>
      </c>
      <c r="T4023" s="1">
        <f t="shared" si="2044"/>
        <v>11523</v>
      </c>
      <c r="U4023" t="s">
        <v>6141</v>
      </c>
      <c r="V4023" t="e">
        <f>VALUE(U4023)*100000</f>
        <v>#VALUE!</v>
      </c>
    </row>
    <row r="4024" spans="1:22" customFormat="1" hidden="1">
      <c r="A4024" t="s">
        <v>6182</v>
      </c>
      <c r="G4024" t="s">
        <v>32</v>
      </c>
      <c r="H4024" t="s">
        <v>6183</v>
      </c>
      <c r="I4024">
        <f>VALUE(LEFT(H4024,FIND(" ",H4024)-1))</f>
        <v>167</v>
      </c>
      <c r="J4024" t="str">
        <f>TRIM(RIGHT(H4024,LEN(H4024)-FIND(" ",H4024)))</f>
        <v>sqyrd</v>
      </c>
      <c r="K4024" t="s">
        <v>40</v>
      </c>
      <c r="L4024" t="s">
        <v>41</v>
      </c>
      <c r="N4024" t="s">
        <v>401</v>
      </c>
      <c r="Q4024" t="s">
        <v>83</v>
      </c>
      <c r="R4024" t="s">
        <v>44</v>
      </c>
      <c r="S4024" t="s">
        <v>6184</v>
      </c>
      <c r="T4024" s="1">
        <f t="shared" si="2044"/>
        <v>19960</v>
      </c>
      <c r="U4024" t="s">
        <v>5343</v>
      </c>
      <c r="V4024" t="e">
        <f>VALUE(U4024)*100000</f>
        <v>#VALUE!</v>
      </c>
    </row>
    <row r="4025" spans="1:22" customFormat="1" hidden="1">
      <c r="A4025" t="s">
        <v>5848</v>
      </c>
      <c r="G4025" t="s">
        <v>23</v>
      </c>
      <c r="H4025" t="s">
        <v>2838</v>
      </c>
      <c r="I4025">
        <f>VALUE(LEFT(H4025,FIND(" ",H4025)-1))</f>
        <v>3000</v>
      </c>
      <c r="J4025" t="str">
        <f>TRIM(RIGHT(H4025,LEN(H4025)-FIND(" ",H4025)))</f>
        <v>sqft</v>
      </c>
      <c r="K4025" t="s">
        <v>25</v>
      </c>
      <c r="L4025" t="s">
        <v>41</v>
      </c>
      <c r="N4025" t="s">
        <v>652</v>
      </c>
      <c r="Q4025" t="s">
        <v>28</v>
      </c>
      <c r="R4025" t="s">
        <v>36</v>
      </c>
      <c r="S4025" t="s">
        <v>6006</v>
      </c>
      <c r="T4025" s="1">
        <f t="shared" si="2044"/>
        <v>6600</v>
      </c>
      <c r="U4025" t="s">
        <v>5958</v>
      </c>
      <c r="V4025" t="e">
        <f>VALUE(U4025)*100000</f>
        <v>#VALUE!</v>
      </c>
    </row>
    <row r="4026" spans="1:22" customFormat="1" hidden="1">
      <c r="A4026" t="s">
        <v>6185</v>
      </c>
      <c r="G4026" t="s">
        <v>32</v>
      </c>
      <c r="H4026" t="s">
        <v>6186</v>
      </c>
      <c r="I4026">
        <f>VALUE(LEFT(H4026,FIND(" ",H4026)-1))</f>
        <v>3515</v>
      </c>
      <c r="J4026" t="str">
        <f>TRIM(RIGHT(H4026,LEN(H4026)-FIND(" ",H4026)))</f>
        <v>sqft</v>
      </c>
      <c r="K4026" t="s">
        <v>40</v>
      </c>
      <c r="L4026" t="s">
        <v>41</v>
      </c>
      <c r="N4026" t="s">
        <v>147</v>
      </c>
      <c r="Q4026" t="s">
        <v>83</v>
      </c>
      <c r="R4026" t="s">
        <v>44</v>
      </c>
      <c r="S4026" t="s">
        <v>6187</v>
      </c>
      <c r="T4026" s="1">
        <f t="shared" si="2044"/>
        <v>7112</v>
      </c>
      <c r="U4026" t="s">
        <v>5399</v>
      </c>
      <c r="V4026" t="e">
        <f>VALUE(U4026)*100000</f>
        <v>#VALUE!</v>
      </c>
    </row>
    <row r="4027" spans="1:22" customFormat="1" hidden="1">
      <c r="A4027" t="s">
        <v>6188</v>
      </c>
      <c r="G4027" t="s">
        <v>23</v>
      </c>
      <c r="H4027" t="s">
        <v>5100</v>
      </c>
      <c r="I4027">
        <f>VALUE(LEFT(H4027,FIND(" ",H4027)-1))</f>
        <v>1634</v>
      </c>
      <c r="J4027" t="str">
        <f>TRIM(RIGHT(H4027,LEN(H4027)-FIND(" ",H4027)))</f>
        <v>sqft</v>
      </c>
      <c r="K4027" t="s">
        <v>25</v>
      </c>
      <c r="L4027" t="s">
        <v>41</v>
      </c>
      <c r="N4027" t="s">
        <v>6165</v>
      </c>
      <c r="Q4027" t="s">
        <v>28</v>
      </c>
      <c r="R4027" t="s">
        <v>88</v>
      </c>
      <c r="S4027" t="s">
        <v>4815</v>
      </c>
      <c r="T4027" s="1">
        <f t="shared" si="2044"/>
        <v>5600</v>
      </c>
      <c r="U4027" t="s">
        <v>5857</v>
      </c>
      <c r="V4027" t="e">
        <f>VALUE(U4027)*100000</f>
        <v>#VALUE!</v>
      </c>
    </row>
    <row r="4028" spans="1:22" customFormat="1" hidden="1">
      <c r="A4028" t="s">
        <v>3473</v>
      </c>
      <c r="G4028" t="s">
        <v>32</v>
      </c>
      <c r="H4028" t="s">
        <v>461</v>
      </c>
      <c r="I4028">
        <f>VALUE(LEFT(H4028,FIND(" ",H4028)-1))</f>
        <v>2000</v>
      </c>
      <c r="J4028" t="str">
        <f>TRIM(RIGHT(H4028,LEN(H4028)-FIND(" ",H4028)))</f>
        <v>sqft</v>
      </c>
      <c r="K4028" t="s">
        <v>40</v>
      </c>
      <c r="L4028" t="s">
        <v>41</v>
      </c>
      <c r="N4028" t="s">
        <v>298</v>
      </c>
      <c r="Q4028" t="s">
        <v>43</v>
      </c>
      <c r="R4028" t="s">
        <v>44</v>
      </c>
      <c r="S4028" t="s">
        <v>305</v>
      </c>
      <c r="T4028" s="1">
        <f t="shared" si="2044"/>
        <v>9000</v>
      </c>
      <c r="U4028" t="s">
        <v>5224</v>
      </c>
      <c r="V4028" t="e">
        <f>VALUE(U4028)*100000</f>
        <v>#VALUE!</v>
      </c>
    </row>
    <row r="4029" spans="1:22" customFormat="1" hidden="1">
      <c r="A4029" t="s">
        <v>6189</v>
      </c>
      <c r="G4029" t="s">
        <v>32</v>
      </c>
      <c r="H4029" t="s">
        <v>5284</v>
      </c>
      <c r="I4029">
        <f>VALUE(LEFT(H4029,FIND(" ",H4029)-1))</f>
        <v>3700</v>
      </c>
      <c r="J4029" t="str">
        <f>TRIM(RIGHT(H4029,LEN(H4029)-FIND(" ",H4029)))</f>
        <v>sqft</v>
      </c>
      <c r="K4029" t="s">
        <v>25</v>
      </c>
      <c r="L4029" t="s">
        <v>41</v>
      </c>
      <c r="N4029" t="s">
        <v>935</v>
      </c>
      <c r="Q4029" t="s">
        <v>28</v>
      </c>
      <c r="R4029" t="s">
        <v>44</v>
      </c>
      <c r="S4029" t="s">
        <v>4815</v>
      </c>
      <c r="T4029" s="1">
        <f t="shared" ref="T4029:T4092" si="2045">VALUE(SUBSTITUTE(SUBSTITUTE(S4029,"â‚¹",""),"per sqft",""))</f>
        <v>5600</v>
      </c>
      <c r="U4029" t="s">
        <v>5885</v>
      </c>
      <c r="V4029" t="e">
        <f>VALUE(U4029)*100000</f>
        <v>#VALUE!</v>
      </c>
    </row>
    <row r="4030" spans="1:22" customFormat="1" hidden="1">
      <c r="A4030" t="s">
        <v>6151</v>
      </c>
      <c r="G4030" t="s">
        <v>23</v>
      </c>
      <c r="H4030" t="s">
        <v>4338</v>
      </c>
      <c r="I4030">
        <f>VALUE(LEFT(H4030,FIND(" ",H4030)-1))</f>
        <v>1855</v>
      </c>
      <c r="J4030" t="str">
        <f>TRIM(RIGHT(H4030,LEN(H4030)-FIND(" ",H4030)))</f>
        <v>sqft</v>
      </c>
      <c r="K4030" t="s">
        <v>40</v>
      </c>
      <c r="L4030" t="s">
        <v>41</v>
      </c>
      <c r="N4030" t="s">
        <v>2398</v>
      </c>
      <c r="Q4030" t="s">
        <v>28</v>
      </c>
      <c r="R4030" t="s">
        <v>36</v>
      </c>
      <c r="S4030" t="s">
        <v>6190</v>
      </c>
      <c r="T4030" s="1">
        <f t="shared" si="2045"/>
        <v>6706</v>
      </c>
      <c r="U4030" t="s">
        <v>5769</v>
      </c>
      <c r="V4030" t="e">
        <f>VALUE(U4030)*100000</f>
        <v>#VALUE!</v>
      </c>
    </row>
    <row r="4031" spans="1:22" customFormat="1" hidden="1">
      <c r="A4031" t="s">
        <v>6191</v>
      </c>
      <c r="G4031" t="s">
        <v>32</v>
      </c>
      <c r="H4031" t="s">
        <v>6192</v>
      </c>
      <c r="I4031">
        <f>VALUE(LEFT(H4031,FIND(" ",H4031)-1))</f>
        <v>3671</v>
      </c>
      <c r="J4031" t="str">
        <f>TRIM(RIGHT(H4031,LEN(H4031)-FIND(" ",H4031)))</f>
        <v>sqft</v>
      </c>
      <c r="K4031" t="s">
        <v>25</v>
      </c>
      <c r="L4031" t="s">
        <v>41</v>
      </c>
      <c r="N4031" t="s">
        <v>6193</v>
      </c>
      <c r="Q4031" t="s">
        <v>28</v>
      </c>
      <c r="R4031" t="s">
        <v>44</v>
      </c>
      <c r="S4031" t="s">
        <v>3304</v>
      </c>
      <c r="T4031" s="1">
        <f t="shared" si="2045"/>
        <v>5200</v>
      </c>
      <c r="U4031" t="s">
        <v>5572</v>
      </c>
      <c r="V4031" t="e">
        <f>VALUE(U4031)*100000</f>
        <v>#VALUE!</v>
      </c>
    </row>
    <row r="4032" spans="1:22" customFormat="1" hidden="1">
      <c r="A4032" t="s">
        <v>6194</v>
      </c>
      <c r="G4032" t="s">
        <v>23</v>
      </c>
      <c r="H4032" t="s">
        <v>2644</v>
      </c>
      <c r="I4032">
        <f>VALUE(LEFT(H4032,FIND(" ",H4032)-1))</f>
        <v>2063</v>
      </c>
      <c r="J4032" t="str">
        <f>TRIM(RIGHT(H4032,LEN(H4032)-FIND(" ",H4032)))</f>
        <v>sqft</v>
      </c>
      <c r="K4032" t="s">
        <v>25</v>
      </c>
      <c r="L4032" t="s">
        <v>2320</v>
      </c>
      <c r="N4032" t="s">
        <v>2343</v>
      </c>
      <c r="Q4032" t="s">
        <v>28</v>
      </c>
      <c r="R4032" t="s">
        <v>44</v>
      </c>
      <c r="S4032" t="s">
        <v>387</v>
      </c>
      <c r="T4032" s="1">
        <f t="shared" si="2045"/>
        <v>5750</v>
      </c>
      <c r="U4032" t="s">
        <v>5445</v>
      </c>
      <c r="V4032" t="e">
        <f>VALUE(U4032)*100000</f>
        <v>#VALUE!</v>
      </c>
    </row>
    <row r="4033" spans="1:22" customFormat="1" hidden="1">
      <c r="A4033" t="s">
        <v>5365</v>
      </c>
      <c r="G4033" t="s">
        <v>32</v>
      </c>
      <c r="H4033" t="s">
        <v>4722</v>
      </c>
      <c r="I4033">
        <f>VALUE(LEFT(H4033,FIND(" ",H4033)-1))</f>
        <v>5000</v>
      </c>
      <c r="J4033" t="str">
        <f>TRIM(RIGHT(H4033,LEN(H4033)-FIND(" ",H4033)))</f>
        <v>sqft</v>
      </c>
      <c r="K4033" t="s">
        <v>6195</v>
      </c>
      <c r="L4033" t="s">
        <v>25</v>
      </c>
      <c r="N4033" t="s">
        <v>28</v>
      </c>
      <c r="Q4033">
        <v>5</v>
      </c>
      <c r="R4033">
        <v>4</v>
      </c>
      <c r="S4033" t="s">
        <v>319</v>
      </c>
      <c r="T4033" s="1">
        <f t="shared" si="2045"/>
        <v>7500</v>
      </c>
      <c r="U4033" t="s">
        <v>5604</v>
      </c>
      <c r="V4033" t="e">
        <f>VALUE(U4033)*100000</f>
        <v>#VALUE!</v>
      </c>
    </row>
    <row r="4034" spans="1:22" customFormat="1" hidden="1">
      <c r="A4034" t="s">
        <v>6196</v>
      </c>
      <c r="G4034" t="s">
        <v>32</v>
      </c>
      <c r="H4034" t="s">
        <v>4533</v>
      </c>
      <c r="I4034">
        <f>VALUE(LEFT(H4034,FIND(" ",H4034)-1))</f>
        <v>3400</v>
      </c>
      <c r="J4034" t="str">
        <f>TRIM(RIGHT(H4034,LEN(H4034)-FIND(" ",H4034)))</f>
        <v>sqft</v>
      </c>
      <c r="K4034" t="s">
        <v>25</v>
      </c>
      <c r="L4034" t="s">
        <v>747</v>
      </c>
      <c r="N4034" t="s">
        <v>147</v>
      </c>
      <c r="Q4034" t="s">
        <v>28</v>
      </c>
      <c r="R4034" t="s">
        <v>44</v>
      </c>
      <c r="S4034" t="s">
        <v>4647</v>
      </c>
      <c r="T4034" s="1">
        <f t="shared" si="2045"/>
        <v>5751</v>
      </c>
      <c r="U4034" t="s">
        <v>5580</v>
      </c>
      <c r="V4034" t="e">
        <f>VALUE(U4034)*100000</f>
        <v>#VALUE!</v>
      </c>
    </row>
    <row r="4035" spans="1:22" customFormat="1" hidden="1">
      <c r="A4035" t="s">
        <v>6197</v>
      </c>
      <c r="G4035" t="s">
        <v>32</v>
      </c>
      <c r="H4035" t="s">
        <v>6198</v>
      </c>
      <c r="I4035">
        <f>VALUE(LEFT(H4035,FIND(" ",H4035)-1))</f>
        <v>4675</v>
      </c>
      <c r="J4035" t="str">
        <f>TRIM(RIGHT(H4035,LEN(H4035)-FIND(" ",H4035)))</f>
        <v>sqft</v>
      </c>
      <c r="K4035" t="s">
        <v>25</v>
      </c>
      <c r="L4035" t="s">
        <v>138</v>
      </c>
      <c r="N4035" t="s">
        <v>665</v>
      </c>
      <c r="Q4035" t="s">
        <v>28</v>
      </c>
      <c r="R4035" t="s">
        <v>36</v>
      </c>
      <c r="S4035" t="s">
        <v>6199</v>
      </c>
      <c r="T4035" s="1">
        <f t="shared" si="2045"/>
        <v>6802</v>
      </c>
      <c r="U4035" t="s">
        <v>6200</v>
      </c>
      <c r="V4035" t="e">
        <f>VALUE(U4035)*100000</f>
        <v>#VALUE!</v>
      </c>
    </row>
    <row r="4036" spans="1:22" customFormat="1" hidden="1">
      <c r="A4036" t="s">
        <v>5347</v>
      </c>
      <c r="G4036" t="s">
        <v>168</v>
      </c>
      <c r="H4036" t="s">
        <v>1264</v>
      </c>
      <c r="I4036">
        <f>VALUE(LEFT(H4036,FIND(" ",H4036)-1))</f>
        <v>1350</v>
      </c>
      <c r="J4036" t="str">
        <f>TRIM(RIGHT(H4036,LEN(H4036)-FIND(" ",H4036)))</f>
        <v>sqft</v>
      </c>
      <c r="K4036" t="s">
        <v>170</v>
      </c>
      <c r="L4036" t="s">
        <v>139</v>
      </c>
      <c r="N4036" t="s">
        <v>40</v>
      </c>
      <c r="Q4036">
        <v>2</v>
      </c>
      <c r="R4036" t="s">
        <v>3790</v>
      </c>
      <c r="S4036" t="s">
        <v>6201</v>
      </c>
      <c r="T4036" s="1">
        <f t="shared" si="2045"/>
        <v>14815</v>
      </c>
      <c r="U4036" t="s">
        <v>5230</v>
      </c>
      <c r="V4036" t="e">
        <f>VALUE(U4036)*100000</f>
        <v>#VALUE!</v>
      </c>
    </row>
    <row r="4037" spans="1:22" customFormat="1" hidden="1">
      <c r="A4037" t="s">
        <v>6202</v>
      </c>
      <c r="G4037" t="s">
        <v>32</v>
      </c>
      <c r="H4037" t="s">
        <v>6203</v>
      </c>
      <c r="I4037">
        <f>VALUE(LEFT(H4037,FIND(" ",H4037)-1))</f>
        <v>3707</v>
      </c>
      <c r="J4037" t="str">
        <f>TRIM(RIGHT(H4037,LEN(H4037)-FIND(" ",H4037)))</f>
        <v>sqft</v>
      </c>
      <c r="K4037" t="s">
        <v>25</v>
      </c>
      <c r="L4037" t="s">
        <v>41</v>
      </c>
      <c r="N4037" t="s">
        <v>165</v>
      </c>
      <c r="Q4037" t="s">
        <v>28</v>
      </c>
      <c r="R4037" t="s">
        <v>44</v>
      </c>
      <c r="S4037" t="s">
        <v>3961</v>
      </c>
      <c r="T4037" s="1">
        <f t="shared" si="2045"/>
        <v>4700</v>
      </c>
      <c r="U4037" t="s">
        <v>6204</v>
      </c>
      <c r="V4037" t="e">
        <f>VALUE(U4037)*100000</f>
        <v>#VALUE!</v>
      </c>
    </row>
    <row r="4038" spans="1:22" customFormat="1" hidden="1">
      <c r="A4038" t="s">
        <v>5848</v>
      </c>
      <c r="G4038" t="s">
        <v>32</v>
      </c>
      <c r="H4038" t="s">
        <v>5310</v>
      </c>
      <c r="I4038">
        <f>VALUE(LEFT(H4038,FIND(" ",H4038)-1))</f>
        <v>4351</v>
      </c>
      <c r="J4038" t="str">
        <f>TRIM(RIGHT(H4038,LEN(H4038)-FIND(" ",H4038)))</f>
        <v>sqft</v>
      </c>
      <c r="K4038" t="s">
        <v>25</v>
      </c>
      <c r="L4038" t="s">
        <v>41</v>
      </c>
      <c r="N4038" t="s">
        <v>652</v>
      </c>
      <c r="Q4038" t="s">
        <v>28</v>
      </c>
      <c r="R4038" t="s">
        <v>36</v>
      </c>
      <c r="S4038" t="s">
        <v>751</v>
      </c>
      <c r="T4038" s="1">
        <f t="shared" si="2045"/>
        <v>6500</v>
      </c>
      <c r="U4038" t="s">
        <v>5311</v>
      </c>
      <c r="V4038" t="e">
        <f>VALUE(U4038)*100000</f>
        <v>#VALUE!</v>
      </c>
    </row>
    <row r="4039" spans="1:22" customFormat="1" hidden="1">
      <c r="A4039" t="s">
        <v>6070</v>
      </c>
      <c r="G4039" t="s">
        <v>32</v>
      </c>
      <c r="H4039" t="s">
        <v>5768</v>
      </c>
      <c r="I4039">
        <f>VALUE(LEFT(H4039,FIND(" ",H4039)-1))</f>
        <v>3770</v>
      </c>
      <c r="J4039" t="str">
        <f>TRIM(RIGHT(H4039,LEN(H4039)-FIND(" ",H4039)))</f>
        <v>sqft</v>
      </c>
      <c r="K4039" t="s">
        <v>25</v>
      </c>
      <c r="L4039" t="s">
        <v>4113</v>
      </c>
      <c r="N4039" t="s">
        <v>42</v>
      </c>
      <c r="Q4039" t="s">
        <v>28</v>
      </c>
      <c r="R4039" t="s">
        <v>44</v>
      </c>
      <c r="S4039" t="s">
        <v>4476</v>
      </c>
      <c r="T4039" s="1">
        <f t="shared" si="2045"/>
        <v>5850</v>
      </c>
      <c r="U4039" t="s">
        <v>5408</v>
      </c>
      <c r="V4039" t="e">
        <f>VALUE(U4039)*100000</f>
        <v>#VALUE!</v>
      </c>
    </row>
    <row r="4040" spans="1:22" customFormat="1" hidden="1">
      <c r="A4040" t="s">
        <v>6205</v>
      </c>
      <c r="G4040" t="s">
        <v>32</v>
      </c>
      <c r="H4040" t="s">
        <v>6206</v>
      </c>
      <c r="I4040">
        <f>VALUE(LEFT(H4040,FIND(" ",H4040)-1))</f>
        <v>3113</v>
      </c>
      <c r="J4040" t="str">
        <f>TRIM(RIGHT(H4040,LEN(H4040)-FIND(" ",H4040)))</f>
        <v>sqft</v>
      </c>
      <c r="K4040" t="s">
        <v>40</v>
      </c>
      <c r="L4040" t="s">
        <v>41</v>
      </c>
      <c r="N4040" t="s">
        <v>134</v>
      </c>
      <c r="Q4040" t="s">
        <v>28</v>
      </c>
      <c r="R4040" t="s">
        <v>44</v>
      </c>
      <c r="S4040" t="s">
        <v>5021</v>
      </c>
      <c r="T4040" s="1">
        <f t="shared" si="2045"/>
        <v>6200</v>
      </c>
      <c r="U4040" t="s">
        <v>5994</v>
      </c>
      <c r="V4040" t="e">
        <f>VALUE(U4040)*100000</f>
        <v>#VALUE!</v>
      </c>
    </row>
    <row r="4041" spans="1:22" customFormat="1" hidden="1">
      <c r="A4041" t="s">
        <v>3569</v>
      </c>
      <c r="G4041" t="s">
        <v>32</v>
      </c>
      <c r="H4041" t="s">
        <v>3244</v>
      </c>
      <c r="I4041">
        <f>VALUE(LEFT(H4041,FIND(" ",H4041)-1))</f>
        <v>2500</v>
      </c>
      <c r="J4041" t="str">
        <f>TRIM(RIGHT(H4041,LEN(H4041)-FIND(" ",H4041)))</f>
        <v>sqft</v>
      </c>
      <c r="K4041" t="s">
        <v>25</v>
      </c>
      <c r="L4041" t="s">
        <v>2349</v>
      </c>
      <c r="N4041" t="s">
        <v>42</v>
      </c>
      <c r="Q4041" t="s">
        <v>28</v>
      </c>
      <c r="R4041" t="s">
        <v>36</v>
      </c>
      <c r="S4041" t="s">
        <v>6207</v>
      </c>
      <c r="T4041" s="1">
        <f t="shared" si="2045"/>
        <v>6480</v>
      </c>
      <c r="U4041" t="s">
        <v>5226</v>
      </c>
      <c r="V4041" t="e">
        <f>VALUE(U4041)*100000</f>
        <v>#VALUE!</v>
      </c>
    </row>
    <row r="4042" spans="1:22" customFormat="1" hidden="1">
      <c r="A4042" t="s">
        <v>4484</v>
      </c>
      <c r="G4042" t="s">
        <v>23</v>
      </c>
      <c r="H4042" t="s">
        <v>4852</v>
      </c>
      <c r="I4042">
        <f>VALUE(LEFT(H4042,FIND(" ",H4042)-1))</f>
        <v>2360</v>
      </c>
      <c r="J4042" t="str">
        <f>TRIM(RIGHT(H4042,LEN(H4042)-FIND(" ",H4042)))</f>
        <v>sqft</v>
      </c>
      <c r="K4042" t="s">
        <v>28</v>
      </c>
      <c r="L4042" t="s">
        <v>41</v>
      </c>
      <c r="N4042" t="s">
        <v>25</v>
      </c>
      <c r="Q4042" t="s">
        <v>44</v>
      </c>
      <c r="R4042" t="s">
        <v>131</v>
      </c>
      <c r="S4042" t="s">
        <v>5181</v>
      </c>
      <c r="T4042" s="1">
        <f t="shared" si="2045"/>
        <v>6060</v>
      </c>
      <c r="U4042" t="s">
        <v>5212</v>
      </c>
      <c r="V4042" t="e">
        <f>VALUE(U4042)*100000</f>
        <v>#VALUE!</v>
      </c>
    </row>
    <row r="4043" spans="1:22" customFormat="1" hidden="1">
      <c r="A4043" t="s">
        <v>5970</v>
      </c>
      <c r="G4043" t="s">
        <v>32</v>
      </c>
      <c r="H4043" t="s">
        <v>3140</v>
      </c>
      <c r="I4043">
        <f>VALUE(LEFT(H4043,FIND(" ",H4043)-1))</f>
        <v>3500</v>
      </c>
      <c r="J4043" t="str">
        <f>TRIM(RIGHT(H4043,LEN(H4043)-FIND(" ",H4043)))</f>
        <v>sqft</v>
      </c>
      <c r="K4043" t="s">
        <v>40</v>
      </c>
      <c r="L4043" t="s">
        <v>55</v>
      </c>
      <c r="N4043" t="s">
        <v>6208</v>
      </c>
      <c r="Q4043" t="s">
        <v>28</v>
      </c>
      <c r="R4043" t="s">
        <v>44</v>
      </c>
      <c r="S4043" t="s">
        <v>6209</v>
      </c>
      <c r="T4043" s="1">
        <f t="shared" si="2045"/>
        <v>7457</v>
      </c>
      <c r="U4043" t="s">
        <v>5273</v>
      </c>
      <c r="V4043" t="e">
        <f>VALUE(U4043)*100000</f>
        <v>#VALUE!</v>
      </c>
    </row>
    <row r="4044" spans="1:22" customFormat="1" hidden="1">
      <c r="A4044" t="s">
        <v>5088</v>
      </c>
      <c r="G4044" t="s">
        <v>32</v>
      </c>
      <c r="H4044" t="s">
        <v>5886</v>
      </c>
      <c r="I4044">
        <f>VALUE(LEFT(H4044,FIND(" ",H4044)-1))</f>
        <v>3600</v>
      </c>
      <c r="J4044" t="str">
        <f>TRIM(RIGHT(H4044,LEN(H4044)-FIND(" ",H4044)))</f>
        <v>sqft</v>
      </c>
      <c r="K4044" t="s">
        <v>25</v>
      </c>
      <c r="L4044" t="s">
        <v>153</v>
      </c>
      <c r="N4044" t="s">
        <v>935</v>
      </c>
      <c r="Q4044" t="s">
        <v>28</v>
      </c>
      <c r="R4044" t="s">
        <v>29</v>
      </c>
      <c r="S4044" t="s">
        <v>428</v>
      </c>
      <c r="T4044" s="1">
        <f t="shared" si="2045"/>
        <v>4500</v>
      </c>
      <c r="U4044" t="s">
        <v>5226</v>
      </c>
      <c r="V4044" t="e">
        <f>VALUE(U4044)*100000</f>
        <v>#VALUE!</v>
      </c>
    </row>
    <row r="4045" spans="1:22" customFormat="1" hidden="1">
      <c r="A4045" t="s">
        <v>6210</v>
      </c>
      <c r="G4045" t="s">
        <v>32</v>
      </c>
      <c r="H4045" t="s">
        <v>2224</v>
      </c>
      <c r="I4045">
        <f>VALUE(LEFT(H4045,FIND(" ",H4045)-1))</f>
        <v>3150</v>
      </c>
      <c r="J4045" t="str">
        <f>TRIM(RIGHT(H4045,LEN(H4045)-FIND(" ",H4045)))</f>
        <v>sqft</v>
      </c>
      <c r="K4045" t="s">
        <v>25</v>
      </c>
      <c r="L4045" t="s">
        <v>2356</v>
      </c>
      <c r="N4045" t="s">
        <v>5154</v>
      </c>
      <c r="Q4045" t="s">
        <v>28</v>
      </c>
      <c r="R4045" t="s">
        <v>36</v>
      </c>
      <c r="S4045" t="s">
        <v>6211</v>
      </c>
      <c r="T4045" s="1">
        <f t="shared" si="2045"/>
        <v>6490</v>
      </c>
      <c r="U4045" t="s">
        <v>5829</v>
      </c>
      <c r="V4045" t="e">
        <f>VALUE(U4045)*100000</f>
        <v>#VALUE!</v>
      </c>
    </row>
    <row r="4046" spans="1:22" customFormat="1" hidden="1">
      <c r="A4046" t="s">
        <v>6212</v>
      </c>
      <c r="G4046" t="s">
        <v>23</v>
      </c>
      <c r="H4046" t="s">
        <v>6213</v>
      </c>
      <c r="I4046">
        <f>VALUE(LEFT(H4046,FIND(" ",H4046)-1))</f>
        <v>6475</v>
      </c>
      <c r="J4046" t="str">
        <f>TRIM(RIGHT(H4046,LEN(H4046)-FIND(" ",H4046)))</f>
        <v>sqft</v>
      </c>
      <c r="K4046" t="s">
        <v>25</v>
      </c>
      <c r="L4046" t="s">
        <v>2320</v>
      </c>
      <c r="N4046" t="s">
        <v>885</v>
      </c>
      <c r="Q4046" t="s">
        <v>28</v>
      </c>
      <c r="R4046" t="s">
        <v>44</v>
      </c>
      <c r="S4046" t="s">
        <v>6214</v>
      </c>
      <c r="T4046" s="1">
        <f t="shared" si="2045"/>
        <v>11892</v>
      </c>
      <c r="U4046" t="s">
        <v>5772</v>
      </c>
      <c r="V4046" t="e">
        <f>VALUE(U4046)*100000</f>
        <v>#VALUE!</v>
      </c>
    </row>
    <row r="4047" spans="1:22" customFormat="1" hidden="1">
      <c r="A4047" t="s">
        <v>6085</v>
      </c>
      <c r="G4047" t="s">
        <v>32</v>
      </c>
      <c r="H4047" t="s">
        <v>6086</v>
      </c>
      <c r="I4047">
        <f>VALUE(LEFT(H4047,FIND(" ",H4047)-1))</f>
        <v>3401</v>
      </c>
      <c r="J4047" t="str">
        <f>TRIM(RIGHT(H4047,LEN(H4047)-FIND(" ",H4047)))</f>
        <v>sqft</v>
      </c>
      <c r="K4047" t="s">
        <v>25</v>
      </c>
      <c r="L4047" t="s">
        <v>55</v>
      </c>
      <c r="N4047" t="s">
        <v>694</v>
      </c>
      <c r="Q4047" t="s">
        <v>28</v>
      </c>
      <c r="R4047" t="s">
        <v>171</v>
      </c>
      <c r="S4047" t="s">
        <v>6087</v>
      </c>
      <c r="T4047" s="1">
        <f t="shared" si="2045"/>
        <v>5601</v>
      </c>
      <c r="U4047" t="s">
        <v>5572</v>
      </c>
      <c r="V4047" t="e">
        <f>VALUE(U4047)*100000</f>
        <v>#VALUE!</v>
      </c>
    </row>
    <row r="4048" spans="1:22" customFormat="1" hidden="1">
      <c r="A4048" t="s">
        <v>58</v>
      </c>
      <c r="G4048" t="s">
        <v>32</v>
      </c>
      <c r="H4048" t="s">
        <v>3198</v>
      </c>
      <c r="I4048">
        <f>VALUE(LEFT(H4048,FIND(" ",H4048)-1))</f>
        <v>4500</v>
      </c>
      <c r="J4048" t="str">
        <f>TRIM(RIGHT(H4048,LEN(H4048)-FIND(" ",H4048)))</f>
        <v>sqft</v>
      </c>
      <c r="K4048" t="s">
        <v>25</v>
      </c>
      <c r="L4048" t="s">
        <v>41</v>
      </c>
      <c r="N4048" t="s">
        <v>627</v>
      </c>
      <c r="Q4048">
        <v>1</v>
      </c>
      <c r="S4048" t="s">
        <v>558</v>
      </c>
      <c r="T4048" s="1">
        <f t="shared" si="2045"/>
        <v>10000</v>
      </c>
      <c r="U4048" t="s">
        <v>5456</v>
      </c>
      <c r="V4048" t="e">
        <f>VALUE(U4048)*100000</f>
        <v>#VALUE!</v>
      </c>
    </row>
    <row r="4049" spans="1:22" customFormat="1" hidden="1">
      <c r="A4049" t="s">
        <v>5551</v>
      </c>
      <c r="G4049" t="s">
        <v>32</v>
      </c>
      <c r="H4049" t="s">
        <v>6215</v>
      </c>
      <c r="I4049">
        <f>VALUE(LEFT(H4049,FIND(" ",H4049)-1))</f>
        <v>3851</v>
      </c>
      <c r="J4049" t="str">
        <f>TRIM(RIGHT(H4049,LEN(H4049)-FIND(" ",H4049)))</f>
        <v>sqft</v>
      </c>
      <c r="K4049" t="s">
        <v>40</v>
      </c>
      <c r="L4049" t="s">
        <v>41</v>
      </c>
      <c r="N4049" t="s">
        <v>2200</v>
      </c>
      <c r="Q4049" t="s">
        <v>83</v>
      </c>
      <c r="R4049" t="s">
        <v>44</v>
      </c>
      <c r="S4049" t="s">
        <v>3666</v>
      </c>
      <c r="T4049" s="1">
        <f t="shared" si="2045"/>
        <v>5059</v>
      </c>
      <c r="U4049" t="s">
        <v>5438</v>
      </c>
      <c r="V4049" t="e">
        <f>VALUE(U4049)*100000</f>
        <v>#VALUE!</v>
      </c>
    </row>
    <row r="4050" spans="1:22" customFormat="1" hidden="1">
      <c r="A4050" t="s">
        <v>2687</v>
      </c>
      <c r="G4050" t="s">
        <v>168</v>
      </c>
      <c r="H4050" t="s">
        <v>6216</v>
      </c>
      <c r="I4050">
        <f>VALUE(LEFT(H4050,FIND(" ",H4050)-1))</f>
        <v>2016</v>
      </c>
      <c r="J4050" t="str">
        <f>TRIM(RIGHT(H4050,LEN(H4050)-FIND(" ",H4050)))</f>
        <v>sqft</v>
      </c>
      <c r="K4050">
        <v>3</v>
      </c>
      <c r="L4050" t="s">
        <v>328</v>
      </c>
      <c r="N4050" t="s">
        <v>40</v>
      </c>
      <c r="Q4050">
        <v>2</v>
      </c>
      <c r="R4050" t="s">
        <v>1934</v>
      </c>
      <c r="S4050" t="s">
        <v>3498</v>
      </c>
      <c r="T4050" s="1">
        <f t="shared" si="2045"/>
        <v>11905</v>
      </c>
      <c r="U4050" t="s">
        <v>5374</v>
      </c>
      <c r="V4050" t="e">
        <f>VALUE(U4050)*100000</f>
        <v>#VALUE!</v>
      </c>
    </row>
    <row r="4051" spans="1:22" customFormat="1" hidden="1">
      <c r="A4051" t="s">
        <v>6217</v>
      </c>
      <c r="G4051" t="s">
        <v>23</v>
      </c>
      <c r="H4051" t="s">
        <v>6218</v>
      </c>
      <c r="I4051">
        <f>VALUE(LEFT(H4051,FIND(" ",H4051)-1))</f>
        <v>159</v>
      </c>
      <c r="J4051" t="str">
        <f>TRIM(RIGHT(H4051,LEN(H4051)-FIND(" ",H4051)))</f>
        <v>sqyrd</v>
      </c>
      <c r="K4051" t="s">
        <v>83</v>
      </c>
      <c r="L4051" t="s">
        <v>41</v>
      </c>
      <c r="N4051" t="s">
        <v>40</v>
      </c>
      <c r="Q4051" t="s">
        <v>44</v>
      </c>
      <c r="R4051" t="s">
        <v>131</v>
      </c>
      <c r="T4051" s="1" t="e">
        <f t="shared" si="2045"/>
        <v>#VALUE!</v>
      </c>
      <c r="U4051" t="s">
        <v>5255</v>
      </c>
      <c r="V4051" t="e">
        <f>VALUE(U4051)*100000</f>
        <v>#VALUE!</v>
      </c>
    </row>
    <row r="4052" spans="1:22" customFormat="1" hidden="1">
      <c r="A4052" t="s">
        <v>5944</v>
      </c>
      <c r="G4052" t="s">
        <v>23</v>
      </c>
      <c r="H4052" t="s">
        <v>6219</v>
      </c>
      <c r="I4052">
        <f>VALUE(LEFT(H4052,FIND(" ",H4052)-1))</f>
        <v>1733</v>
      </c>
      <c r="J4052" t="str">
        <f>TRIM(RIGHT(H4052,LEN(H4052)-FIND(" ",H4052)))</f>
        <v>sqft</v>
      </c>
      <c r="K4052" t="s">
        <v>25</v>
      </c>
      <c r="L4052" t="s">
        <v>41</v>
      </c>
      <c r="N4052" t="s">
        <v>42</v>
      </c>
      <c r="Q4052" t="s">
        <v>28</v>
      </c>
      <c r="R4052" t="s">
        <v>88</v>
      </c>
      <c r="S4052" t="s">
        <v>4502</v>
      </c>
      <c r="T4052" s="1">
        <f t="shared" si="2045"/>
        <v>5400</v>
      </c>
      <c r="U4052" t="s">
        <v>5236</v>
      </c>
      <c r="V4052" t="e">
        <f>VALUE(U4052)*100000</f>
        <v>#VALUE!</v>
      </c>
    </row>
    <row r="4053" spans="1:22" customFormat="1" hidden="1">
      <c r="A4053" t="s">
        <v>6220</v>
      </c>
      <c r="G4053" t="s">
        <v>23</v>
      </c>
      <c r="H4053" t="s">
        <v>123</v>
      </c>
      <c r="I4053">
        <f>VALUE(LEFT(H4053,FIND(" ",H4053)-1))</f>
        <v>350</v>
      </c>
      <c r="J4053" t="str">
        <f>TRIM(RIGHT(H4053,LEN(H4053)-FIND(" ",H4053)))</f>
        <v>sqft</v>
      </c>
      <c r="K4053" t="s">
        <v>40</v>
      </c>
      <c r="L4053" t="s">
        <v>41</v>
      </c>
      <c r="N4053" t="s">
        <v>401</v>
      </c>
      <c r="Q4053" t="s">
        <v>213</v>
      </c>
      <c r="S4053" t="s">
        <v>6221</v>
      </c>
      <c r="T4053" s="1">
        <f t="shared" si="2045"/>
        <v>71429</v>
      </c>
      <c r="U4053" t="s">
        <v>5399</v>
      </c>
      <c r="V4053" t="e">
        <f>VALUE(U4053)*100000</f>
        <v>#VALUE!</v>
      </c>
    </row>
    <row r="4054" spans="1:22" customFormat="1" hidden="1">
      <c r="A4054" t="s">
        <v>6172</v>
      </c>
      <c r="G4054" t="s">
        <v>32</v>
      </c>
      <c r="H4054" t="s">
        <v>5127</v>
      </c>
      <c r="I4054">
        <f>VALUE(LEFT(H4054,FIND(" ",H4054)-1))</f>
        <v>5500</v>
      </c>
      <c r="J4054" t="str">
        <f>TRIM(RIGHT(H4054,LEN(H4054)-FIND(" ",H4054)))</f>
        <v>sqft</v>
      </c>
      <c r="K4054" t="s">
        <v>25</v>
      </c>
      <c r="L4054" t="s">
        <v>217</v>
      </c>
      <c r="N4054" t="s">
        <v>2398</v>
      </c>
      <c r="Q4054" t="s">
        <v>28</v>
      </c>
      <c r="R4054" t="s">
        <v>44</v>
      </c>
      <c r="S4054" t="s">
        <v>3586</v>
      </c>
      <c r="T4054" s="1">
        <f t="shared" si="2045"/>
        <v>7200</v>
      </c>
      <c r="U4054" t="s">
        <v>5909</v>
      </c>
      <c r="V4054" t="e">
        <f>VALUE(U4054)*100000</f>
        <v>#VALUE!</v>
      </c>
    </row>
    <row r="4055" spans="1:22" customFormat="1" hidden="1">
      <c r="A4055" t="s">
        <v>5821</v>
      </c>
      <c r="G4055" t="s">
        <v>32</v>
      </c>
      <c r="H4055" t="s">
        <v>5107</v>
      </c>
      <c r="I4055">
        <f>VALUE(LEFT(H4055,FIND(" ",H4055)-1))</f>
        <v>2705</v>
      </c>
      <c r="J4055" t="str">
        <f>TRIM(RIGHT(H4055,LEN(H4055)-FIND(" ",H4055)))</f>
        <v>sqft</v>
      </c>
      <c r="K4055" t="s">
        <v>25</v>
      </c>
      <c r="L4055" t="s">
        <v>41</v>
      </c>
      <c r="N4055" t="s">
        <v>42</v>
      </c>
      <c r="Q4055" t="s">
        <v>28</v>
      </c>
      <c r="R4055" t="s">
        <v>154</v>
      </c>
      <c r="S4055" t="s">
        <v>6222</v>
      </c>
      <c r="T4055" s="1">
        <f t="shared" si="2045"/>
        <v>5582</v>
      </c>
      <c r="U4055" t="s">
        <v>5308</v>
      </c>
      <c r="V4055" t="e">
        <f>VALUE(U4055)*100000</f>
        <v>#VALUE!</v>
      </c>
    </row>
    <row r="4056" spans="1:22" customFormat="1" hidden="1">
      <c r="A4056" t="s">
        <v>6223</v>
      </c>
      <c r="G4056" t="s">
        <v>23</v>
      </c>
      <c r="H4056" t="s">
        <v>3346</v>
      </c>
      <c r="I4056">
        <f>VALUE(LEFT(H4056,FIND(" ",H4056)-1))</f>
        <v>1778</v>
      </c>
      <c r="J4056" t="str">
        <f>TRIM(RIGHT(H4056,LEN(H4056)-FIND(" ",H4056)))</f>
        <v>sqft</v>
      </c>
      <c r="K4056" t="s">
        <v>25</v>
      </c>
      <c r="L4056" t="s">
        <v>41</v>
      </c>
      <c r="N4056" t="s">
        <v>1239</v>
      </c>
      <c r="Q4056" t="s">
        <v>28</v>
      </c>
      <c r="R4056" t="s">
        <v>44</v>
      </c>
      <c r="S4056" t="s">
        <v>3806</v>
      </c>
      <c r="T4056" s="1">
        <f t="shared" si="2045"/>
        <v>5100</v>
      </c>
      <c r="U4056" t="s">
        <v>6224</v>
      </c>
      <c r="V4056" t="e">
        <f>VALUE(U4056)*100000</f>
        <v>#VALUE!</v>
      </c>
    </row>
    <row r="4057" spans="1:22" customFormat="1" hidden="1">
      <c r="A4057" t="s">
        <v>5898</v>
      </c>
      <c r="G4057" t="s">
        <v>32</v>
      </c>
      <c r="H4057" t="s">
        <v>2142</v>
      </c>
      <c r="I4057">
        <f>VALUE(LEFT(H4057,FIND(" ",H4057)-1))</f>
        <v>5400</v>
      </c>
      <c r="J4057" t="str">
        <f>TRIM(RIGHT(H4057,LEN(H4057)-FIND(" ",H4057)))</f>
        <v>sqft</v>
      </c>
      <c r="K4057" t="s">
        <v>28</v>
      </c>
      <c r="L4057" t="s">
        <v>87</v>
      </c>
      <c r="N4057" t="s">
        <v>25</v>
      </c>
      <c r="Q4057" t="s">
        <v>2645</v>
      </c>
      <c r="R4057" t="s">
        <v>721</v>
      </c>
      <c r="S4057" t="s">
        <v>2646</v>
      </c>
      <c r="T4057" s="1">
        <f t="shared" si="2045"/>
        <v>4750</v>
      </c>
      <c r="U4057" t="s">
        <v>5899</v>
      </c>
      <c r="V4057" t="e">
        <f>VALUE(U4057)*100000</f>
        <v>#VALUE!</v>
      </c>
    </row>
    <row r="4058" spans="1:22" customFormat="1" hidden="1">
      <c r="A4058" t="s">
        <v>6225</v>
      </c>
      <c r="G4058" t="s">
        <v>32</v>
      </c>
      <c r="H4058" t="s">
        <v>4533</v>
      </c>
      <c r="I4058">
        <f>VALUE(LEFT(H4058,FIND(" ",H4058)-1))</f>
        <v>3400</v>
      </c>
      <c r="J4058" t="str">
        <f>TRIM(RIGHT(H4058,LEN(H4058)-FIND(" ",H4058)))</f>
        <v>sqft</v>
      </c>
      <c r="K4058" t="s">
        <v>25</v>
      </c>
      <c r="L4058" t="s">
        <v>146</v>
      </c>
      <c r="N4058" t="s">
        <v>71</v>
      </c>
      <c r="Q4058" t="s">
        <v>28</v>
      </c>
      <c r="R4058" t="s">
        <v>44</v>
      </c>
      <c r="S4058" t="s">
        <v>4620</v>
      </c>
      <c r="T4058" s="1">
        <f t="shared" si="2045"/>
        <v>5700</v>
      </c>
      <c r="U4058" t="s">
        <v>5994</v>
      </c>
      <c r="V4058" t="e">
        <f>VALUE(U4058)*100000</f>
        <v>#VALUE!</v>
      </c>
    </row>
    <row r="4059" spans="1:22" customFormat="1" hidden="1">
      <c r="A4059" t="s">
        <v>4782</v>
      </c>
      <c r="G4059" t="s">
        <v>32</v>
      </c>
      <c r="H4059" t="s">
        <v>4783</v>
      </c>
      <c r="I4059">
        <f>VALUE(LEFT(H4059,FIND(" ",H4059)-1))</f>
        <v>2359</v>
      </c>
      <c r="J4059" t="str">
        <f>TRIM(RIGHT(H4059,LEN(H4059)-FIND(" ",H4059)))</f>
        <v>sqft</v>
      </c>
      <c r="K4059" t="s">
        <v>25</v>
      </c>
      <c r="L4059" t="s">
        <v>26</v>
      </c>
      <c r="N4059" t="s">
        <v>147</v>
      </c>
      <c r="Q4059" t="s">
        <v>28</v>
      </c>
      <c r="R4059" t="s">
        <v>36</v>
      </c>
      <c r="S4059" t="s">
        <v>6226</v>
      </c>
      <c r="T4059" s="1">
        <f t="shared" si="2045"/>
        <v>6486</v>
      </c>
      <c r="U4059" t="s">
        <v>5436</v>
      </c>
      <c r="V4059" t="e">
        <f>VALUE(U4059)*100000</f>
        <v>#VALUE!</v>
      </c>
    </row>
    <row r="4060" spans="1:22" customFormat="1" hidden="1">
      <c r="A4060" t="s">
        <v>4501</v>
      </c>
      <c r="G4060" t="s">
        <v>32</v>
      </c>
      <c r="H4060" t="s">
        <v>3140</v>
      </c>
      <c r="I4060">
        <f>VALUE(LEFT(H4060,FIND(" ",H4060)-1))</f>
        <v>3500</v>
      </c>
      <c r="J4060" t="str">
        <f>TRIM(RIGHT(H4060,LEN(H4060)-FIND(" ",H4060)))</f>
        <v>sqft</v>
      </c>
      <c r="K4060" t="s">
        <v>25</v>
      </c>
      <c r="L4060" t="s">
        <v>2356</v>
      </c>
      <c r="N4060" t="s">
        <v>71</v>
      </c>
      <c r="Q4060" t="s">
        <v>28</v>
      </c>
      <c r="R4060" t="s">
        <v>44</v>
      </c>
      <c r="S4060" t="s">
        <v>6117</v>
      </c>
      <c r="T4060" s="1">
        <f t="shared" si="2045"/>
        <v>5714</v>
      </c>
      <c r="U4060" t="s">
        <v>5230</v>
      </c>
      <c r="V4060" t="e">
        <f>VALUE(U4060)*100000</f>
        <v>#VALUE!</v>
      </c>
    </row>
    <row r="4061" spans="1:22" customFormat="1" hidden="1">
      <c r="A4061" t="s">
        <v>4484</v>
      </c>
      <c r="G4061" t="s">
        <v>23</v>
      </c>
      <c r="H4061" t="s">
        <v>461</v>
      </c>
      <c r="I4061">
        <f>VALUE(LEFT(H4061,FIND(" ",H4061)-1))</f>
        <v>2000</v>
      </c>
      <c r="J4061" t="str">
        <f>TRIM(RIGHT(H4061,LEN(H4061)-FIND(" ",H4061)))</f>
        <v>sqft</v>
      </c>
      <c r="K4061" t="s">
        <v>25</v>
      </c>
      <c r="L4061" t="s">
        <v>2314</v>
      </c>
      <c r="N4061" t="s">
        <v>806</v>
      </c>
      <c r="Q4061" t="s">
        <v>28</v>
      </c>
      <c r="R4061" t="s">
        <v>44</v>
      </c>
      <c r="S4061" t="s">
        <v>571</v>
      </c>
      <c r="T4061" s="1">
        <f t="shared" si="2045"/>
        <v>6000</v>
      </c>
      <c r="U4061" t="s">
        <v>5321</v>
      </c>
      <c r="V4061" t="e">
        <f>VALUE(U4061)*100000</f>
        <v>#VALUE!</v>
      </c>
    </row>
    <row r="4062" spans="1:22" customFormat="1" hidden="1">
      <c r="A4062" t="s">
        <v>2829</v>
      </c>
      <c r="G4062" t="s">
        <v>23</v>
      </c>
      <c r="H4062" t="s">
        <v>5051</v>
      </c>
      <c r="I4062">
        <f>VALUE(LEFT(H4062,FIND(" ",H4062)-1))</f>
        <v>2585</v>
      </c>
      <c r="J4062" t="str">
        <f>TRIM(RIGHT(H4062,LEN(H4062)-FIND(" ",H4062)))</f>
        <v>sqft</v>
      </c>
      <c r="K4062" t="s">
        <v>40</v>
      </c>
      <c r="L4062" t="s">
        <v>41</v>
      </c>
      <c r="N4062" t="s">
        <v>1837</v>
      </c>
      <c r="Q4062" t="s">
        <v>83</v>
      </c>
      <c r="R4062" t="s">
        <v>88</v>
      </c>
      <c r="S4062" t="s">
        <v>6227</v>
      </c>
      <c r="T4062" s="1">
        <f t="shared" si="2045"/>
        <v>8265</v>
      </c>
      <c r="U4062" t="s">
        <v>6228</v>
      </c>
      <c r="V4062" t="e">
        <f>VALUE(U4062)*100000</f>
        <v>#VALUE!</v>
      </c>
    </row>
    <row r="4063" spans="1:22" customFormat="1" hidden="1">
      <c r="A4063" t="s">
        <v>6229</v>
      </c>
      <c r="G4063" t="s">
        <v>32</v>
      </c>
      <c r="H4063" t="s">
        <v>5834</v>
      </c>
      <c r="I4063">
        <f>VALUE(LEFT(H4063,FIND(" ",H4063)-1))</f>
        <v>6400</v>
      </c>
      <c r="J4063" t="str">
        <f>TRIM(RIGHT(H4063,LEN(H4063)-FIND(" ",H4063)))</f>
        <v>sqft</v>
      </c>
      <c r="K4063" t="s">
        <v>25</v>
      </c>
      <c r="L4063" t="s">
        <v>5020</v>
      </c>
      <c r="N4063" t="s">
        <v>42</v>
      </c>
      <c r="Q4063" t="s">
        <v>28</v>
      </c>
      <c r="R4063" t="s">
        <v>44</v>
      </c>
      <c r="S4063" t="s">
        <v>4476</v>
      </c>
      <c r="T4063" s="1">
        <f t="shared" si="2045"/>
        <v>5850</v>
      </c>
      <c r="U4063" t="s">
        <v>6131</v>
      </c>
      <c r="V4063" t="e">
        <f>VALUE(U4063)*100000</f>
        <v>#VALUE!</v>
      </c>
    </row>
    <row r="4064" spans="1:22" customFormat="1" hidden="1">
      <c r="A4064" t="s">
        <v>6230</v>
      </c>
      <c r="G4064" t="s">
        <v>32</v>
      </c>
      <c r="H4064" t="s">
        <v>5913</v>
      </c>
      <c r="I4064">
        <f>VALUE(LEFT(H4064,FIND(" ",H4064)-1))</f>
        <v>5460</v>
      </c>
      <c r="J4064" t="str">
        <f>TRIM(RIGHT(H4064,LEN(H4064)-FIND(" ",H4064)))</f>
        <v>sqft</v>
      </c>
      <c r="K4064" t="s">
        <v>40</v>
      </c>
      <c r="L4064" t="s">
        <v>41</v>
      </c>
      <c r="N4064" t="s">
        <v>718</v>
      </c>
      <c r="Q4064" t="s">
        <v>28</v>
      </c>
      <c r="R4064" t="s">
        <v>36</v>
      </c>
      <c r="S4064" t="s">
        <v>5914</v>
      </c>
      <c r="T4064" s="1">
        <f t="shared" si="2045"/>
        <v>8242</v>
      </c>
      <c r="U4064" t="s">
        <v>5456</v>
      </c>
      <c r="V4064" t="e">
        <f>VALUE(U4064)*100000</f>
        <v>#VALUE!</v>
      </c>
    </row>
    <row r="4065" spans="1:22" customFormat="1" hidden="1">
      <c r="A4065" t="s">
        <v>6075</v>
      </c>
      <c r="G4065" t="s">
        <v>32</v>
      </c>
      <c r="H4065" t="s">
        <v>6231</v>
      </c>
      <c r="I4065">
        <f>VALUE(LEFT(H4065,FIND(" ",H4065)-1))</f>
        <v>3550</v>
      </c>
      <c r="J4065" t="str">
        <f>TRIM(RIGHT(H4065,LEN(H4065)-FIND(" ",H4065)))</f>
        <v>sqft</v>
      </c>
      <c r="K4065" t="s">
        <v>25</v>
      </c>
      <c r="L4065" t="s">
        <v>146</v>
      </c>
      <c r="N4065" t="s">
        <v>665</v>
      </c>
      <c r="Q4065" t="s">
        <v>28</v>
      </c>
      <c r="R4065" t="s">
        <v>36</v>
      </c>
      <c r="S4065" t="s">
        <v>6232</v>
      </c>
      <c r="T4065" s="1">
        <f t="shared" si="2045"/>
        <v>6691</v>
      </c>
      <c r="U4065" t="s">
        <v>6003</v>
      </c>
      <c r="V4065" t="e">
        <f>VALUE(U4065)*100000</f>
        <v>#VALUE!</v>
      </c>
    </row>
    <row r="4066" spans="1:22" customFormat="1" hidden="1">
      <c r="A4066" t="s">
        <v>4501</v>
      </c>
      <c r="G4066" t="s">
        <v>23</v>
      </c>
      <c r="H4066" t="s">
        <v>198</v>
      </c>
      <c r="I4066">
        <f>VALUE(LEFT(H4066,FIND(" ",H4066)-1))</f>
        <v>1900</v>
      </c>
      <c r="J4066" t="str">
        <f>TRIM(RIGHT(H4066,LEN(H4066)-FIND(" ",H4066)))</f>
        <v>sqft</v>
      </c>
      <c r="K4066" t="s">
        <v>28</v>
      </c>
      <c r="L4066" t="s">
        <v>41</v>
      </c>
      <c r="N4066" t="s">
        <v>25</v>
      </c>
      <c r="Q4066" t="s">
        <v>44</v>
      </c>
      <c r="R4066" t="s">
        <v>131</v>
      </c>
      <c r="S4066" t="s">
        <v>319</v>
      </c>
      <c r="T4066" s="1">
        <f t="shared" si="2045"/>
        <v>7500</v>
      </c>
      <c r="U4066" t="s">
        <v>6233</v>
      </c>
      <c r="V4066" t="e">
        <f>VALUE(U4066)*100000</f>
        <v>#VALUE!</v>
      </c>
    </row>
    <row r="4067" spans="1:22" customFormat="1" hidden="1">
      <c r="A4067" t="s">
        <v>6234</v>
      </c>
      <c r="G4067" t="s">
        <v>32</v>
      </c>
      <c r="H4067" t="s">
        <v>6235</v>
      </c>
      <c r="I4067">
        <f>VALUE(LEFT(H4067,FIND(" ",H4067)-1))</f>
        <v>2829</v>
      </c>
      <c r="J4067" t="str">
        <f>TRIM(RIGHT(H4067,LEN(H4067)-FIND(" ",H4067)))</f>
        <v>sqft</v>
      </c>
      <c r="K4067" t="s">
        <v>25</v>
      </c>
      <c r="L4067" t="s">
        <v>41</v>
      </c>
      <c r="N4067" t="s">
        <v>6236</v>
      </c>
      <c r="Q4067" t="s">
        <v>28</v>
      </c>
      <c r="R4067" t="s">
        <v>586</v>
      </c>
      <c r="S4067" t="s">
        <v>6237</v>
      </c>
      <c r="T4067" s="1">
        <f t="shared" si="2045"/>
        <v>6696</v>
      </c>
      <c r="U4067" t="s">
        <v>5395</v>
      </c>
      <c r="V4067" t="e">
        <f>VALUE(U4067)*100000</f>
        <v>#VALUE!</v>
      </c>
    </row>
    <row r="4068" spans="1:22" customFormat="1" hidden="1">
      <c r="A4068" t="s">
        <v>6238</v>
      </c>
      <c r="G4068" t="s">
        <v>32</v>
      </c>
      <c r="H4068" t="s">
        <v>6239</v>
      </c>
      <c r="I4068">
        <f>VALUE(LEFT(H4068,FIND(" ",H4068)-1))</f>
        <v>4350</v>
      </c>
      <c r="J4068" t="str">
        <f>TRIM(RIGHT(H4068,LEN(H4068)-FIND(" ",H4068)))</f>
        <v>sqft</v>
      </c>
      <c r="K4068" t="s">
        <v>40</v>
      </c>
      <c r="L4068" t="s">
        <v>41</v>
      </c>
      <c r="N4068" t="s">
        <v>4920</v>
      </c>
      <c r="Q4068" t="s">
        <v>28</v>
      </c>
      <c r="R4068" t="s">
        <v>29</v>
      </c>
      <c r="S4068" t="s">
        <v>5482</v>
      </c>
      <c r="T4068" s="1">
        <f t="shared" si="2045"/>
        <v>7800</v>
      </c>
      <c r="U4068" t="s">
        <v>6240</v>
      </c>
      <c r="V4068" t="e">
        <f>VALUE(U4068)*100000</f>
        <v>#VALUE!</v>
      </c>
    </row>
    <row r="4069" spans="1:22" customFormat="1" hidden="1">
      <c r="A4069" t="s">
        <v>6241</v>
      </c>
      <c r="G4069" t="s">
        <v>32</v>
      </c>
      <c r="H4069" t="s">
        <v>6242</v>
      </c>
      <c r="I4069">
        <f>VALUE(LEFT(H4069,FIND(" ",H4069)-1))</f>
        <v>2582</v>
      </c>
      <c r="J4069" t="str">
        <f>TRIM(RIGHT(H4069,LEN(H4069)-FIND(" ",H4069)))</f>
        <v>sqft</v>
      </c>
      <c r="K4069" t="s">
        <v>25</v>
      </c>
      <c r="L4069" t="s">
        <v>41</v>
      </c>
      <c r="N4069" t="s">
        <v>1837</v>
      </c>
      <c r="Q4069" t="s">
        <v>28</v>
      </c>
      <c r="R4069" t="s">
        <v>88</v>
      </c>
      <c r="S4069" t="s">
        <v>571</v>
      </c>
      <c r="T4069" s="1">
        <f t="shared" si="2045"/>
        <v>6000</v>
      </c>
      <c r="U4069" t="s">
        <v>5203</v>
      </c>
      <c r="V4069" t="e">
        <f>VALUE(U4069)*100000</f>
        <v>#VALUE!</v>
      </c>
    </row>
    <row r="4070" spans="1:22" customFormat="1" hidden="1">
      <c r="A4070" t="s">
        <v>6134</v>
      </c>
      <c r="G4070" t="s">
        <v>23</v>
      </c>
      <c r="H4070" t="s">
        <v>6243</v>
      </c>
      <c r="I4070">
        <f>VALUE(LEFT(H4070,FIND(" ",H4070)-1))</f>
        <v>1909</v>
      </c>
      <c r="J4070" t="str">
        <f>TRIM(RIGHT(H4070,LEN(H4070)-FIND(" ",H4070)))</f>
        <v>sqft</v>
      </c>
      <c r="K4070" t="s">
        <v>25</v>
      </c>
      <c r="L4070" t="s">
        <v>217</v>
      </c>
      <c r="N4070" t="s">
        <v>147</v>
      </c>
      <c r="Q4070" t="s">
        <v>28</v>
      </c>
      <c r="R4070" t="s">
        <v>44</v>
      </c>
      <c r="S4070" t="s">
        <v>6244</v>
      </c>
      <c r="T4070" s="1">
        <f t="shared" si="2045"/>
        <v>5450</v>
      </c>
      <c r="U4070" t="s">
        <v>5395</v>
      </c>
      <c r="V4070" t="e">
        <f>VALUE(U4070)*100000</f>
        <v>#VALUE!</v>
      </c>
    </row>
    <row r="4071" spans="1:22" customFormat="1" hidden="1">
      <c r="A4071" t="s">
        <v>6245</v>
      </c>
      <c r="G4071" t="s">
        <v>32</v>
      </c>
      <c r="H4071" t="s">
        <v>4533</v>
      </c>
      <c r="I4071">
        <f>VALUE(LEFT(H4071,FIND(" ",H4071)-1))</f>
        <v>3400</v>
      </c>
      <c r="J4071" t="str">
        <f>TRIM(RIGHT(H4071,LEN(H4071)-FIND(" ",H4071)))</f>
        <v>sqft</v>
      </c>
      <c r="K4071" t="s">
        <v>40</v>
      </c>
      <c r="L4071" t="s">
        <v>41</v>
      </c>
      <c r="N4071" t="s">
        <v>1261</v>
      </c>
      <c r="Q4071" t="s">
        <v>28</v>
      </c>
      <c r="R4071" t="s">
        <v>36</v>
      </c>
      <c r="S4071" t="s">
        <v>3232</v>
      </c>
      <c r="T4071" s="1">
        <f t="shared" si="2045"/>
        <v>5735</v>
      </c>
      <c r="U4071" t="s">
        <v>5580</v>
      </c>
      <c r="V4071" t="e">
        <f>VALUE(U4071)*100000</f>
        <v>#VALUE!</v>
      </c>
    </row>
    <row r="4072" spans="1:22" customFormat="1" hidden="1">
      <c r="A4072" t="s">
        <v>5860</v>
      </c>
      <c r="G4072" t="s">
        <v>32</v>
      </c>
      <c r="H4072" t="s">
        <v>3140</v>
      </c>
      <c r="I4072">
        <f>VALUE(LEFT(H4072,FIND(" ",H4072)-1))</f>
        <v>3500</v>
      </c>
      <c r="J4072" t="str">
        <f>TRIM(RIGHT(H4072,LEN(H4072)-FIND(" ",H4072)))</f>
        <v>sqft</v>
      </c>
      <c r="K4072" t="s">
        <v>40</v>
      </c>
      <c r="L4072" t="s">
        <v>41</v>
      </c>
      <c r="N4072" t="s">
        <v>100</v>
      </c>
      <c r="Q4072">
        <v>1</v>
      </c>
      <c r="S4072" t="s">
        <v>6246</v>
      </c>
      <c r="T4072" s="1">
        <f t="shared" si="2045"/>
        <v>12314</v>
      </c>
      <c r="U4072" t="s">
        <v>6053</v>
      </c>
      <c r="V4072" t="e">
        <f>VALUE(U4072)*100000</f>
        <v>#VALUE!</v>
      </c>
    </row>
    <row r="4073" spans="1:22" customFormat="1" hidden="1">
      <c r="A4073" t="s">
        <v>6247</v>
      </c>
      <c r="G4073" t="s">
        <v>32</v>
      </c>
      <c r="H4073" t="s">
        <v>4854</v>
      </c>
      <c r="I4073">
        <f>VALUE(LEFT(H4073,FIND(" ",H4073)-1))</f>
        <v>2870</v>
      </c>
      <c r="J4073" t="str">
        <f>TRIM(RIGHT(H4073,LEN(H4073)-FIND(" ",H4073)))</f>
        <v>sqft</v>
      </c>
      <c r="K4073" t="s">
        <v>40</v>
      </c>
      <c r="L4073" t="s">
        <v>41</v>
      </c>
      <c r="N4073" t="s">
        <v>325</v>
      </c>
      <c r="Q4073" t="s">
        <v>83</v>
      </c>
      <c r="R4073" t="s">
        <v>44</v>
      </c>
      <c r="S4073" t="s">
        <v>6248</v>
      </c>
      <c r="T4073" s="1">
        <f t="shared" si="2045"/>
        <v>8711</v>
      </c>
      <c r="U4073" t="s">
        <v>5399</v>
      </c>
      <c r="V4073" t="e">
        <f>VALUE(U4073)*100000</f>
        <v>#VALUE!</v>
      </c>
    </row>
    <row r="4074" spans="1:22" customFormat="1" hidden="1">
      <c r="A4074" t="s">
        <v>5573</v>
      </c>
      <c r="G4074" t="s">
        <v>168</v>
      </c>
      <c r="H4074" t="s">
        <v>5886</v>
      </c>
      <c r="I4074">
        <f>VALUE(LEFT(H4074,FIND(" ",H4074)-1))</f>
        <v>3600</v>
      </c>
      <c r="J4074" t="str">
        <f>TRIM(RIGHT(H4074,LEN(H4074)-FIND(" ",H4074)))</f>
        <v>sqft</v>
      </c>
      <c r="K4074" t="s">
        <v>40</v>
      </c>
      <c r="L4074" t="s">
        <v>6249</v>
      </c>
      <c r="N4074" t="s">
        <v>139</v>
      </c>
      <c r="Q4074">
        <v>1</v>
      </c>
      <c r="R4074">
        <v>1</v>
      </c>
      <c r="S4074" t="s">
        <v>4716</v>
      </c>
      <c r="T4074" s="1">
        <f t="shared" si="2045"/>
        <v>12778</v>
      </c>
      <c r="U4074" t="s">
        <v>6250</v>
      </c>
      <c r="V4074" t="e">
        <f>VALUE(U4074)*100000</f>
        <v>#VALUE!</v>
      </c>
    </row>
    <row r="4075" spans="1:22" customFormat="1" hidden="1">
      <c r="A4075" t="s">
        <v>4968</v>
      </c>
      <c r="G4075" t="s">
        <v>32</v>
      </c>
      <c r="H4075" t="s">
        <v>6251</v>
      </c>
      <c r="I4075">
        <f>VALUE(LEFT(H4075,FIND(" ",H4075)-1))</f>
        <v>2580</v>
      </c>
      <c r="J4075" t="str">
        <f>TRIM(RIGHT(H4075,LEN(H4075)-FIND(" ",H4075)))</f>
        <v>sqft</v>
      </c>
      <c r="K4075" t="s">
        <v>40</v>
      </c>
      <c r="L4075" t="s">
        <v>41</v>
      </c>
      <c r="N4075" t="s">
        <v>694</v>
      </c>
      <c r="Q4075" t="s">
        <v>28</v>
      </c>
      <c r="R4075" t="s">
        <v>44</v>
      </c>
      <c r="S4075" t="s">
        <v>6252</v>
      </c>
      <c r="T4075" s="1">
        <f t="shared" si="2045"/>
        <v>6700</v>
      </c>
      <c r="U4075" t="s">
        <v>5282</v>
      </c>
      <c r="V4075" t="e">
        <f>VALUE(U4075)*100000</f>
        <v>#VALUE!</v>
      </c>
    </row>
    <row r="4076" spans="1:22" customFormat="1" hidden="1">
      <c r="A4076" t="s">
        <v>6098</v>
      </c>
      <c r="G4076" t="s">
        <v>23</v>
      </c>
      <c r="H4076" t="s">
        <v>5689</v>
      </c>
      <c r="I4076">
        <f>VALUE(LEFT(H4076,FIND(" ",H4076)-1))</f>
        <v>2530</v>
      </c>
      <c r="J4076" t="str">
        <f>TRIM(RIGHT(H4076,LEN(H4076)-FIND(" ",H4076)))</f>
        <v>sqft</v>
      </c>
      <c r="K4076" t="s">
        <v>25</v>
      </c>
      <c r="L4076" t="s">
        <v>41</v>
      </c>
      <c r="N4076" t="s">
        <v>1349</v>
      </c>
      <c r="Q4076" t="s">
        <v>28</v>
      </c>
      <c r="R4076" t="s">
        <v>88</v>
      </c>
      <c r="S4076" t="s">
        <v>6100</v>
      </c>
      <c r="T4076" s="1">
        <f t="shared" si="2045"/>
        <v>6851</v>
      </c>
      <c r="U4076" t="s">
        <v>6083</v>
      </c>
      <c r="V4076" t="e">
        <f>VALUE(U4076)*100000</f>
        <v>#VALUE!</v>
      </c>
    </row>
    <row r="4077" spans="1:22" customFormat="1" hidden="1">
      <c r="A4077" t="s">
        <v>6253</v>
      </c>
      <c r="G4077" t="s">
        <v>32</v>
      </c>
      <c r="H4077" t="s">
        <v>6254</v>
      </c>
      <c r="I4077">
        <f>VALUE(LEFT(H4077,FIND(" ",H4077)-1))</f>
        <v>203</v>
      </c>
      <c r="J4077" t="str">
        <f>TRIM(RIGHT(H4077,LEN(H4077)-FIND(" ",H4077)))</f>
        <v>sqyrd</v>
      </c>
      <c r="K4077" t="s">
        <v>43</v>
      </c>
      <c r="L4077" t="s">
        <v>41</v>
      </c>
      <c r="N4077" t="s">
        <v>40</v>
      </c>
      <c r="Q4077" t="s">
        <v>44</v>
      </c>
      <c r="R4077" t="s">
        <v>131</v>
      </c>
      <c r="S4077" t="s">
        <v>6255</v>
      </c>
      <c r="T4077" s="1">
        <f t="shared" si="2045"/>
        <v>8758</v>
      </c>
      <c r="U4077" t="s">
        <v>5248</v>
      </c>
      <c r="V4077" t="e">
        <f>VALUE(U4077)*100000</f>
        <v>#VALUE!</v>
      </c>
    </row>
    <row r="4078" spans="1:22" customFormat="1" hidden="1">
      <c r="A4078" t="s">
        <v>6113</v>
      </c>
      <c r="G4078" t="s">
        <v>32</v>
      </c>
      <c r="H4078" t="s">
        <v>4533</v>
      </c>
      <c r="I4078">
        <f>VALUE(LEFT(H4078,FIND(" ",H4078)-1))</f>
        <v>3400</v>
      </c>
      <c r="J4078" t="str">
        <f>TRIM(RIGHT(H4078,LEN(H4078)-FIND(" ",H4078)))</f>
        <v>sqft</v>
      </c>
      <c r="K4078" t="s">
        <v>25</v>
      </c>
      <c r="L4078" t="s">
        <v>217</v>
      </c>
      <c r="N4078" t="s">
        <v>1314</v>
      </c>
      <c r="Q4078" t="s">
        <v>28</v>
      </c>
      <c r="R4078" t="s">
        <v>44</v>
      </c>
      <c r="S4078" t="s">
        <v>4620</v>
      </c>
      <c r="T4078" s="1">
        <f t="shared" si="2045"/>
        <v>5700</v>
      </c>
      <c r="U4078" t="s">
        <v>5994</v>
      </c>
      <c r="V4078" t="e">
        <f>VALUE(U4078)*100000</f>
        <v>#VALUE!</v>
      </c>
    </row>
    <row r="4079" spans="1:22" customFormat="1" hidden="1">
      <c r="A4079" t="s">
        <v>5944</v>
      </c>
      <c r="G4079" t="s">
        <v>32</v>
      </c>
      <c r="H4079" t="s">
        <v>6017</v>
      </c>
      <c r="I4079">
        <f>VALUE(LEFT(H4079,FIND(" ",H4079)-1))</f>
        <v>3153</v>
      </c>
      <c r="J4079" t="str">
        <f>TRIM(RIGHT(H4079,LEN(H4079)-FIND(" ",H4079)))</f>
        <v>sqft</v>
      </c>
      <c r="K4079" t="s">
        <v>40</v>
      </c>
      <c r="L4079" t="s">
        <v>41</v>
      </c>
      <c r="N4079" t="s">
        <v>1261</v>
      </c>
      <c r="Q4079" t="s">
        <v>28</v>
      </c>
      <c r="R4079" t="s">
        <v>44</v>
      </c>
      <c r="S4079" t="s">
        <v>2737</v>
      </c>
      <c r="T4079" s="1">
        <f t="shared" si="2045"/>
        <v>5503</v>
      </c>
      <c r="U4079" t="s">
        <v>5836</v>
      </c>
      <c r="V4079" t="e">
        <f>VALUE(U4079)*100000</f>
        <v>#VALUE!</v>
      </c>
    </row>
    <row r="4080" spans="1:22" customFormat="1" hidden="1">
      <c r="A4080" t="s">
        <v>5970</v>
      </c>
      <c r="G4080" t="s">
        <v>32</v>
      </c>
      <c r="H4080" t="s">
        <v>5971</v>
      </c>
      <c r="I4080">
        <f>VALUE(LEFT(H4080,FIND(" ",H4080)-1))</f>
        <v>3350</v>
      </c>
      <c r="J4080" t="str">
        <f>TRIM(RIGHT(H4080,LEN(H4080)-FIND(" ",H4080)))</f>
        <v>sqft</v>
      </c>
      <c r="K4080" t="s">
        <v>25</v>
      </c>
      <c r="L4080" t="s">
        <v>26</v>
      </c>
      <c r="N4080" t="s">
        <v>134</v>
      </c>
      <c r="Q4080" t="s">
        <v>28</v>
      </c>
      <c r="R4080" t="s">
        <v>44</v>
      </c>
      <c r="S4080" t="s">
        <v>6256</v>
      </c>
      <c r="T4080" s="1">
        <f t="shared" si="2045"/>
        <v>6591</v>
      </c>
      <c r="U4080" t="s">
        <v>5408</v>
      </c>
      <c r="V4080" t="e">
        <f>VALUE(U4080)*100000</f>
        <v>#VALUE!</v>
      </c>
    </row>
    <row r="4081" spans="1:22" customFormat="1" hidden="1">
      <c r="A4081" t="s">
        <v>6257</v>
      </c>
      <c r="G4081" t="s">
        <v>23</v>
      </c>
      <c r="H4081" t="s">
        <v>6258</v>
      </c>
      <c r="I4081">
        <f>VALUE(LEFT(H4081,FIND(" ",H4081)-1))</f>
        <v>1983</v>
      </c>
      <c r="J4081" t="str">
        <f>TRIM(RIGHT(H4081,LEN(H4081)-FIND(" ",H4081)))</f>
        <v>sqft</v>
      </c>
      <c r="K4081" t="s">
        <v>40</v>
      </c>
      <c r="L4081" t="s">
        <v>41</v>
      </c>
      <c r="N4081" t="s">
        <v>665</v>
      </c>
      <c r="Q4081" t="s">
        <v>28</v>
      </c>
      <c r="R4081" t="s">
        <v>44</v>
      </c>
      <c r="S4081" t="s">
        <v>5676</v>
      </c>
      <c r="T4081" s="1">
        <f t="shared" si="2045"/>
        <v>4474</v>
      </c>
      <c r="U4081" t="s">
        <v>5436</v>
      </c>
      <c r="V4081" t="e">
        <f>VALUE(U4081)*100000</f>
        <v>#VALUE!</v>
      </c>
    </row>
    <row r="4082" spans="1:22" customFormat="1" hidden="1">
      <c r="A4082" t="s">
        <v>5365</v>
      </c>
      <c r="G4082" t="s">
        <v>32</v>
      </c>
      <c r="H4082" t="s">
        <v>5233</v>
      </c>
      <c r="I4082">
        <f>VALUE(LEFT(H4082,FIND(" ",H4082)-1))</f>
        <v>6300</v>
      </c>
      <c r="J4082" t="str">
        <f>TRIM(RIGHT(H4082,LEN(H4082)-FIND(" ",H4082)))</f>
        <v>sqft</v>
      </c>
      <c r="K4082" t="s">
        <v>6195</v>
      </c>
      <c r="L4082" t="s">
        <v>25</v>
      </c>
      <c r="N4082" t="s">
        <v>28</v>
      </c>
      <c r="Q4082">
        <v>5</v>
      </c>
      <c r="R4082">
        <v>4</v>
      </c>
      <c r="S4082" t="s">
        <v>319</v>
      </c>
      <c r="T4082" s="1">
        <f t="shared" si="2045"/>
        <v>7500</v>
      </c>
      <c r="U4082" t="s">
        <v>6259</v>
      </c>
      <c r="V4082" t="e">
        <f>VALUE(U4082)*100000</f>
        <v>#VALUE!</v>
      </c>
    </row>
    <row r="4083" spans="1:22" customFormat="1" hidden="1">
      <c r="A4083" t="s">
        <v>5262</v>
      </c>
      <c r="G4083" t="s">
        <v>32</v>
      </c>
      <c r="H4083" t="s">
        <v>5127</v>
      </c>
      <c r="I4083">
        <f>VALUE(LEFT(H4083,FIND(" ",H4083)-1))</f>
        <v>5500</v>
      </c>
      <c r="J4083" t="str">
        <f>TRIM(RIGHT(H4083,LEN(H4083)-FIND(" ",H4083)))</f>
        <v>sqft</v>
      </c>
      <c r="K4083" t="s">
        <v>25</v>
      </c>
      <c r="L4083" t="s">
        <v>2385</v>
      </c>
      <c r="N4083" t="s">
        <v>42</v>
      </c>
      <c r="Q4083" t="s">
        <v>28</v>
      </c>
      <c r="R4083" t="s">
        <v>44</v>
      </c>
      <c r="S4083" t="s">
        <v>6260</v>
      </c>
      <c r="T4083" s="1">
        <f t="shared" si="2045"/>
        <v>7291</v>
      </c>
      <c r="U4083" t="s">
        <v>6261</v>
      </c>
      <c r="V4083" t="e">
        <f>VALUE(U4083)*100000</f>
        <v>#VALUE!</v>
      </c>
    </row>
    <row r="4084" spans="1:22" customFormat="1" hidden="1">
      <c r="A4084" t="s">
        <v>6154</v>
      </c>
      <c r="G4084" t="s">
        <v>32</v>
      </c>
      <c r="H4084" t="s">
        <v>6262</v>
      </c>
      <c r="I4084">
        <f>VALUE(LEFT(H4084,FIND(" ",H4084)-1))</f>
        <v>3510</v>
      </c>
      <c r="J4084" t="str">
        <f>TRIM(RIGHT(H4084,LEN(H4084)-FIND(" ",H4084)))</f>
        <v>sqft</v>
      </c>
      <c r="K4084" t="s">
        <v>25</v>
      </c>
      <c r="L4084" t="s">
        <v>2636</v>
      </c>
      <c r="N4084" t="s">
        <v>665</v>
      </c>
      <c r="Q4084" t="s">
        <v>28</v>
      </c>
      <c r="R4084" t="s">
        <v>36</v>
      </c>
      <c r="S4084" t="s">
        <v>6263</v>
      </c>
      <c r="T4084" s="1">
        <f t="shared" si="2045"/>
        <v>6809</v>
      </c>
      <c r="U4084" t="s">
        <v>6049</v>
      </c>
      <c r="V4084" t="e">
        <f>VALUE(U4084)*100000</f>
        <v>#VALUE!</v>
      </c>
    </row>
    <row r="4085" spans="1:22" customFormat="1" hidden="1">
      <c r="A4085" t="s">
        <v>5213</v>
      </c>
      <c r="G4085" t="s">
        <v>32</v>
      </c>
      <c r="H4085" t="s">
        <v>3140</v>
      </c>
      <c r="I4085">
        <f>VALUE(LEFT(H4085,FIND(" ",H4085)-1))</f>
        <v>3500</v>
      </c>
      <c r="J4085" t="str">
        <f>TRIM(RIGHT(H4085,LEN(H4085)-FIND(" ",H4085)))</f>
        <v>sqft</v>
      </c>
      <c r="K4085" t="s">
        <v>25</v>
      </c>
      <c r="L4085" t="s">
        <v>2636</v>
      </c>
      <c r="N4085" t="s">
        <v>665</v>
      </c>
      <c r="Q4085" t="s">
        <v>28</v>
      </c>
      <c r="R4085" t="s">
        <v>36</v>
      </c>
      <c r="S4085" t="s">
        <v>428</v>
      </c>
      <c r="T4085" s="1">
        <f t="shared" si="2045"/>
        <v>4500</v>
      </c>
      <c r="U4085" t="s">
        <v>6264</v>
      </c>
      <c r="V4085" t="e">
        <f>VALUE(U4085)*100000</f>
        <v>#VALUE!</v>
      </c>
    </row>
    <row r="4086" spans="1:22" customFormat="1" hidden="1">
      <c r="A4086" t="s">
        <v>5887</v>
      </c>
      <c r="G4086" t="s">
        <v>23</v>
      </c>
      <c r="H4086" t="s">
        <v>4686</v>
      </c>
      <c r="I4086">
        <f>VALUE(LEFT(H4086,FIND(" ",H4086)-1))</f>
        <v>3200</v>
      </c>
      <c r="J4086" t="str">
        <f>TRIM(RIGHT(H4086,LEN(H4086)-FIND(" ",H4086)))</f>
        <v>sqft</v>
      </c>
      <c r="K4086" t="s">
        <v>25</v>
      </c>
      <c r="L4086" t="s">
        <v>2312</v>
      </c>
      <c r="N4086" t="s">
        <v>972</v>
      </c>
      <c r="Q4086" t="s">
        <v>28</v>
      </c>
      <c r="R4086" t="s">
        <v>44</v>
      </c>
      <c r="S4086" t="s">
        <v>1468</v>
      </c>
      <c r="T4086" s="1">
        <f t="shared" si="2045"/>
        <v>6136</v>
      </c>
      <c r="U4086" t="s">
        <v>5755</v>
      </c>
      <c r="V4086" t="e">
        <f>VALUE(U4086)*100000</f>
        <v>#VALUE!</v>
      </c>
    </row>
    <row r="4087" spans="1:22" customFormat="1" hidden="1">
      <c r="A4087" t="s">
        <v>4501</v>
      </c>
      <c r="G4087" t="s">
        <v>32</v>
      </c>
      <c r="H4087" t="s">
        <v>6265</v>
      </c>
      <c r="I4087">
        <f>VALUE(LEFT(H4087,FIND(" ",H4087)-1))</f>
        <v>4545</v>
      </c>
      <c r="J4087" t="str">
        <f>TRIM(RIGHT(H4087,LEN(H4087)-FIND(" ",H4087)))</f>
        <v>sqft</v>
      </c>
      <c r="K4087" t="s">
        <v>40</v>
      </c>
      <c r="L4087" t="s">
        <v>41</v>
      </c>
      <c r="N4087" t="s">
        <v>165</v>
      </c>
      <c r="Q4087" t="s">
        <v>83</v>
      </c>
      <c r="R4087" t="s">
        <v>44</v>
      </c>
      <c r="S4087" t="s">
        <v>6266</v>
      </c>
      <c r="T4087" s="1">
        <f t="shared" si="2045"/>
        <v>8801</v>
      </c>
      <c r="U4087" t="s">
        <v>5285</v>
      </c>
      <c r="V4087" t="e">
        <f>VALUE(U4087)*100000</f>
        <v>#VALUE!</v>
      </c>
    </row>
    <row r="4088" spans="1:22" customFormat="1" hidden="1">
      <c r="A4088" t="s">
        <v>6267</v>
      </c>
      <c r="G4088" t="s">
        <v>32</v>
      </c>
      <c r="H4088" t="s">
        <v>3140</v>
      </c>
      <c r="I4088">
        <f>VALUE(LEFT(H4088,FIND(" ",H4088)-1))</f>
        <v>3500</v>
      </c>
      <c r="J4088" t="str">
        <f>TRIM(RIGHT(H4088,LEN(H4088)-FIND(" ",H4088)))</f>
        <v>sqft</v>
      </c>
      <c r="K4088" t="s">
        <v>25</v>
      </c>
      <c r="L4088" t="s">
        <v>55</v>
      </c>
      <c r="N4088" t="s">
        <v>42</v>
      </c>
      <c r="Q4088" t="s">
        <v>28</v>
      </c>
      <c r="R4088" t="s">
        <v>44</v>
      </c>
      <c r="S4088" t="s">
        <v>5891</v>
      </c>
      <c r="T4088" s="1">
        <f t="shared" si="2045"/>
        <v>5857</v>
      </c>
      <c r="U4088" t="s">
        <v>5829</v>
      </c>
      <c r="V4088" t="e">
        <f>VALUE(U4088)*100000</f>
        <v>#VALUE!</v>
      </c>
    </row>
    <row r="4089" spans="1:22" customFormat="1" hidden="1">
      <c r="A4089" t="s">
        <v>6061</v>
      </c>
      <c r="G4089" t="s">
        <v>32</v>
      </c>
      <c r="H4089" t="s">
        <v>6062</v>
      </c>
      <c r="I4089">
        <f>VALUE(LEFT(H4089,FIND(" ",H4089)-1))</f>
        <v>7150</v>
      </c>
      <c r="J4089" t="str">
        <f>TRIM(RIGHT(H4089,LEN(H4089)-FIND(" ",H4089)))</f>
        <v>sqft</v>
      </c>
      <c r="K4089" t="s">
        <v>40</v>
      </c>
      <c r="L4089" t="s">
        <v>41</v>
      </c>
      <c r="N4089" t="s">
        <v>2481</v>
      </c>
      <c r="Q4089" t="s">
        <v>28</v>
      </c>
      <c r="R4089" t="s">
        <v>36</v>
      </c>
      <c r="S4089" t="s">
        <v>6268</v>
      </c>
      <c r="T4089" s="1">
        <f t="shared" si="2045"/>
        <v>12028</v>
      </c>
      <c r="U4089" t="s">
        <v>6269</v>
      </c>
      <c r="V4089" t="e">
        <f>VALUE(U4089)*100000</f>
        <v>#VALUE!</v>
      </c>
    </row>
    <row r="4090" spans="1:22" customFormat="1" hidden="1">
      <c r="A4090" t="s">
        <v>6241</v>
      </c>
      <c r="G4090" t="s">
        <v>32</v>
      </c>
      <c r="H4090" t="s">
        <v>5470</v>
      </c>
      <c r="I4090">
        <f>VALUE(LEFT(H4090,FIND(" ",H4090)-1))</f>
        <v>2650</v>
      </c>
      <c r="J4090" t="str">
        <f>TRIM(RIGHT(H4090,LEN(H4090)-FIND(" ",H4090)))</f>
        <v>sqft</v>
      </c>
      <c r="K4090" t="s">
        <v>25</v>
      </c>
      <c r="L4090" t="s">
        <v>217</v>
      </c>
      <c r="N4090" t="s">
        <v>147</v>
      </c>
      <c r="Q4090" t="s">
        <v>28</v>
      </c>
      <c r="R4090" t="s">
        <v>36</v>
      </c>
      <c r="S4090" t="s">
        <v>6270</v>
      </c>
      <c r="T4090" s="1">
        <f t="shared" si="2045"/>
        <v>6226</v>
      </c>
      <c r="U4090" t="s">
        <v>5252</v>
      </c>
      <c r="V4090" t="e">
        <f>VALUE(U4090)*100000</f>
        <v>#VALUE!</v>
      </c>
    </row>
    <row r="4091" spans="1:22" customFormat="1" hidden="1">
      <c r="A4091" t="s">
        <v>4501</v>
      </c>
      <c r="G4091" t="s">
        <v>23</v>
      </c>
      <c r="H4091" t="s">
        <v>2859</v>
      </c>
      <c r="I4091">
        <f>VALUE(LEFT(H4091,FIND(" ",H4091)-1))</f>
        <v>1960</v>
      </c>
      <c r="J4091" t="str">
        <f>TRIM(RIGHT(H4091,LEN(H4091)-FIND(" ",H4091)))</f>
        <v>sqft</v>
      </c>
      <c r="K4091" t="s">
        <v>28</v>
      </c>
      <c r="L4091" t="s">
        <v>217</v>
      </c>
      <c r="N4091" t="s">
        <v>25</v>
      </c>
      <c r="Q4091" t="s">
        <v>44</v>
      </c>
      <c r="R4091" t="s">
        <v>131</v>
      </c>
      <c r="S4091" t="s">
        <v>6024</v>
      </c>
      <c r="T4091" s="1">
        <f t="shared" si="2045"/>
        <v>6402</v>
      </c>
      <c r="U4091" t="s">
        <v>5427</v>
      </c>
      <c r="V4091" t="e">
        <f>VALUE(U4091)*100000</f>
        <v>#VALUE!</v>
      </c>
    </row>
    <row r="4092" spans="1:22" customFormat="1" hidden="1">
      <c r="A4092" t="s">
        <v>5998</v>
      </c>
      <c r="G4092" t="s">
        <v>32</v>
      </c>
      <c r="H4092" t="s">
        <v>3426</v>
      </c>
      <c r="I4092">
        <f>VALUE(LEFT(H4092,FIND(" ",H4092)-1))</f>
        <v>2750</v>
      </c>
      <c r="J4092" t="str">
        <f>TRIM(RIGHT(H4092,LEN(H4092)-FIND(" ",H4092)))</f>
        <v>sqft</v>
      </c>
      <c r="K4092" t="s">
        <v>25</v>
      </c>
      <c r="L4092" t="s">
        <v>146</v>
      </c>
      <c r="N4092" t="s">
        <v>147</v>
      </c>
      <c r="Q4092" t="s">
        <v>28</v>
      </c>
      <c r="R4092" t="s">
        <v>44</v>
      </c>
      <c r="S4092" t="s">
        <v>6271</v>
      </c>
      <c r="T4092" s="1">
        <f t="shared" si="2045"/>
        <v>6051</v>
      </c>
      <c r="U4092" t="s">
        <v>5857</v>
      </c>
      <c r="V4092" t="e">
        <f>VALUE(U4092)*100000</f>
        <v>#VALUE!</v>
      </c>
    </row>
    <row r="4093" spans="1:22" customFormat="1" hidden="1">
      <c r="A4093" t="s">
        <v>6234</v>
      </c>
      <c r="G4093" t="s">
        <v>32</v>
      </c>
      <c r="H4093" t="s">
        <v>6235</v>
      </c>
      <c r="I4093">
        <f>VALUE(LEFT(H4093,FIND(" ",H4093)-1))</f>
        <v>2829</v>
      </c>
      <c r="J4093" t="str">
        <f>TRIM(RIGHT(H4093,LEN(H4093)-FIND(" ",H4093)))</f>
        <v>sqft</v>
      </c>
      <c r="K4093" t="s">
        <v>25</v>
      </c>
      <c r="L4093" t="s">
        <v>41</v>
      </c>
      <c r="N4093" t="s">
        <v>4849</v>
      </c>
      <c r="Q4093" t="s">
        <v>28</v>
      </c>
      <c r="R4093" t="s">
        <v>44</v>
      </c>
      <c r="S4093" t="s">
        <v>6272</v>
      </c>
      <c r="T4093" s="1">
        <f t="shared" ref="T4093:T4156" si="2046">VALUE(SUBSTITUTE(SUBSTITUTE(S4093,"â‚¹",""),"per sqft",""))</f>
        <v>7070</v>
      </c>
      <c r="U4093" t="s">
        <v>5230</v>
      </c>
      <c r="V4093" t="e">
        <f>VALUE(U4093)*100000</f>
        <v>#VALUE!</v>
      </c>
    </row>
    <row r="4094" spans="1:22" customFormat="1" hidden="1">
      <c r="A4094" t="s">
        <v>6107</v>
      </c>
      <c r="G4094" t="s">
        <v>32</v>
      </c>
      <c r="H4094" t="s">
        <v>6206</v>
      </c>
      <c r="I4094">
        <f>VALUE(LEFT(H4094,FIND(" ",H4094)-1))</f>
        <v>3113</v>
      </c>
      <c r="J4094" t="str">
        <f>TRIM(RIGHT(H4094,LEN(H4094)-FIND(" ",H4094)))</f>
        <v>sqft</v>
      </c>
      <c r="K4094" t="s">
        <v>25</v>
      </c>
      <c r="L4094" t="s">
        <v>159</v>
      </c>
      <c r="N4094" t="s">
        <v>147</v>
      </c>
      <c r="Q4094" t="s">
        <v>28</v>
      </c>
      <c r="R4094" t="s">
        <v>36</v>
      </c>
      <c r="S4094" t="s">
        <v>6273</v>
      </c>
      <c r="T4094" s="1">
        <f t="shared" si="2046"/>
        <v>6660</v>
      </c>
      <c r="U4094" t="s">
        <v>5885</v>
      </c>
      <c r="V4094" t="e">
        <f>VALUE(U4094)*100000</f>
        <v>#VALUE!</v>
      </c>
    </row>
    <row r="4095" spans="1:22" customFormat="1" hidden="1">
      <c r="A4095" t="s">
        <v>6274</v>
      </c>
      <c r="G4095" t="s">
        <v>32</v>
      </c>
      <c r="H4095" t="s">
        <v>6275</v>
      </c>
      <c r="I4095">
        <f>VALUE(LEFT(H4095,FIND(" ",H4095)-1))</f>
        <v>4436</v>
      </c>
      <c r="J4095" t="str">
        <f>TRIM(RIGHT(H4095,LEN(H4095)-FIND(" ",H4095)))</f>
        <v>sqft</v>
      </c>
      <c r="K4095" t="s">
        <v>25</v>
      </c>
      <c r="L4095" t="s">
        <v>59</v>
      </c>
      <c r="N4095" t="s">
        <v>1580</v>
      </c>
      <c r="Q4095" t="s">
        <v>28</v>
      </c>
      <c r="R4095" t="s">
        <v>44</v>
      </c>
      <c r="S4095" t="s">
        <v>4476</v>
      </c>
      <c r="T4095" s="1">
        <f t="shared" si="2046"/>
        <v>5850</v>
      </c>
      <c r="U4095" t="s">
        <v>5879</v>
      </c>
      <c r="V4095" t="e">
        <f>VALUE(U4095)*100000</f>
        <v>#VALUE!</v>
      </c>
    </row>
    <row r="4096" spans="1:22" customFormat="1" hidden="1">
      <c r="A4096" t="s">
        <v>6276</v>
      </c>
      <c r="G4096" t="s">
        <v>32</v>
      </c>
      <c r="H4096" t="s">
        <v>6277</v>
      </c>
      <c r="I4096">
        <f>VALUE(LEFT(H4096,FIND(" ",H4096)-1))</f>
        <v>9962</v>
      </c>
      <c r="J4096" t="str">
        <f>TRIM(RIGHT(H4096,LEN(H4096)-FIND(" ",H4096)))</f>
        <v>sqft</v>
      </c>
      <c r="K4096" t="s">
        <v>40</v>
      </c>
      <c r="L4096" t="s">
        <v>41</v>
      </c>
      <c r="N4096" t="s">
        <v>885</v>
      </c>
      <c r="Q4096" t="s">
        <v>28</v>
      </c>
      <c r="R4096" t="s">
        <v>36</v>
      </c>
      <c r="S4096" t="s">
        <v>751</v>
      </c>
      <c r="T4096" s="1">
        <f t="shared" si="2046"/>
        <v>6500</v>
      </c>
      <c r="U4096" t="s">
        <v>6278</v>
      </c>
      <c r="V4096" t="e">
        <f>VALUE(U4096)*100000</f>
        <v>#VALUE!</v>
      </c>
    </row>
    <row r="4097" spans="1:22" customFormat="1" hidden="1">
      <c r="A4097" t="s">
        <v>6241</v>
      </c>
      <c r="G4097" t="s">
        <v>23</v>
      </c>
      <c r="H4097" t="s">
        <v>6279</v>
      </c>
      <c r="I4097">
        <f>VALUE(LEFT(H4097,FIND(" ",H4097)-1))</f>
        <v>1624</v>
      </c>
      <c r="J4097" t="str">
        <f>TRIM(RIGHT(H4097,LEN(H4097)-FIND(" ",H4097)))</f>
        <v>sqft</v>
      </c>
      <c r="K4097" t="s">
        <v>25</v>
      </c>
      <c r="L4097" t="s">
        <v>41</v>
      </c>
      <c r="N4097" t="s">
        <v>1837</v>
      </c>
      <c r="Q4097" t="s">
        <v>28</v>
      </c>
      <c r="R4097" t="s">
        <v>44</v>
      </c>
      <c r="S4097" t="s">
        <v>5023</v>
      </c>
      <c r="T4097" s="1">
        <f t="shared" si="2046"/>
        <v>6102</v>
      </c>
      <c r="U4097" t="s">
        <v>5224</v>
      </c>
      <c r="V4097" t="e">
        <f>VALUE(U4097)*100000</f>
        <v>#VALUE!</v>
      </c>
    </row>
    <row r="4098" spans="1:22" customFormat="1" hidden="1">
      <c r="A4098" t="s">
        <v>5347</v>
      </c>
      <c r="G4098" t="s">
        <v>168</v>
      </c>
      <c r="H4098" t="s">
        <v>3577</v>
      </c>
      <c r="I4098">
        <f>VALUE(LEFT(H4098,FIND(" ",H4098)-1))</f>
        <v>3015</v>
      </c>
      <c r="J4098" t="str">
        <f>TRIM(RIGHT(H4098,LEN(H4098)-FIND(" ",H4098)))</f>
        <v>sqft</v>
      </c>
      <c r="K4098">
        <v>3</v>
      </c>
      <c r="L4098" t="s">
        <v>328</v>
      </c>
      <c r="N4098" t="s">
        <v>40</v>
      </c>
      <c r="Q4098">
        <v>4</v>
      </c>
      <c r="R4098" t="s">
        <v>1934</v>
      </c>
      <c r="S4098" t="s">
        <v>6280</v>
      </c>
      <c r="T4098" s="1">
        <f t="shared" si="2046"/>
        <v>12106</v>
      </c>
      <c r="U4098" t="s">
        <v>5261</v>
      </c>
      <c r="V4098" t="e">
        <f>VALUE(U4098)*100000</f>
        <v>#VALUE!</v>
      </c>
    </row>
    <row r="4099" spans="1:22" customFormat="1" hidden="1">
      <c r="A4099" t="s">
        <v>6281</v>
      </c>
      <c r="G4099" t="s">
        <v>23</v>
      </c>
      <c r="H4099" t="s">
        <v>2891</v>
      </c>
      <c r="I4099">
        <f>VALUE(LEFT(H4099,FIND(" ",H4099)-1))</f>
        <v>1860</v>
      </c>
      <c r="J4099" t="str">
        <f>TRIM(RIGHT(H4099,LEN(H4099)-FIND(" ",H4099)))</f>
        <v>sqft</v>
      </c>
      <c r="K4099" t="s">
        <v>40</v>
      </c>
      <c r="L4099" t="s">
        <v>41</v>
      </c>
      <c r="N4099" t="s">
        <v>165</v>
      </c>
      <c r="Q4099" t="s">
        <v>28</v>
      </c>
      <c r="R4099" t="s">
        <v>88</v>
      </c>
      <c r="S4099" t="s">
        <v>932</v>
      </c>
      <c r="T4099" s="1">
        <f t="shared" si="2046"/>
        <v>6333</v>
      </c>
      <c r="U4099" t="s">
        <v>5572</v>
      </c>
      <c r="V4099" t="e">
        <f>VALUE(U4099)*100000</f>
        <v>#VALUE!</v>
      </c>
    </row>
    <row r="4100" spans="1:22" customFormat="1" hidden="1">
      <c r="A4100" t="s">
        <v>6061</v>
      </c>
      <c r="G4100" t="s">
        <v>32</v>
      </c>
      <c r="H4100" t="s">
        <v>6062</v>
      </c>
      <c r="I4100">
        <f>VALUE(LEFT(H4100,FIND(" ",H4100)-1))</f>
        <v>7150</v>
      </c>
      <c r="J4100" t="str">
        <f>TRIM(RIGHT(H4100,LEN(H4100)-FIND(" ",H4100)))</f>
        <v>sqft</v>
      </c>
      <c r="K4100" t="s">
        <v>25</v>
      </c>
      <c r="L4100" t="s">
        <v>41</v>
      </c>
      <c r="N4100" t="s">
        <v>652</v>
      </c>
      <c r="Q4100" t="s">
        <v>28</v>
      </c>
      <c r="R4100" t="s">
        <v>44</v>
      </c>
      <c r="S4100" t="s">
        <v>5482</v>
      </c>
      <c r="T4100" s="1">
        <f t="shared" si="2046"/>
        <v>7800</v>
      </c>
      <c r="U4100" t="s">
        <v>6064</v>
      </c>
      <c r="V4100" t="e">
        <f>VALUE(U4100)*100000</f>
        <v>#VALUE!</v>
      </c>
    </row>
    <row r="4101" spans="1:22" customFormat="1" hidden="1">
      <c r="A4101" t="s">
        <v>6282</v>
      </c>
      <c r="G4101" t="s">
        <v>32</v>
      </c>
      <c r="H4101" t="s">
        <v>6283</v>
      </c>
      <c r="I4101">
        <f>VALUE(LEFT(H4101,FIND(" ",H4101)-1))</f>
        <v>3376</v>
      </c>
      <c r="J4101" t="str">
        <f>TRIM(RIGHT(H4101,LEN(H4101)-FIND(" ",H4101)))</f>
        <v>sqft</v>
      </c>
      <c r="K4101" t="s">
        <v>25</v>
      </c>
      <c r="L4101" t="s">
        <v>2349</v>
      </c>
      <c r="N4101" t="s">
        <v>42</v>
      </c>
      <c r="Q4101" t="s">
        <v>28</v>
      </c>
      <c r="R4101" t="s">
        <v>44</v>
      </c>
      <c r="S4101" t="s">
        <v>6284</v>
      </c>
      <c r="T4101" s="1">
        <f t="shared" si="2046"/>
        <v>5717</v>
      </c>
      <c r="U4101" t="s">
        <v>5994</v>
      </c>
      <c r="V4101" t="e">
        <f>VALUE(U4101)*100000</f>
        <v>#VALUE!</v>
      </c>
    </row>
    <row r="4102" spans="1:22" customFormat="1" hidden="1">
      <c r="A4102" t="s">
        <v>4968</v>
      </c>
      <c r="G4102" t="s">
        <v>32</v>
      </c>
      <c r="H4102" t="s">
        <v>5089</v>
      </c>
      <c r="I4102">
        <f>VALUE(LEFT(H4102,FIND(" ",H4102)-1))</f>
        <v>2350</v>
      </c>
      <c r="J4102" t="str">
        <f>TRIM(RIGHT(H4102,LEN(H4102)-FIND(" ",H4102)))</f>
        <v>sqft</v>
      </c>
      <c r="K4102" t="s">
        <v>25</v>
      </c>
      <c r="L4102" t="s">
        <v>41</v>
      </c>
      <c r="N4102" t="s">
        <v>68</v>
      </c>
      <c r="Q4102" t="s">
        <v>28</v>
      </c>
      <c r="R4102" t="s">
        <v>44</v>
      </c>
      <c r="S4102" t="s">
        <v>6285</v>
      </c>
      <c r="T4102" s="1">
        <f t="shared" si="2046"/>
        <v>6596</v>
      </c>
      <c r="U4102" t="s">
        <v>5478</v>
      </c>
      <c r="V4102" t="e">
        <f>VALUE(U4102)*100000</f>
        <v>#VALUE!</v>
      </c>
    </row>
    <row r="4103" spans="1:22" customFormat="1" hidden="1">
      <c r="A4103" t="s">
        <v>6286</v>
      </c>
      <c r="G4103" t="s">
        <v>23</v>
      </c>
      <c r="H4103" t="s">
        <v>3627</v>
      </c>
      <c r="I4103">
        <f>VALUE(LEFT(H4103,FIND(" ",H4103)-1))</f>
        <v>1980</v>
      </c>
      <c r="J4103" t="str">
        <f>TRIM(RIGHT(H4103,LEN(H4103)-FIND(" ",H4103)))</f>
        <v>sqft</v>
      </c>
      <c r="K4103" t="s">
        <v>25</v>
      </c>
      <c r="L4103" t="s">
        <v>41</v>
      </c>
      <c r="N4103" t="s">
        <v>1755</v>
      </c>
      <c r="Q4103" t="s">
        <v>28</v>
      </c>
      <c r="R4103" t="s">
        <v>44</v>
      </c>
      <c r="S4103" t="s">
        <v>2997</v>
      </c>
      <c r="T4103" s="1">
        <f t="shared" si="2046"/>
        <v>5500</v>
      </c>
      <c r="U4103" t="s">
        <v>5313</v>
      </c>
      <c r="V4103" t="e">
        <f>VALUE(U4103)*100000</f>
        <v>#VALUE!</v>
      </c>
    </row>
    <row r="4104" spans="1:22" customFormat="1" hidden="1">
      <c r="A4104" t="s">
        <v>5204</v>
      </c>
      <c r="G4104" t="s">
        <v>32</v>
      </c>
      <c r="H4104" t="s">
        <v>3181</v>
      </c>
      <c r="I4104">
        <f>VALUE(LEFT(H4104,FIND(" ",H4104)-1))</f>
        <v>4000</v>
      </c>
      <c r="J4104" t="str">
        <f>TRIM(RIGHT(H4104,LEN(H4104)-FIND(" ",H4104)))</f>
        <v>sqft</v>
      </c>
      <c r="K4104" t="s">
        <v>25</v>
      </c>
      <c r="L4104" t="s">
        <v>41</v>
      </c>
      <c r="N4104" t="s">
        <v>42</v>
      </c>
      <c r="Q4104" t="s">
        <v>28</v>
      </c>
      <c r="R4104" t="s">
        <v>44</v>
      </c>
      <c r="S4104" t="s">
        <v>1857</v>
      </c>
      <c r="T4104" s="1">
        <f t="shared" si="2046"/>
        <v>6800</v>
      </c>
      <c r="U4104" t="s">
        <v>5565</v>
      </c>
      <c r="V4104" t="e">
        <f>VALUE(U4104)*100000</f>
        <v>#VALUE!</v>
      </c>
    </row>
    <row r="4105" spans="1:22" customFormat="1" hidden="1">
      <c r="A4105" t="s">
        <v>3323</v>
      </c>
      <c r="G4105" t="s">
        <v>23</v>
      </c>
      <c r="H4105" t="s">
        <v>4932</v>
      </c>
      <c r="I4105">
        <f>VALUE(LEFT(H4105,FIND(" ",H4105)-1))</f>
        <v>1402</v>
      </c>
      <c r="J4105" t="str">
        <f>TRIM(RIGHT(H4105,LEN(H4105)-FIND(" ",H4105)))</f>
        <v>sqft</v>
      </c>
      <c r="K4105" t="s">
        <v>25</v>
      </c>
      <c r="L4105" t="s">
        <v>4113</v>
      </c>
      <c r="N4105" t="s">
        <v>42</v>
      </c>
      <c r="Q4105" t="s">
        <v>28</v>
      </c>
      <c r="R4105" t="s">
        <v>44</v>
      </c>
      <c r="S4105" t="s">
        <v>5767</v>
      </c>
      <c r="T4105" s="1">
        <f t="shared" si="2046"/>
        <v>6351</v>
      </c>
      <c r="U4105" t="s">
        <v>5279</v>
      </c>
      <c r="V4105" t="e">
        <f>VALUE(U4105)*100000</f>
        <v>#VALUE!</v>
      </c>
    </row>
    <row r="4106" spans="1:22" customFormat="1" hidden="1">
      <c r="A4106" t="s">
        <v>5569</v>
      </c>
      <c r="G4106" t="s">
        <v>32</v>
      </c>
      <c r="H4106" t="s">
        <v>4686</v>
      </c>
      <c r="I4106">
        <f>VALUE(LEFT(H4106,FIND(" ",H4106)-1))</f>
        <v>3200</v>
      </c>
      <c r="J4106" t="str">
        <f>TRIM(RIGHT(H4106,LEN(H4106)-FIND(" ",H4106)))</f>
        <v>sqft</v>
      </c>
      <c r="K4106" t="s">
        <v>25</v>
      </c>
      <c r="L4106" t="s">
        <v>159</v>
      </c>
      <c r="N4106" t="s">
        <v>665</v>
      </c>
      <c r="Q4106" t="s">
        <v>28</v>
      </c>
      <c r="R4106" t="s">
        <v>36</v>
      </c>
      <c r="S4106" t="s">
        <v>5021</v>
      </c>
      <c r="T4106" s="1">
        <f t="shared" si="2046"/>
        <v>6200</v>
      </c>
      <c r="U4106" t="s">
        <v>5313</v>
      </c>
      <c r="V4106" t="e">
        <f>VALUE(U4106)*100000</f>
        <v>#VALUE!</v>
      </c>
    </row>
    <row r="4107" spans="1:22" customFormat="1" hidden="1">
      <c r="A4107" t="s">
        <v>5213</v>
      </c>
      <c r="G4107" t="s">
        <v>32</v>
      </c>
      <c r="H4107" t="s">
        <v>5886</v>
      </c>
      <c r="I4107">
        <f>VALUE(LEFT(H4107,FIND(" ",H4107)-1))</f>
        <v>3600</v>
      </c>
      <c r="J4107" t="str">
        <f>TRIM(RIGHT(H4107,LEN(H4107)-FIND(" ",H4107)))</f>
        <v>sqft</v>
      </c>
      <c r="K4107" t="s">
        <v>25</v>
      </c>
      <c r="L4107" t="s">
        <v>2636</v>
      </c>
      <c r="N4107" t="s">
        <v>665</v>
      </c>
      <c r="Q4107" t="s">
        <v>28</v>
      </c>
      <c r="R4107" t="s">
        <v>36</v>
      </c>
      <c r="S4107" t="s">
        <v>428</v>
      </c>
      <c r="T4107" s="1">
        <f t="shared" si="2046"/>
        <v>4500</v>
      </c>
      <c r="U4107" t="s">
        <v>5226</v>
      </c>
      <c r="V4107" t="e">
        <f>VALUE(U4107)*100000</f>
        <v>#VALUE!</v>
      </c>
    </row>
    <row r="4108" spans="1:22" customFormat="1" hidden="1">
      <c r="A4108" t="s">
        <v>5848</v>
      </c>
      <c r="G4108" t="s">
        <v>32</v>
      </c>
      <c r="H4108" t="s">
        <v>5911</v>
      </c>
      <c r="I4108">
        <f>VALUE(LEFT(H4108,FIND(" ",H4108)-1))</f>
        <v>5700</v>
      </c>
      <c r="J4108" t="str">
        <f>TRIM(RIGHT(H4108,LEN(H4108)-FIND(" ",H4108)))</f>
        <v>sqft</v>
      </c>
      <c r="K4108" t="s">
        <v>25</v>
      </c>
      <c r="L4108" t="s">
        <v>41</v>
      </c>
      <c r="N4108" t="s">
        <v>806</v>
      </c>
      <c r="Q4108" t="s">
        <v>28</v>
      </c>
      <c r="R4108" t="s">
        <v>44</v>
      </c>
      <c r="S4108" t="s">
        <v>4878</v>
      </c>
      <c r="T4108" s="1">
        <f t="shared" si="2046"/>
        <v>6900</v>
      </c>
      <c r="U4108" t="s">
        <v>6287</v>
      </c>
      <c r="V4108" t="e">
        <f>VALUE(U4108)*100000</f>
        <v>#VALUE!</v>
      </c>
    </row>
    <row r="4109" spans="1:22" customFormat="1" hidden="1">
      <c r="A4109" t="s">
        <v>6189</v>
      </c>
      <c r="G4109" t="s">
        <v>32</v>
      </c>
      <c r="H4109" t="s">
        <v>4533</v>
      </c>
      <c r="I4109">
        <f>VALUE(LEFT(H4109,FIND(" ",H4109)-1))</f>
        <v>3400</v>
      </c>
      <c r="J4109" t="str">
        <f>TRIM(RIGHT(H4109,LEN(H4109)-FIND(" ",H4109)))</f>
        <v>sqft</v>
      </c>
      <c r="K4109" t="s">
        <v>25</v>
      </c>
      <c r="L4109" t="s">
        <v>747</v>
      </c>
      <c r="N4109" t="s">
        <v>652</v>
      </c>
      <c r="Q4109" t="s">
        <v>28</v>
      </c>
      <c r="R4109" t="s">
        <v>44</v>
      </c>
      <c r="S4109" t="s">
        <v>6288</v>
      </c>
      <c r="T4109" s="1">
        <f t="shared" si="2046"/>
        <v>5382</v>
      </c>
      <c r="U4109" t="s">
        <v>6289</v>
      </c>
      <c r="V4109" t="e">
        <f>VALUE(U4109)*100000</f>
        <v>#VALUE!</v>
      </c>
    </row>
    <row r="4110" spans="1:22" customFormat="1" hidden="1">
      <c r="A4110" t="s">
        <v>4782</v>
      </c>
      <c r="G4110" t="s">
        <v>32</v>
      </c>
      <c r="H4110" t="s">
        <v>4783</v>
      </c>
      <c r="I4110">
        <f>VALUE(LEFT(H4110,FIND(" ",H4110)-1))</f>
        <v>2359</v>
      </c>
      <c r="J4110" t="str">
        <f>TRIM(RIGHT(H4110,LEN(H4110)-FIND(" ",H4110)))</f>
        <v>sqft</v>
      </c>
      <c r="K4110" t="s">
        <v>25</v>
      </c>
      <c r="L4110" t="s">
        <v>2636</v>
      </c>
      <c r="N4110" t="s">
        <v>147</v>
      </c>
      <c r="Q4110" t="s">
        <v>28</v>
      </c>
      <c r="R4110" t="s">
        <v>36</v>
      </c>
      <c r="S4110" t="s">
        <v>6226</v>
      </c>
      <c r="T4110" s="1">
        <f t="shared" si="2046"/>
        <v>6486</v>
      </c>
      <c r="U4110" t="s">
        <v>5436</v>
      </c>
      <c r="V4110" t="e">
        <f>VALUE(U4110)*100000</f>
        <v>#VALUE!</v>
      </c>
    </row>
    <row r="4111" spans="1:22" customFormat="1" hidden="1">
      <c r="A4111" t="s">
        <v>4501</v>
      </c>
      <c r="G4111" t="s">
        <v>23</v>
      </c>
      <c r="H4111" t="s">
        <v>6290</v>
      </c>
      <c r="I4111">
        <f>VALUE(LEFT(H4111,FIND(" ",H4111)-1))</f>
        <v>3111</v>
      </c>
      <c r="J4111" t="str">
        <f>TRIM(RIGHT(H4111,LEN(H4111)-FIND(" ",H4111)))</f>
        <v>sqft</v>
      </c>
      <c r="K4111" t="s">
        <v>28</v>
      </c>
      <c r="L4111" t="s">
        <v>26</v>
      </c>
      <c r="N4111" t="s">
        <v>25</v>
      </c>
      <c r="Q4111" t="s">
        <v>44</v>
      </c>
      <c r="R4111" t="s">
        <v>131</v>
      </c>
      <c r="S4111" t="s">
        <v>546</v>
      </c>
      <c r="T4111" s="1">
        <f t="shared" si="2046"/>
        <v>6400</v>
      </c>
      <c r="U4111" t="s">
        <v>6291</v>
      </c>
      <c r="V4111" t="e">
        <f>VALUE(U4111)*100000</f>
        <v>#VALUE!</v>
      </c>
    </row>
    <row r="4112" spans="1:22" customFormat="1" hidden="1">
      <c r="A4112" t="s">
        <v>6292</v>
      </c>
      <c r="G4112" t="s">
        <v>32</v>
      </c>
      <c r="H4112" t="s">
        <v>5675</v>
      </c>
      <c r="I4112">
        <f>VALUE(LEFT(H4112,FIND(" ",H4112)-1))</f>
        <v>3800</v>
      </c>
      <c r="J4112" t="str">
        <f>TRIM(RIGHT(H4112,LEN(H4112)-FIND(" ",H4112)))</f>
        <v>sqft</v>
      </c>
      <c r="K4112" t="s">
        <v>25</v>
      </c>
      <c r="L4112" t="s">
        <v>41</v>
      </c>
      <c r="N4112" t="s">
        <v>6293</v>
      </c>
      <c r="Q4112" t="s">
        <v>28</v>
      </c>
      <c r="R4112" t="s">
        <v>586</v>
      </c>
      <c r="S4112" t="s">
        <v>6252</v>
      </c>
      <c r="T4112" s="1">
        <f t="shared" si="2046"/>
        <v>6700</v>
      </c>
      <c r="U4112" t="s">
        <v>6294</v>
      </c>
      <c r="V4112" t="e">
        <f>VALUE(U4112)*100000</f>
        <v>#VALUE!</v>
      </c>
    </row>
    <row r="4113" spans="1:22" customFormat="1" hidden="1">
      <c r="A4113" t="s">
        <v>4968</v>
      </c>
      <c r="G4113" t="s">
        <v>32</v>
      </c>
      <c r="H4113" t="s">
        <v>3244</v>
      </c>
      <c r="I4113">
        <f>VALUE(LEFT(H4113,FIND(" ",H4113)-1))</f>
        <v>2500</v>
      </c>
      <c r="J4113" t="str">
        <f>TRIM(RIGHT(H4113,LEN(H4113)-FIND(" ",H4113)))</f>
        <v>sqft</v>
      </c>
      <c r="K4113" t="s">
        <v>25</v>
      </c>
      <c r="L4113" t="s">
        <v>41</v>
      </c>
      <c r="N4113" t="s">
        <v>42</v>
      </c>
      <c r="Q4113" t="s">
        <v>28</v>
      </c>
      <c r="R4113" t="s">
        <v>44</v>
      </c>
      <c r="S4113" t="s">
        <v>1857</v>
      </c>
      <c r="T4113" s="1">
        <f t="shared" si="2046"/>
        <v>6800</v>
      </c>
      <c r="U4113" t="s">
        <v>5236</v>
      </c>
      <c r="V4113" t="e">
        <f>VALUE(U4113)*100000</f>
        <v>#VALUE!</v>
      </c>
    </row>
    <row r="4114" spans="1:22" customFormat="1" hidden="1">
      <c r="A4114" t="s">
        <v>6210</v>
      </c>
      <c r="G4114" t="s">
        <v>32</v>
      </c>
      <c r="H4114" t="s">
        <v>6295</v>
      </c>
      <c r="I4114">
        <f>VALUE(LEFT(H4114,FIND(" ",H4114)-1))</f>
        <v>3810</v>
      </c>
      <c r="J4114" t="str">
        <f>TRIM(RIGHT(H4114,LEN(H4114)-FIND(" ",H4114)))</f>
        <v>sqft</v>
      </c>
      <c r="K4114" t="s">
        <v>25</v>
      </c>
      <c r="L4114" t="s">
        <v>217</v>
      </c>
      <c r="N4114" t="s">
        <v>6129</v>
      </c>
      <c r="Q4114" t="s">
        <v>28</v>
      </c>
      <c r="R4114" t="s">
        <v>44</v>
      </c>
      <c r="S4114" t="s">
        <v>5807</v>
      </c>
      <c r="T4114" s="1">
        <f t="shared" si="2046"/>
        <v>6491</v>
      </c>
      <c r="U4114" t="s">
        <v>5245</v>
      </c>
      <c r="V4114" t="e">
        <f>VALUE(U4114)*100000</f>
        <v>#VALUE!</v>
      </c>
    </row>
    <row r="4115" spans="1:22" customFormat="1" hidden="1">
      <c r="A4115" t="s">
        <v>768</v>
      </c>
      <c r="G4115" t="s">
        <v>23</v>
      </c>
      <c r="H4115" t="s">
        <v>95</v>
      </c>
      <c r="I4115">
        <f>VALUE(LEFT(H4115,FIND(" ",H4115)-1))</f>
        <v>800</v>
      </c>
      <c r="J4115" t="str">
        <f>TRIM(RIGHT(H4115,LEN(H4115)-FIND(" ",H4115)))</f>
        <v>sqft</v>
      </c>
      <c r="K4115" t="s">
        <v>40</v>
      </c>
      <c r="L4115" t="s">
        <v>41</v>
      </c>
      <c r="N4115" t="s">
        <v>298</v>
      </c>
      <c r="Q4115" t="s">
        <v>721</v>
      </c>
      <c r="S4115" t="s">
        <v>3039</v>
      </c>
      <c r="T4115" s="1">
        <f t="shared" si="2046"/>
        <v>14000</v>
      </c>
      <c r="U4115" t="s">
        <v>6296</v>
      </c>
      <c r="V4115" t="e">
        <f>VALUE(U4115)*100000</f>
        <v>#VALUE!</v>
      </c>
    </row>
    <row r="4116" spans="1:22" customFormat="1" hidden="1">
      <c r="A4116" t="s">
        <v>5573</v>
      </c>
      <c r="G4116" t="s">
        <v>168</v>
      </c>
      <c r="H4116" t="s">
        <v>4595</v>
      </c>
      <c r="I4116">
        <f>VALUE(LEFT(H4116,FIND(" ",H4116)-1))</f>
        <v>2475</v>
      </c>
      <c r="J4116" t="str">
        <f>TRIM(RIGHT(H4116,LEN(H4116)-FIND(" ",H4116)))</f>
        <v>sqft</v>
      </c>
      <c r="K4116">
        <v>3</v>
      </c>
      <c r="L4116" t="s">
        <v>328</v>
      </c>
      <c r="N4116" t="s">
        <v>40</v>
      </c>
      <c r="Q4116">
        <v>2</v>
      </c>
      <c r="R4116" t="s">
        <v>6297</v>
      </c>
      <c r="S4116" t="s">
        <v>6298</v>
      </c>
      <c r="T4116" s="1">
        <f t="shared" si="2046"/>
        <v>12323</v>
      </c>
      <c r="U4116" t="s">
        <v>6299</v>
      </c>
      <c r="V4116" t="e">
        <f>VALUE(U4116)*100000</f>
        <v>#VALUE!</v>
      </c>
    </row>
    <row r="4117" spans="1:22" customFormat="1" hidden="1">
      <c r="A4117" t="s">
        <v>5654</v>
      </c>
      <c r="G4117" t="s">
        <v>23</v>
      </c>
      <c r="H4117" t="s">
        <v>4932</v>
      </c>
      <c r="I4117">
        <f>VALUE(LEFT(H4117,FIND(" ",H4117)-1))</f>
        <v>1402</v>
      </c>
      <c r="J4117" t="str">
        <f>TRIM(RIGHT(H4117,LEN(H4117)-FIND(" ",H4117)))</f>
        <v>sqft</v>
      </c>
      <c r="K4117" t="s">
        <v>25</v>
      </c>
      <c r="L4117" t="s">
        <v>41</v>
      </c>
      <c r="N4117" t="s">
        <v>1239</v>
      </c>
      <c r="Q4117" t="s">
        <v>28</v>
      </c>
      <c r="R4117" t="s">
        <v>88</v>
      </c>
      <c r="S4117" t="s">
        <v>6300</v>
      </c>
      <c r="T4117" s="1">
        <f t="shared" si="2046"/>
        <v>6118</v>
      </c>
      <c r="U4117" t="s">
        <v>5969</v>
      </c>
      <c r="V4117" t="e">
        <f>VALUE(U4117)*100000</f>
        <v>#VALUE!</v>
      </c>
    </row>
    <row r="4118" spans="1:22" customFormat="1" hidden="1">
      <c r="A4118" t="s">
        <v>5392</v>
      </c>
      <c r="G4118" t="s">
        <v>32</v>
      </c>
      <c r="H4118" t="s">
        <v>6301</v>
      </c>
      <c r="I4118">
        <f>VALUE(LEFT(H4118,FIND(" ",H4118)-1))</f>
        <v>3211</v>
      </c>
      <c r="J4118" t="str">
        <f>TRIM(RIGHT(H4118,LEN(H4118)-FIND(" ",H4118)))</f>
        <v>sqft</v>
      </c>
      <c r="K4118" t="s">
        <v>25</v>
      </c>
      <c r="L4118" t="s">
        <v>2636</v>
      </c>
      <c r="N4118" t="s">
        <v>972</v>
      </c>
      <c r="Q4118" t="s">
        <v>28</v>
      </c>
      <c r="R4118" t="s">
        <v>44</v>
      </c>
      <c r="S4118" t="s">
        <v>4943</v>
      </c>
      <c r="T4118" s="1">
        <f t="shared" si="2046"/>
        <v>5761</v>
      </c>
      <c r="U4118" t="s">
        <v>5907</v>
      </c>
      <c r="V4118" t="e">
        <f>VALUE(U4118)*100000</f>
        <v>#VALUE!</v>
      </c>
    </row>
    <row r="4119" spans="1:22" customFormat="1" hidden="1">
      <c r="A4119" t="s">
        <v>5129</v>
      </c>
      <c r="G4119" t="s">
        <v>32</v>
      </c>
      <c r="H4119" t="s">
        <v>6302</v>
      </c>
      <c r="I4119">
        <f>VALUE(LEFT(H4119,FIND(" ",H4119)-1))</f>
        <v>4100</v>
      </c>
      <c r="J4119" t="str">
        <f>TRIM(RIGHT(H4119,LEN(H4119)-FIND(" ",H4119)))</f>
        <v>sqft</v>
      </c>
      <c r="K4119" t="s">
        <v>25</v>
      </c>
      <c r="L4119" t="s">
        <v>41</v>
      </c>
      <c r="N4119" t="s">
        <v>633</v>
      </c>
      <c r="Q4119" t="s">
        <v>28</v>
      </c>
      <c r="R4119" t="s">
        <v>29</v>
      </c>
      <c r="S4119" t="s">
        <v>6006</v>
      </c>
      <c r="T4119" s="1">
        <f t="shared" si="2046"/>
        <v>6600</v>
      </c>
      <c r="U4119" t="s">
        <v>5755</v>
      </c>
      <c r="V4119" t="e">
        <f>VALUE(U4119)*100000</f>
        <v>#VALUE!</v>
      </c>
    </row>
    <row r="4120" spans="1:22" customFormat="1" hidden="1">
      <c r="A4120" t="s">
        <v>6303</v>
      </c>
      <c r="G4120" t="s">
        <v>23</v>
      </c>
      <c r="H4120" t="s">
        <v>6304</v>
      </c>
      <c r="I4120">
        <f>VALUE(LEFT(H4120,FIND(" ",H4120)-1))</f>
        <v>1686</v>
      </c>
      <c r="J4120" t="str">
        <f>TRIM(RIGHT(H4120,LEN(H4120)-FIND(" ",H4120)))</f>
        <v>sqft</v>
      </c>
      <c r="K4120" t="s">
        <v>25</v>
      </c>
      <c r="L4120" t="s">
        <v>138</v>
      </c>
      <c r="N4120" t="s">
        <v>2398</v>
      </c>
      <c r="Q4120" t="s">
        <v>28</v>
      </c>
      <c r="R4120" t="s">
        <v>44</v>
      </c>
      <c r="S4120" t="s">
        <v>4502</v>
      </c>
      <c r="T4120" s="1">
        <f t="shared" si="2046"/>
        <v>5400</v>
      </c>
      <c r="U4120" t="s">
        <v>5252</v>
      </c>
      <c r="V4120" t="e">
        <f>VALUE(U4120)*100000</f>
        <v>#VALUE!</v>
      </c>
    </row>
    <row r="4121" spans="1:22" customFormat="1" hidden="1">
      <c r="A4121" t="s">
        <v>5253</v>
      </c>
      <c r="G4121" t="s">
        <v>32</v>
      </c>
      <c r="H4121" t="s">
        <v>5957</v>
      </c>
      <c r="I4121">
        <f>VALUE(LEFT(H4121,FIND(" ",H4121)-1))</f>
        <v>5124</v>
      </c>
      <c r="J4121" t="str">
        <f>TRIM(RIGHT(H4121,LEN(H4121)-FIND(" ",H4121)))</f>
        <v>sqft</v>
      </c>
      <c r="K4121" t="s">
        <v>25</v>
      </c>
      <c r="L4121" t="s">
        <v>138</v>
      </c>
      <c r="N4121" t="s">
        <v>665</v>
      </c>
      <c r="Q4121" t="s">
        <v>28</v>
      </c>
      <c r="R4121" t="s">
        <v>44</v>
      </c>
      <c r="S4121" t="s">
        <v>1857</v>
      </c>
      <c r="T4121" s="1">
        <f t="shared" si="2046"/>
        <v>6800</v>
      </c>
      <c r="U4121" t="s">
        <v>6305</v>
      </c>
      <c r="V4121" t="e">
        <f>VALUE(U4121)*100000</f>
        <v>#VALUE!</v>
      </c>
    </row>
    <row r="4122" spans="1:22" customFormat="1" hidden="1">
      <c r="A4122" t="s">
        <v>6306</v>
      </c>
      <c r="G4122" t="s">
        <v>23</v>
      </c>
      <c r="H4122" t="s">
        <v>261</v>
      </c>
      <c r="I4122">
        <f>VALUE(LEFT(H4122,FIND(" ",H4122)-1))</f>
        <v>1200</v>
      </c>
      <c r="J4122" t="str">
        <f>TRIM(RIGHT(H4122,LEN(H4122)-FIND(" ",H4122)))</f>
        <v>sqft</v>
      </c>
      <c r="K4122" t="s">
        <v>40</v>
      </c>
      <c r="L4122" t="s">
        <v>41</v>
      </c>
      <c r="N4122" t="s">
        <v>298</v>
      </c>
      <c r="Q4122" t="s">
        <v>43</v>
      </c>
      <c r="R4122" t="s">
        <v>44</v>
      </c>
      <c r="S4122" t="s">
        <v>1231</v>
      </c>
      <c r="T4122" s="1">
        <f t="shared" si="2046"/>
        <v>15000</v>
      </c>
      <c r="U4122" t="s">
        <v>5257</v>
      </c>
      <c r="V4122" t="e">
        <f>VALUE(U4122)*100000</f>
        <v>#VALUE!</v>
      </c>
    </row>
    <row r="4123" spans="1:22" customFormat="1" hidden="1">
      <c r="A4123" t="s">
        <v>5469</v>
      </c>
      <c r="G4123" t="s">
        <v>32</v>
      </c>
      <c r="H4123" t="s">
        <v>5470</v>
      </c>
      <c r="I4123">
        <f>VALUE(LEFT(H4123,FIND(" ",H4123)-1))</f>
        <v>2650</v>
      </c>
      <c r="J4123" t="str">
        <f>TRIM(RIGHT(H4123,LEN(H4123)-FIND(" ",H4123)))</f>
        <v>sqft</v>
      </c>
      <c r="K4123" t="s">
        <v>25</v>
      </c>
      <c r="L4123" t="s">
        <v>159</v>
      </c>
      <c r="N4123" t="s">
        <v>806</v>
      </c>
      <c r="Q4123" t="s">
        <v>28</v>
      </c>
      <c r="R4123" t="s">
        <v>36</v>
      </c>
      <c r="S4123" t="s">
        <v>5021</v>
      </c>
      <c r="T4123" s="1">
        <f t="shared" si="2046"/>
        <v>6200</v>
      </c>
      <c r="U4123" t="s">
        <v>6224</v>
      </c>
      <c r="V4123" t="e">
        <f>VALUE(U4123)*100000</f>
        <v>#VALUE!</v>
      </c>
    </row>
    <row r="4124" spans="1:22" customFormat="1" hidden="1">
      <c r="A4124" t="s">
        <v>5213</v>
      </c>
      <c r="G4124" t="s">
        <v>32</v>
      </c>
      <c r="H4124" t="s">
        <v>5284</v>
      </c>
      <c r="I4124">
        <f>VALUE(LEFT(H4124,FIND(" ",H4124)-1))</f>
        <v>3700</v>
      </c>
      <c r="J4124" t="str">
        <f>TRIM(RIGHT(H4124,LEN(H4124)-FIND(" ",H4124)))</f>
        <v>sqft</v>
      </c>
      <c r="K4124" t="s">
        <v>25</v>
      </c>
      <c r="L4124" t="s">
        <v>2636</v>
      </c>
      <c r="N4124" t="s">
        <v>665</v>
      </c>
      <c r="Q4124" t="s">
        <v>28</v>
      </c>
      <c r="R4124" t="s">
        <v>36</v>
      </c>
      <c r="S4124" t="s">
        <v>428</v>
      </c>
      <c r="T4124" s="1">
        <f t="shared" si="2046"/>
        <v>4500</v>
      </c>
      <c r="U4124" t="s">
        <v>5857</v>
      </c>
      <c r="V4124" t="e">
        <f>VALUE(U4124)*100000</f>
        <v>#VALUE!</v>
      </c>
    </row>
    <row r="4125" spans="1:22" customFormat="1" hidden="1">
      <c r="A4125" t="s">
        <v>5848</v>
      </c>
      <c r="G4125" t="s">
        <v>32</v>
      </c>
      <c r="H4125" t="s">
        <v>6307</v>
      </c>
      <c r="I4125">
        <f>VALUE(LEFT(H4125,FIND(" ",H4125)-1))</f>
        <v>5135</v>
      </c>
      <c r="J4125" t="str">
        <f>TRIM(RIGHT(H4125,LEN(H4125)-FIND(" ",H4125)))</f>
        <v>sqft</v>
      </c>
      <c r="K4125" t="s">
        <v>25</v>
      </c>
      <c r="L4125" t="s">
        <v>2314</v>
      </c>
      <c r="N4125" t="s">
        <v>806</v>
      </c>
      <c r="Q4125" t="s">
        <v>28</v>
      </c>
      <c r="R4125" t="s">
        <v>44</v>
      </c>
      <c r="S4125" t="s">
        <v>6308</v>
      </c>
      <c r="T4125" s="1">
        <f t="shared" si="2046"/>
        <v>6816</v>
      </c>
      <c r="U4125" t="s">
        <v>5255</v>
      </c>
      <c r="V4125" t="e">
        <f>VALUE(U4125)*100000</f>
        <v>#VALUE!</v>
      </c>
    </row>
    <row r="4126" spans="1:22" customFormat="1" hidden="1">
      <c r="A4126" t="s">
        <v>4782</v>
      </c>
      <c r="G4126" t="s">
        <v>32</v>
      </c>
      <c r="H4126" t="s">
        <v>4790</v>
      </c>
      <c r="I4126">
        <f>VALUE(LEFT(H4126,FIND(" ",H4126)-1))</f>
        <v>2565</v>
      </c>
      <c r="J4126" t="str">
        <f>TRIM(RIGHT(H4126,LEN(H4126)-FIND(" ",H4126)))</f>
        <v>sqft</v>
      </c>
      <c r="K4126" t="s">
        <v>25</v>
      </c>
      <c r="L4126" t="s">
        <v>2636</v>
      </c>
      <c r="N4126" t="s">
        <v>147</v>
      </c>
      <c r="Q4126" t="s">
        <v>28</v>
      </c>
      <c r="R4126" t="s">
        <v>36</v>
      </c>
      <c r="S4126" t="s">
        <v>6309</v>
      </c>
      <c r="T4126" s="1">
        <f t="shared" si="2046"/>
        <v>6472</v>
      </c>
      <c r="U4126" t="s">
        <v>5857</v>
      </c>
      <c r="V4126" t="e">
        <f>VALUE(U4126)*100000</f>
        <v>#VALUE!</v>
      </c>
    </row>
    <row r="4127" spans="1:22" customFormat="1" hidden="1">
      <c r="A4127" t="s">
        <v>4484</v>
      </c>
      <c r="G4127" t="s">
        <v>23</v>
      </c>
      <c r="H4127" t="s">
        <v>4141</v>
      </c>
      <c r="I4127">
        <f>VALUE(LEFT(H4127,FIND(" ",H4127)-1))</f>
        <v>1720</v>
      </c>
      <c r="J4127" t="str">
        <f>TRIM(RIGHT(H4127,LEN(H4127)-FIND(" ",H4127)))</f>
        <v>sqft</v>
      </c>
      <c r="K4127" t="s">
        <v>28</v>
      </c>
      <c r="L4127" t="s">
        <v>41</v>
      </c>
      <c r="N4127" t="s">
        <v>25</v>
      </c>
      <c r="Q4127" t="s">
        <v>44</v>
      </c>
      <c r="R4127" t="s">
        <v>131</v>
      </c>
      <c r="S4127" t="s">
        <v>5181</v>
      </c>
      <c r="T4127" s="1">
        <f t="shared" si="2046"/>
        <v>6060</v>
      </c>
      <c r="U4127" t="s">
        <v>5836</v>
      </c>
      <c r="V4127" t="e">
        <f>VALUE(U4127)*100000</f>
        <v>#VALUE!</v>
      </c>
    </row>
    <row r="4128" spans="1:22" customFormat="1" hidden="1">
      <c r="A4128" t="s">
        <v>6241</v>
      </c>
      <c r="G4128" t="s">
        <v>32</v>
      </c>
      <c r="H4128" t="s">
        <v>5470</v>
      </c>
      <c r="I4128">
        <f>VALUE(LEFT(H4128,FIND(" ",H4128)-1))</f>
        <v>2650</v>
      </c>
      <c r="J4128" t="str">
        <f>TRIM(RIGHT(H4128,LEN(H4128)-FIND(" ",H4128)))</f>
        <v>sqft</v>
      </c>
      <c r="K4128" t="s">
        <v>25</v>
      </c>
      <c r="L4128" t="s">
        <v>41</v>
      </c>
      <c r="N4128" t="s">
        <v>147</v>
      </c>
      <c r="Q4128" t="s">
        <v>28</v>
      </c>
      <c r="R4128" t="s">
        <v>44</v>
      </c>
      <c r="S4128" t="s">
        <v>5021</v>
      </c>
      <c r="T4128" s="1">
        <f t="shared" si="2046"/>
        <v>6200</v>
      </c>
      <c r="U4128" t="s">
        <v>6224</v>
      </c>
      <c r="V4128" t="e">
        <f>VALUE(U4128)*100000</f>
        <v>#VALUE!</v>
      </c>
    </row>
    <row r="4129" spans="1:22" customFormat="1" hidden="1">
      <c r="A4129" t="s">
        <v>6310</v>
      </c>
      <c r="G4129" t="s">
        <v>32</v>
      </c>
      <c r="H4129" t="s">
        <v>3181</v>
      </c>
      <c r="I4129">
        <f>VALUE(LEFT(H4129,FIND(" ",H4129)-1))</f>
        <v>4000</v>
      </c>
      <c r="J4129" t="str">
        <f>TRIM(RIGHT(H4129,LEN(H4129)-FIND(" ",H4129)))</f>
        <v>sqft</v>
      </c>
      <c r="K4129" t="s">
        <v>25</v>
      </c>
      <c r="L4129" t="s">
        <v>5832</v>
      </c>
      <c r="N4129" t="s">
        <v>652</v>
      </c>
      <c r="Q4129" t="s">
        <v>28</v>
      </c>
      <c r="R4129" t="s">
        <v>44</v>
      </c>
      <c r="S4129" t="s">
        <v>6311</v>
      </c>
      <c r="T4129" s="1">
        <f t="shared" si="2046"/>
        <v>7475</v>
      </c>
      <c r="U4129" t="s">
        <v>6312</v>
      </c>
      <c r="V4129" t="e">
        <f>VALUE(U4129)*100000</f>
        <v>#VALUE!</v>
      </c>
    </row>
    <row r="4130" spans="1:22" customFormat="1" hidden="1">
      <c r="A4130" t="s">
        <v>6210</v>
      </c>
      <c r="G4130" t="s">
        <v>32</v>
      </c>
      <c r="H4130" t="s">
        <v>2224</v>
      </c>
      <c r="I4130">
        <f>VALUE(LEFT(H4130,FIND(" ",H4130)-1))</f>
        <v>3150</v>
      </c>
      <c r="J4130" t="str">
        <f>TRIM(RIGHT(H4130,LEN(H4130)-FIND(" ",H4130)))</f>
        <v>sqft</v>
      </c>
      <c r="K4130" t="s">
        <v>25</v>
      </c>
      <c r="L4130" t="s">
        <v>217</v>
      </c>
      <c r="N4130" t="s">
        <v>6129</v>
      </c>
      <c r="Q4130" t="s">
        <v>28</v>
      </c>
      <c r="R4130" t="s">
        <v>44</v>
      </c>
      <c r="S4130" t="s">
        <v>5807</v>
      </c>
      <c r="T4130" s="1">
        <f t="shared" si="2046"/>
        <v>6491</v>
      </c>
      <c r="U4130" t="s">
        <v>5829</v>
      </c>
      <c r="V4130" t="e">
        <f>VALUE(U4130)*100000</f>
        <v>#VALUE!</v>
      </c>
    </row>
    <row r="4131" spans="1:22" customFormat="1" hidden="1">
      <c r="A4131" t="s">
        <v>6313</v>
      </c>
      <c r="G4131" t="s">
        <v>32</v>
      </c>
      <c r="H4131" t="s">
        <v>5976</v>
      </c>
      <c r="I4131">
        <f>VALUE(LEFT(H4131,FIND(" ",H4131)-1))</f>
        <v>4158</v>
      </c>
      <c r="J4131" t="str">
        <f>TRIM(RIGHT(H4131,LEN(H4131)-FIND(" ",H4131)))</f>
        <v>sqft</v>
      </c>
      <c r="K4131" t="s">
        <v>25</v>
      </c>
      <c r="L4131" t="s">
        <v>747</v>
      </c>
      <c r="N4131" t="s">
        <v>27</v>
      </c>
      <c r="Q4131" t="s">
        <v>28</v>
      </c>
      <c r="R4131" t="s">
        <v>44</v>
      </c>
      <c r="S4131" t="s">
        <v>6314</v>
      </c>
      <c r="T4131" s="1">
        <f t="shared" si="2046"/>
        <v>8900</v>
      </c>
      <c r="U4131" t="s">
        <v>5766</v>
      </c>
      <c r="V4131" t="e">
        <f>VALUE(U4131)*100000</f>
        <v>#VALUE!</v>
      </c>
    </row>
    <row r="4132" spans="1:22" customFormat="1" hidden="1">
      <c r="A4132" t="s">
        <v>6109</v>
      </c>
      <c r="G4132" t="s">
        <v>23</v>
      </c>
      <c r="H4132" t="s">
        <v>3244</v>
      </c>
      <c r="I4132">
        <f>VALUE(LEFT(H4132,FIND(" ",H4132)-1))</f>
        <v>2500</v>
      </c>
      <c r="J4132" t="str">
        <f>TRIM(RIGHT(H4132,LEN(H4132)-FIND(" ",H4132)))</f>
        <v>sqft</v>
      </c>
      <c r="K4132" t="s">
        <v>28</v>
      </c>
      <c r="L4132" t="s">
        <v>2636</v>
      </c>
      <c r="N4132" t="s">
        <v>25</v>
      </c>
      <c r="Q4132" t="s">
        <v>44</v>
      </c>
      <c r="R4132" t="s">
        <v>382</v>
      </c>
      <c r="S4132" t="s">
        <v>368</v>
      </c>
      <c r="T4132" s="1">
        <f t="shared" si="2046"/>
        <v>3420</v>
      </c>
      <c r="U4132" t="s">
        <v>5714</v>
      </c>
      <c r="V4132" t="e">
        <f>VALUE(U4132)*100000</f>
        <v>#VALUE!</v>
      </c>
    </row>
    <row r="4133" spans="1:22" customFormat="1" hidden="1">
      <c r="A4133" t="s">
        <v>6315</v>
      </c>
      <c r="G4133" t="s">
        <v>23</v>
      </c>
      <c r="H4133" t="s">
        <v>4930</v>
      </c>
      <c r="I4133">
        <f>VALUE(LEFT(H4133,FIND(" ",H4133)-1))</f>
        <v>1595</v>
      </c>
      <c r="J4133" t="str">
        <f>TRIM(RIGHT(H4133,LEN(H4133)-FIND(" ",H4133)))</f>
        <v>sqft</v>
      </c>
      <c r="K4133" t="s">
        <v>25</v>
      </c>
      <c r="L4133" t="s">
        <v>242</v>
      </c>
      <c r="N4133" t="s">
        <v>165</v>
      </c>
      <c r="Q4133" t="s">
        <v>28</v>
      </c>
      <c r="R4133" t="s">
        <v>88</v>
      </c>
      <c r="S4133" t="s">
        <v>2997</v>
      </c>
      <c r="T4133" s="1">
        <f t="shared" si="2046"/>
        <v>5500</v>
      </c>
      <c r="U4133" t="s">
        <v>5471</v>
      </c>
      <c r="V4133" t="e">
        <f>VALUE(U4133)*100000</f>
        <v>#VALUE!</v>
      </c>
    </row>
    <row r="4134" spans="1:22" customFormat="1" hidden="1">
      <c r="A4134" t="s">
        <v>6188</v>
      </c>
      <c r="G4134" t="s">
        <v>32</v>
      </c>
      <c r="H4134" t="s">
        <v>6316</v>
      </c>
      <c r="I4134">
        <f>VALUE(LEFT(H4134,FIND(" ",H4134)-1))</f>
        <v>2984</v>
      </c>
      <c r="J4134" t="str">
        <f>TRIM(RIGHT(H4134,LEN(H4134)-FIND(" ",H4134)))</f>
        <v>sqft</v>
      </c>
      <c r="K4134" t="s">
        <v>25</v>
      </c>
      <c r="L4134" t="s">
        <v>41</v>
      </c>
      <c r="N4134" t="s">
        <v>2406</v>
      </c>
      <c r="Q4134" t="s">
        <v>28</v>
      </c>
      <c r="R4134" t="s">
        <v>44</v>
      </c>
      <c r="S4134" t="s">
        <v>6317</v>
      </c>
      <c r="T4134" s="1">
        <f t="shared" si="2046"/>
        <v>5201</v>
      </c>
      <c r="U4134" t="s">
        <v>5478</v>
      </c>
      <c r="V4134" t="e">
        <f>VALUE(U4134)*100000</f>
        <v>#VALUE!</v>
      </c>
    </row>
    <row r="4135" spans="1:22" customFormat="1" hidden="1">
      <c r="A4135" t="s">
        <v>5365</v>
      </c>
      <c r="G4135" t="s">
        <v>32</v>
      </c>
      <c r="H4135" t="s">
        <v>6318</v>
      </c>
      <c r="I4135">
        <f>VALUE(LEFT(H4135,FIND(" ",H4135)-1))</f>
        <v>4967</v>
      </c>
      <c r="J4135" t="str">
        <f>TRIM(RIGHT(H4135,LEN(H4135)-FIND(" ",H4135)))</f>
        <v>sqft</v>
      </c>
      <c r="K4135" t="s">
        <v>25</v>
      </c>
      <c r="L4135" t="s">
        <v>41</v>
      </c>
      <c r="N4135" t="s">
        <v>2855</v>
      </c>
      <c r="Q4135" t="s">
        <v>28</v>
      </c>
      <c r="R4135" t="s">
        <v>44</v>
      </c>
      <c r="S4135" t="s">
        <v>3045</v>
      </c>
      <c r="T4135" s="1">
        <f t="shared" si="2046"/>
        <v>8000</v>
      </c>
      <c r="U4135" t="s">
        <v>6319</v>
      </c>
      <c r="V4135" t="e">
        <f>VALUE(U4135)*100000</f>
        <v>#VALUE!</v>
      </c>
    </row>
    <row r="4136" spans="1:22" customFormat="1" hidden="1">
      <c r="A4136" t="s">
        <v>5286</v>
      </c>
      <c r="G4136" t="s">
        <v>23</v>
      </c>
      <c r="H4136" t="s">
        <v>3457</v>
      </c>
      <c r="I4136">
        <f>VALUE(LEFT(H4136,FIND(" ",H4136)-1))</f>
        <v>2800</v>
      </c>
      <c r="J4136" t="str">
        <f>TRIM(RIGHT(H4136,LEN(H4136)-FIND(" ",H4136)))</f>
        <v>sqft</v>
      </c>
      <c r="K4136" t="s">
        <v>40</v>
      </c>
      <c r="L4136" t="s">
        <v>41</v>
      </c>
      <c r="N4136" t="s">
        <v>175</v>
      </c>
      <c r="Q4136" t="s">
        <v>28</v>
      </c>
      <c r="R4136" t="s">
        <v>29</v>
      </c>
      <c r="S4136" t="s">
        <v>1835</v>
      </c>
      <c r="T4136" s="1">
        <f t="shared" si="2046"/>
        <v>7391</v>
      </c>
      <c r="U4136" t="s">
        <v>6320</v>
      </c>
      <c r="V4136" t="e">
        <f>VALUE(U4136)*100000</f>
        <v>#VALUE!</v>
      </c>
    </row>
    <row r="4137" spans="1:22" customFormat="1" hidden="1">
      <c r="A4137" t="s">
        <v>5462</v>
      </c>
      <c r="G4137" t="s">
        <v>32</v>
      </c>
      <c r="H4137" t="s">
        <v>6321</v>
      </c>
      <c r="I4137">
        <f>VALUE(LEFT(H4137,FIND(" ",H4137)-1))</f>
        <v>6140</v>
      </c>
      <c r="J4137" t="str">
        <f>TRIM(RIGHT(H4137,LEN(H4137)-FIND(" ",H4137)))</f>
        <v>sqft</v>
      </c>
      <c r="K4137" t="s">
        <v>25</v>
      </c>
      <c r="L4137" t="s">
        <v>26</v>
      </c>
      <c r="N4137" t="s">
        <v>806</v>
      </c>
      <c r="Q4137" t="s">
        <v>28</v>
      </c>
      <c r="R4137" t="s">
        <v>36</v>
      </c>
      <c r="S4137" t="s">
        <v>6322</v>
      </c>
      <c r="T4137" s="1">
        <f t="shared" si="2046"/>
        <v>6891</v>
      </c>
      <c r="U4137" t="s">
        <v>6323</v>
      </c>
      <c r="V4137" t="e">
        <f>VALUE(U4137)*100000</f>
        <v>#VALUE!</v>
      </c>
    </row>
    <row r="4138" spans="1:22" customFormat="1" hidden="1">
      <c r="A4138" t="s">
        <v>5213</v>
      </c>
      <c r="G4138" t="s">
        <v>32</v>
      </c>
      <c r="H4138" t="s">
        <v>5675</v>
      </c>
      <c r="I4138">
        <f>VALUE(LEFT(H4138,FIND(" ",H4138)-1))</f>
        <v>3800</v>
      </c>
      <c r="J4138" t="str">
        <f>TRIM(RIGHT(H4138,LEN(H4138)-FIND(" ",H4138)))</f>
        <v>sqft</v>
      </c>
      <c r="K4138" t="s">
        <v>25</v>
      </c>
      <c r="L4138" t="s">
        <v>2636</v>
      </c>
      <c r="N4138" t="s">
        <v>665</v>
      </c>
      <c r="Q4138" t="s">
        <v>28</v>
      </c>
      <c r="R4138" t="s">
        <v>36</v>
      </c>
      <c r="S4138" t="s">
        <v>428</v>
      </c>
      <c r="T4138" s="1">
        <f t="shared" si="2046"/>
        <v>4500</v>
      </c>
      <c r="U4138" t="s">
        <v>5714</v>
      </c>
      <c r="V4138" t="e">
        <f>VALUE(U4138)*100000</f>
        <v>#VALUE!</v>
      </c>
    </row>
    <row r="4139" spans="1:22" customFormat="1" hidden="1">
      <c r="A4139" t="s">
        <v>5283</v>
      </c>
      <c r="G4139" t="s">
        <v>32</v>
      </c>
      <c r="H4139" t="s">
        <v>6295</v>
      </c>
      <c r="I4139">
        <f>VALUE(LEFT(H4139,FIND(" ",H4139)-1))</f>
        <v>3810</v>
      </c>
      <c r="J4139" t="str">
        <f>TRIM(RIGHT(H4139,LEN(H4139)-FIND(" ",H4139)))</f>
        <v>sqft</v>
      </c>
      <c r="K4139" t="s">
        <v>25</v>
      </c>
      <c r="L4139" t="s">
        <v>2314</v>
      </c>
      <c r="N4139" t="s">
        <v>5514</v>
      </c>
      <c r="Q4139" t="s">
        <v>28</v>
      </c>
      <c r="R4139" t="s">
        <v>44</v>
      </c>
      <c r="S4139" t="s">
        <v>6324</v>
      </c>
      <c r="T4139" s="1">
        <f t="shared" si="2046"/>
        <v>7349</v>
      </c>
      <c r="U4139" t="s">
        <v>5220</v>
      </c>
      <c r="V4139" t="e">
        <f>VALUE(U4139)*100000</f>
        <v>#VALUE!</v>
      </c>
    </row>
    <row r="4140" spans="1:22" customFormat="1" hidden="1">
      <c r="A4140" t="s">
        <v>6325</v>
      </c>
      <c r="G4140" t="s">
        <v>32</v>
      </c>
      <c r="H4140" t="s">
        <v>6326</v>
      </c>
      <c r="I4140">
        <f>VALUE(LEFT(H4140,FIND(" ",H4140)-1))</f>
        <v>5276</v>
      </c>
      <c r="J4140" t="str">
        <f>TRIM(RIGHT(H4140,LEN(H4140)-FIND(" ",H4140)))</f>
        <v>sqft</v>
      </c>
      <c r="K4140" t="s">
        <v>25</v>
      </c>
      <c r="L4140" t="s">
        <v>153</v>
      </c>
      <c r="N4140" t="s">
        <v>42</v>
      </c>
      <c r="Q4140" t="s">
        <v>28</v>
      </c>
      <c r="R4140" t="s">
        <v>36</v>
      </c>
      <c r="S4140" t="s">
        <v>6327</v>
      </c>
      <c r="T4140" s="1">
        <f t="shared" si="2046"/>
        <v>5699</v>
      </c>
      <c r="U4140" t="s">
        <v>5343</v>
      </c>
      <c r="V4140" t="e">
        <f>VALUE(U4140)*100000</f>
        <v>#VALUE!</v>
      </c>
    </row>
    <row r="4141" spans="1:22" customFormat="1" hidden="1">
      <c r="A4141" t="s">
        <v>5333</v>
      </c>
      <c r="G4141" t="s">
        <v>23</v>
      </c>
      <c r="H4141" t="s">
        <v>6328</v>
      </c>
      <c r="I4141">
        <f>VALUE(LEFT(H4141,FIND(" ",H4141)-1))</f>
        <v>5310</v>
      </c>
      <c r="J4141" t="str">
        <f>TRIM(RIGHT(H4141,LEN(H4141)-FIND(" ",H4141)))</f>
        <v>sqft</v>
      </c>
      <c r="K4141" t="s">
        <v>28</v>
      </c>
      <c r="L4141" t="s">
        <v>2349</v>
      </c>
      <c r="N4141" t="s">
        <v>25</v>
      </c>
      <c r="Q4141" t="s">
        <v>44</v>
      </c>
      <c r="R4141" t="s">
        <v>171</v>
      </c>
      <c r="S4141" t="s">
        <v>4620</v>
      </c>
      <c r="T4141" s="1">
        <f t="shared" si="2046"/>
        <v>5700</v>
      </c>
      <c r="U4141" t="s">
        <v>5270</v>
      </c>
      <c r="V4141" t="e">
        <f>VALUE(U4141)*100000</f>
        <v>#VALUE!</v>
      </c>
    </row>
    <row r="4142" spans="1:22" customFormat="1" hidden="1">
      <c r="A4142" t="s">
        <v>5944</v>
      </c>
      <c r="G4142" t="s">
        <v>32</v>
      </c>
      <c r="H4142" t="s">
        <v>6329</v>
      </c>
      <c r="I4142">
        <f>VALUE(LEFT(H4142,FIND(" ",H4142)-1))</f>
        <v>3152</v>
      </c>
      <c r="J4142" t="str">
        <f>TRIM(RIGHT(H4142,LEN(H4142)-FIND(" ",H4142)))</f>
        <v>sqft</v>
      </c>
      <c r="K4142" t="s">
        <v>25</v>
      </c>
      <c r="L4142" t="s">
        <v>41</v>
      </c>
      <c r="N4142" t="s">
        <v>147</v>
      </c>
      <c r="Q4142" t="s">
        <v>28</v>
      </c>
      <c r="R4142" t="s">
        <v>44</v>
      </c>
      <c r="S4142" t="s">
        <v>6330</v>
      </c>
      <c r="T4142" s="1">
        <f t="shared" si="2046"/>
        <v>5203</v>
      </c>
      <c r="U4142" t="s">
        <v>6224</v>
      </c>
      <c r="V4142" t="e">
        <f>VALUE(U4142)*100000</f>
        <v>#VALUE!</v>
      </c>
    </row>
    <row r="4143" spans="1:22" customFormat="1" hidden="1">
      <c r="A4143" t="s">
        <v>6331</v>
      </c>
      <c r="G4143" t="s">
        <v>32</v>
      </c>
      <c r="H4143" t="s">
        <v>5510</v>
      </c>
      <c r="I4143">
        <f>VALUE(LEFT(H4143,FIND(" ",H4143)-1))</f>
        <v>5800</v>
      </c>
      <c r="J4143" t="str">
        <f>TRIM(RIGHT(H4143,LEN(H4143)-FIND(" ",H4143)))</f>
        <v>sqft</v>
      </c>
      <c r="K4143" t="s">
        <v>25</v>
      </c>
      <c r="L4143" t="s">
        <v>55</v>
      </c>
      <c r="N4143" t="s">
        <v>5249</v>
      </c>
      <c r="Q4143" t="s">
        <v>28</v>
      </c>
      <c r="R4143" t="s">
        <v>44</v>
      </c>
      <c r="S4143" t="s">
        <v>6332</v>
      </c>
      <c r="T4143" s="1">
        <f t="shared" si="2046"/>
        <v>6897</v>
      </c>
      <c r="U4143" t="s">
        <v>5285</v>
      </c>
      <c r="V4143" t="e">
        <f>VALUE(U4143)*100000</f>
        <v>#VALUE!</v>
      </c>
    </row>
    <row r="4144" spans="1:22" customFormat="1" hidden="1">
      <c r="A4144" t="s">
        <v>6075</v>
      </c>
      <c r="G4144" t="s">
        <v>32</v>
      </c>
      <c r="H4144" t="s">
        <v>5243</v>
      </c>
      <c r="I4144">
        <f>VALUE(LEFT(H4144,FIND(" ",H4144)-1))</f>
        <v>3513</v>
      </c>
      <c r="J4144" t="str">
        <f>TRIM(RIGHT(H4144,LEN(H4144)-FIND(" ",H4144)))</f>
        <v>sqft</v>
      </c>
      <c r="K4144" t="s">
        <v>25</v>
      </c>
      <c r="L4144" t="s">
        <v>2349</v>
      </c>
      <c r="N4144" t="s">
        <v>2350</v>
      </c>
      <c r="Q4144" t="s">
        <v>28</v>
      </c>
      <c r="R4144" t="s">
        <v>44</v>
      </c>
      <c r="S4144" t="s">
        <v>5244</v>
      </c>
      <c r="T4144" s="1">
        <f t="shared" si="2046"/>
        <v>7051</v>
      </c>
      <c r="U4144" t="s">
        <v>5245</v>
      </c>
      <c r="V4144" t="e">
        <f>VALUE(U4144)*100000</f>
        <v>#VALUE!</v>
      </c>
    </row>
    <row r="4145" spans="1:22" customFormat="1" hidden="1">
      <c r="A4145" t="s">
        <v>6333</v>
      </c>
      <c r="G4145" t="s">
        <v>32</v>
      </c>
      <c r="H4145" t="s">
        <v>6334</v>
      </c>
      <c r="I4145">
        <f>VALUE(LEFT(H4145,FIND(" ",H4145)-1))</f>
        <v>7600</v>
      </c>
      <c r="J4145" t="str">
        <f>TRIM(RIGHT(H4145,LEN(H4145)-FIND(" ",H4145)))</f>
        <v>sqft</v>
      </c>
      <c r="K4145" t="s">
        <v>25</v>
      </c>
      <c r="L4145" t="s">
        <v>747</v>
      </c>
      <c r="N4145" t="s">
        <v>1755</v>
      </c>
      <c r="Q4145" t="s">
        <v>28</v>
      </c>
      <c r="R4145" t="s">
        <v>586</v>
      </c>
      <c r="S4145" t="s">
        <v>6314</v>
      </c>
      <c r="T4145" s="1">
        <f t="shared" si="2046"/>
        <v>8900</v>
      </c>
      <c r="U4145" t="s">
        <v>6335</v>
      </c>
      <c r="V4145" t="e">
        <f>VALUE(U4145)*100000</f>
        <v>#VALUE!</v>
      </c>
    </row>
    <row r="4146" spans="1:22" customFormat="1" hidden="1">
      <c r="A4146" t="s">
        <v>4501</v>
      </c>
      <c r="G4146" t="s">
        <v>32</v>
      </c>
      <c r="H4146" t="s">
        <v>3140</v>
      </c>
      <c r="I4146">
        <f>VALUE(LEFT(H4146,FIND(" ",H4146)-1))</f>
        <v>3500</v>
      </c>
      <c r="J4146" t="str">
        <f>TRIM(RIGHT(H4146,LEN(H4146)-FIND(" ",H4146)))</f>
        <v>sqft</v>
      </c>
      <c r="K4146" t="s">
        <v>25</v>
      </c>
      <c r="L4146" t="s">
        <v>1540</v>
      </c>
      <c r="N4146" t="s">
        <v>2522</v>
      </c>
      <c r="Q4146" t="s">
        <v>28</v>
      </c>
      <c r="R4146" t="s">
        <v>44</v>
      </c>
      <c r="S4146" t="s">
        <v>2997</v>
      </c>
      <c r="T4146" s="1">
        <f t="shared" si="2046"/>
        <v>5500</v>
      </c>
      <c r="U4146" t="s">
        <v>6148</v>
      </c>
      <c r="V4146" t="e">
        <f>VALUE(U4146)*100000</f>
        <v>#VALUE!</v>
      </c>
    </row>
    <row r="4147" spans="1:22" customFormat="1" hidden="1">
      <c r="A4147" t="s">
        <v>6113</v>
      </c>
      <c r="G4147" t="s">
        <v>23</v>
      </c>
      <c r="H4147" t="s">
        <v>4019</v>
      </c>
      <c r="I4147">
        <f>VALUE(LEFT(H4147,FIND(" ",H4147)-1))</f>
        <v>1925</v>
      </c>
      <c r="J4147" t="str">
        <f>TRIM(RIGHT(H4147,LEN(H4147)-FIND(" ",H4147)))</f>
        <v>sqft</v>
      </c>
      <c r="K4147" t="s">
        <v>25</v>
      </c>
      <c r="L4147" t="s">
        <v>55</v>
      </c>
      <c r="N4147" t="s">
        <v>165</v>
      </c>
      <c r="Q4147" t="s">
        <v>28</v>
      </c>
      <c r="R4147" t="s">
        <v>88</v>
      </c>
      <c r="S4147" t="s">
        <v>4620</v>
      </c>
      <c r="T4147" s="1">
        <f t="shared" si="2046"/>
        <v>5700</v>
      </c>
      <c r="U4147" t="s">
        <v>6051</v>
      </c>
      <c r="V4147" t="e">
        <f>VALUE(U4147)*100000</f>
        <v>#VALUE!</v>
      </c>
    </row>
    <row r="4148" spans="1:22" customFormat="1" hidden="1">
      <c r="A4148" t="s">
        <v>4484</v>
      </c>
      <c r="G4148" t="s">
        <v>32</v>
      </c>
      <c r="H4148" t="s">
        <v>3181</v>
      </c>
      <c r="I4148">
        <f>VALUE(LEFT(H4148,FIND(" ",H4148)-1))</f>
        <v>4000</v>
      </c>
      <c r="J4148" t="str">
        <f>TRIM(RIGHT(H4148,LEN(H4148)-FIND(" ",H4148)))</f>
        <v>sqft</v>
      </c>
      <c r="K4148" t="s">
        <v>25</v>
      </c>
      <c r="L4148" t="s">
        <v>747</v>
      </c>
      <c r="N4148" t="s">
        <v>1441</v>
      </c>
      <c r="Q4148" t="s">
        <v>28</v>
      </c>
      <c r="R4148" t="s">
        <v>44</v>
      </c>
      <c r="S4148" t="s">
        <v>571</v>
      </c>
      <c r="T4148" s="1">
        <f t="shared" si="2046"/>
        <v>6000</v>
      </c>
      <c r="U4148" t="s">
        <v>5374</v>
      </c>
      <c r="V4148" t="e">
        <f>VALUE(U4148)*100000</f>
        <v>#VALUE!</v>
      </c>
    </row>
    <row r="4149" spans="1:22" customFormat="1" hidden="1">
      <c r="A4149" t="s">
        <v>6336</v>
      </c>
      <c r="G4149" t="s">
        <v>32</v>
      </c>
      <c r="H4149" t="s">
        <v>5953</v>
      </c>
      <c r="I4149">
        <f>VALUE(LEFT(H4149,FIND(" ",H4149)-1))</f>
        <v>5600</v>
      </c>
      <c r="J4149" t="str">
        <f>TRIM(RIGHT(H4149,LEN(H4149)-FIND(" ",H4149)))</f>
        <v>sqft</v>
      </c>
      <c r="K4149" t="s">
        <v>25</v>
      </c>
      <c r="L4149" t="s">
        <v>217</v>
      </c>
      <c r="N4149" t="s">
        <v>42</v>
      </c>
      <c r="Q4149" t="s">
        <v>28</v>
      </c>
      <c r="R4149" t="s">
        <v>44</v>
      </c>
      <c r="S4149" t="s">
        <v>6337</v>
      </c>
      <c r="T4149" s="1">
        <f t="shared" si="2046"/>
        <v>6393</v>
      </c>
      <c r="U4149" t="s">
        <v>6338</v>
      </c>
      <c r="V4149" t="e">
        <f>VALUE(U4149)*100000</f>
        <v>#VALUE!</v>
      </c>
    </row>
    <row r="4150" spans="1:22" customFormat="1" hidden="1">
      <c r="A4150" t="s">
        <v>5998</v>
      </c>
      <c r="G4150" t="s">
        <v>32</v>
      </c>
      <c r="H4150" t="s">
        <v>6339</v>
      </c>
      <c r="I4150">
        <f>VALUE(LEFT(H4150,FIND(" ",H4150)-1))</f>
        <v>2860</v>
      </c>
      <c r="J4150" t="str">
        <f>TRIM(RIGHT(H4150,LEN(H4150)-FIND(" ",H4150)))</f>
        <v>sqft</v>
      </c>
      <c r="K4150" t="s">
        <v>25</v>
      </c>
      <c r="L4150" t="s">
        <v>217</v>
      </c>
      <c r="N4150" t="s">
        <v>806</v>
      </c>
      <c r="Q4150" t="s">
        <v>28</v>
      </c>
      <c r="R4150" t="s">
        <v>36</v>
      </c>
      <c r="S4150" t="s">
        <v>6271</v>
      </c>
      <c r="T4150" s="1">
        <f t="shared" si="2046"/>
        <v>6051</v>
      </c>
      <c r="U4150" t="s">
        <v>5836</v>
      </c>
      <c r="V4150" t="e">
        <f>VALUE(U4150)*100000</f>
        <v>#VALUE!</v>
      </c>
    </row>
    <row r="4151" spans="1:22" customFormat="1" hidden="1">
      <c r="A4151" t="s">
        <v>5213</v>
      </c>
      <c r="G4151" t="s">
        <v>32</v>
      </c>
      <c r="H4151" t="s">
        <v>5354</v>
      </c>
      <c r="I4151">
        <f>VALUE(LEFT(H4151,FIND(" ",H4151)-1))</f>
        <v>3900</v>
      </c>
      <c r="J4151" t="str">
        <f>TRIM(RIGHT(H4151,LEN(H4151)-FIND(" ",H4151)))</f>
        <v>sqft</v>
      </c>
      <c r="K4151" t="s">
        <v>25</v>
      </c>
      <c r="L4151" t="s">
        <v>2636</v>
      </c>
      <c r="N4151" t="s">
        <v>665</v>
      </c>
      <c r="Q4151" t="s">
        <v>28</v>
      </c>
      <c r="R4151" t="s">
        <v>36</v>
      </c>
      <c r="S4151" t="s">
        <v>428</v>
      </c>
      <c r="T4151" s="1">
        <f t="shared" si="2046"/>
        <v>4500</v>
      </c>
      <c r="U4151" t="s">
        <v>5528</v>
      </c>
      <c r="V4151" t="e">
        <f>VALUE(U4151)*100000</f>
        <v>#VALUE!</v>
      </c>
    </row>
    <row r="4152" spans="1:22" customFormat="1" hidden="1">
      <c r="A4152" t="s">
        <v>5221</v>
      </c>
      <c r="G4152" t="s">
        <v>32</v>
      </c>
      <c r="H4152" t="s">
        <v>4722</v>
      </c>
      <c r="I4152">
        <f>VALUE(LEFT(H4152,FIND(" ",H4152)-1))</f>
        <v>5000</v>
      </c>
      <c r="J4152" t="str">
        <f>TRIM(RIGHT(H4152,LEN(H4152)-FIND(" ",H4152)))</f>
        <v>sqft</v>
      </c>
      <c r="K4152" t="s">
        <v>25</v>
      </c>
      <c r="L4152" t="s">
        <v>620</v>
      </c>
      <c r="N4152" t="s">
        <v>6096</v>
      </c>
      <c r="Q4152" t="s">
        <v>206</v>
      </c>
      <c r="S4152" t="s">
        <v>6340</v>
      </c>
      <c r="T4152" s="1">
        <f t="shared" si="2046"/>
        <v>18000</v>
      </c>
      <c r="U4152" t="s">
        <v>5289</v>
      </c>
      <c r="V4152" t="e">
        <f>VALUE(U4152)*100000</f>
        <v>#VALUE!</v>
      </c>
    </row>
    <row r="4153" spans="1:22" customFormat="1" hidden="1">
      <c r="A4153" t="s">
        <v>6341</v>
      </c>
      <c r="G4153" t="s">
        <v>32</v>
      </c>
      <c r="H4153" t="s">
        <v>6342</v>
      </c>
      <c r="I4153">
        <f>VALUE(LEFT(H4153,FIND(" ",H4153)-1))</f>
        <v>4850</v>
      </c>
      <c r="J4153" t="str">
        <f>TRIM(RIGHT(H4153,LEN(H4153)-FIND(" ",H4153)))</f>
        <v>sqft</v>
      </c>
      <c r="K4153" t="s">
        <v>25</v>
      </c>
      <c r="L4153" t="s">
        <v>1540</v>
      </c>
      <c r="N4153" t="s">
        <v>165</v>
      </c>
      <c r="Q4153" t="s">
        <v>28</v>
      </c>
      <c r="R4153" t="s">
        <v>44</v>
      </c>
      <c r="S4153" t="s">
        <v>5009</v>
      </c>
      <c r="T4153" s="1">
        <f t="shared" si="2046"/>
        <v>4747</v>
      </c>
      <c r="U4153" t="s">
        <v>5200</v>
      </c>
      <c r="V4153" t="e">
        <f>VALUE(U4153)*100000</f>
        <v>#VALUE!</v>
      </c>
    </row>
    <row r="4154" spans="1:22" customFormat="1" hidden="1">
      <c r="A4154" t="s">
        <v>5209</v>
      </c>
      <c r="G4154" t="s">
        <v>23</v>
      </c>
      <c r="H4154" t="s">
        <v>6343</v>
      </c>
      <c r="I4154">
        <f>VALUE(LEFT(H4154,FIND(" ",H4154)-1))</f>
        <v>2517</v>
      </c>
      <c r="J4154" t="str">
        <f>TRIM(RIGHT(H4154,LEN(H4154)-FIND(" ",H4154)))</f>
        <v>sqft</v>
      </c>
      <c r="K4154" t="s">
        <v>28</v>
      </c>
      <c r="L4154" t="s">
        <v>2349</v>
      </c>
      <c r="N4154" t="s">
        <v>25</v>
      </c>
      <c r="Q4154" t="s">
        <v>44</v>
      </c>
      <c r="R4154" t="s">
        <v>131</v>
      </c>
      <c r="S4154" t="s">
        <v>3961</v>
      </c>
      <c r="T4154" s="1">
        <f t="shared" si="2046"/>
        <v>4700</v>
      </c>
      <c r="U4154" t="s">
        <v>5364</v>
      </c>
      <c r="V4154" t="e">
        <f>VALUE(U4154)*100000</f>
        <v>#VALUE!</v>
      </c>
    </row>
    <row r="4155" spans="1:22" customFormat="1" hidden="1">
      <c r="A4155" t="s">
        <v>6344</v>
      </c>
      <c r="G4155" t="s">
        <v>32</v>
      </c>
      <c r="H4155" t="s">
        <v>6345</v>
      </c>
      <c r="I4155">
        <f>VALUE(LEFT(H4155,FIND(" ",H4155)-1))</f>
        <v>2980</v>
      </c>
      <c r="J4155" t="str">
        <f>TRIM(RIGHT(H4155,LEN(H4155)-FIND(" ",H4155)))</f>
        <v>sqft</v>
      </c>
      <c r="K4155" t="s">
        <v>40</v>
      </c>
      <c r="L4155" t="s">
        <v>41</v>
      </c>
      <c r="N4155" t="s">
        <v>108</v>
      </c>
      <c r="Q4155" t="s">
        <v>28</v>
      </c>
      <c r="R4155" t="s">
        <v>586</v>
      </c>
      <c r="S4155" t="s">
        <v>6346</v>
      </c>
      <c r="T4155" s="1">
        <f t="shared" si="2046"/>
        <v>5168</v>
      </c>
      <c r="U4155" t="s">
        <v>5203</v>
      </c>
      <c r="V4155" t="e">
        <f>VALUE(U4155)*100000</f>
        <v>#VALUE!</v>
      </c>
    </row>
    <row r="4156" spans="1:22" customFormat="1" hidden="1">
      <c r="A4156" t="s">
        <v>6171</v>
      </c>
      <c r="G4156" t="s">
        <v>32</v>
      </c>
      <c r="H4156" t="s">
        <v>4533</v>
      </c>
      <c r="I4156">
        <f>VALUE(LEFT(H4156,FIND(" ",H4156)-1))</f>
        <v>3400</v>
      </c>
      <c r="J4156" t="str">
        <f>TRIM(RIGHT(H4156,LEN(H4156)-FIND(" ",H4156)))</f>
        <v>sqft</v>
      </c>
      <c r="K4156" t="s">
        <v>25</v>
      </c>
      <c r="L4156" t="s">
        <v>747</v>
      </c>
      <c r="N4156" t="s">
        <v>633</v>
      </c>
      <c r="Q4156" t="s">
        <v>28</v>
      </c>
      <c r="R4156" t="s">
        <v>44</v>
      </c>
      <c r="S4156" t="s">
        <v>4815</v>
      </c>
      <c r="T4156" s="1">
        <f t="shared" si="2046"/>
        <v>5600</v>
      </c>
      <c r="U4156" t="s">
        <v>5572</v>
      </c>
      <c r="V4156" t="e">
        <f>VALUE(U4156)*100000</f>
        <v>#VALUE!</v>
      </c>
    </row>
    <row r="4157" spans="1:22" customFormat="1" hidden="1">
      <c r="A4157" t="s">
        <v>4968</v>
      </c>
      <c r="G4157" t="s">
        <v>32</v>
      </c>
      <c r="H4157" t="s">
        <v>4826</v>
      </c>
      <c r="I4157">
        <f>VALUE(LEFT(H4157,FIND(" ",H4157)-1))</f>
        <v>2450</v>
      </c>
      <c r="J4157" t="str">
        <f>TRIM(RIGHT(H4157,LEN(H4157)-FIND(" ",H4157)))</f>
        <v>sqft</v>
      </c>
      <c r="K4157" t="s">
        <v>25</v>
      </c>
      <c r="L4157" t="s">
        <v>41</v>
      </c>
      <c r="N4157" t="s">
        <v>734</v>
      </c>
      <c r="Q4157" t="s">
        <v>28</v>
      </c>
      <c r="R4157" t="s">
        <v>29</v>
      </c>
      <c r="S4157" t="s">
        <v>751</v>
      </c>
      <c r="T4157" s="1">
        <f t="shared" ref="T4157:T4220" si="2047">VALUE(SUBSTITUTE(SUBSTITUTE(S4157,"â‚¹",""),"per sqft",""))</f>
        <v>6500</v>
      </c>
      <c r="U4157" t="s">
        <v>5471</v>
      </c>
      <c r="V4157" t="e">
        <f>VALUE(U4157)*100000</f>
        <v>#VALUE!</v>
      </c>
    </row>
    <row r="4158" spans="1:22" customFormat="1" hidden="1">
      <c r="A4158" t="s">
        <v>2687</v>
      </c>
      <c r="G4158" t="s">
        <v>168</v>
      </c>
      <c r="H4158" t="s">
        <v>4809</v>
      </c>
      <c r="I4158">
        <f>VALUE(LEFT(H4158,FIND(" ",H4158)-1))</f>
        <v>2025</v>
      </c>
      <c r="J4158" t="str">
        <f>TRIM(RIGHT(H4158,LEN(H4158)-FIND(" ",H4158)))</f>
        <v>sqft</v>
      </c>
      <c r="K4158" t="s">
        <v>170</v>
      </c>
      <c r="L4158" t="s">
        <v>328</v>
      </c>
      <c r="N4158" t="s">
        <v>25</v>
      </c>
      <c r="Q4158">
        <v>1</v>
      </c>
      <c r="R4158" t="s">
        <v>523</v>
      </c>
      <c r="S4158" t="s">
        <v>6347</v>
      </c>
      <c r="T4158" s="1">
        <f t="shared" si="2047"/>
        <v>11852</v>
      </c>
      <c r="U4158" t="s">
        <v>5374</v>
      </c>
      <c r="V4158" t="e">
        <f>VALUE(U4158)*100000</f>
        <v>#VALUE!</v>
      </c>
    </row>
    <row r="4159" spans="1:22" customFormat="1" hidden="1">
      <c r="A4159" t="s">
        <v>6348</v>
      </c>
      <c r="G4159" t="s">
        <v>23</v>
      </c>
      <c r="H4159" t="s">
        <v>78</v>
      </c>
      <c r="I4159">
        <f>VALUE(LEFT(H4159,FIND(" ",H4159)-1))</f>
        <v>1650</v>
      </c>
      <c r="J4159" t="str">
        <f>TRIM(RIGHT(H4159,LEN(H4159)-FIND(" ",H4159)))</f>
        <v>sqft</v>
      </c>
      <c r="K4159" t="s">
        <v>40</v>
      </c>
      <c r="L4159" t="s">
        <v>41</v>
      </c>
      <c r="N4159" t="s">
        <v>3208</v>
      </c>
      <c r="Q4159" t="s">
        <v>28</v>
      </c>
      <c r="R4159" t="s">
        <v>88</v>
      </c>
      <c r="S4159" t="s">
        <v>932</v>
      </c>
      <c r="T4159" s="1">
        <f t="shared" si="2047"/>
        <v>6333</v>
      </c>
      <c r="U4159" t="s">
        <v>5572</v>
      </c>
      <c r="V4159" t="e">
        <f>VALUE(U4159)*100000</f>
        <v>#VALUE!</v>
      </c>
    </row>
    <row r="4160" spans="1:22" customFormat="1" hidden="1">
      <c r="A4160" t="s">
        <v>4468</v>
      </c>
      <c r="G4160" t="s">
        <v>32</v>
      </c>
      <c r="H4160" t="s">
        <v>4686</v>
      </c>
      <c r="I4160">
        <f>VALUE(LEFT(H4160,FIND(" ",H4160)-1))</f>
        <v>3200</v>
      </c>
      <c r="J4160" t="str">
        <f>TRIM(RIGHT(H4160,LEN(H4160)-FIND(" ",H4160)))</f>
        <v>sqft</v>
      </c>
      <c r="K4160" t="s">
        <v>25</v>
      </c>
      <c r="L4160" t="s">
        <v>138</v>
      </c>
      <c r="N4160" t="s">
        <v>734</v>
      </c>
      <c r="Q4160" t="s">
        <v>28</v>
      </c>
      <c r="R4160" t="s">
        <v>44</v>
      </c>
      <c r="S4160" t="s">
        <v>359</v>
      </c>
      <c r="T4160" s="1">
        <f t="shared" si="2047"/>
        <v>5000</v>
      </c>
      <c r="U4160" t="s">
        <v>5248</v>
      </c>
      <c r="V4160" t="e">
        <f>VALUE(U4160)*100000</f>
        <v>#VALUE!</v>
      </c>
    </row>
    <row r="4161" spans="1:22" customFormat="1" hidden="1">
      <c r="A4161" t="s">
        <v>6331</v>
      </c>
      <c r="G4161" t="s">
        <v>23</v>
      </c>
      <c r="H4161" t="s">
        <v>6349</v>
      </c>
      <c r="I4161">
        <f>VALUE(LEFT(H4161,FIND(" ",H4161)-1))</f>
        <v>3080</v>
      </c>
      <c r="J4161" t="str">
        <f>TRIM(RIGHT(H4161,LEN(H4161)-FIND(" ",H4161)))</f>
        <v>sqft</v>
      </c>
      <c r="K4161" t="s">
        <v>25</v>
      </c>
      <c r="L4161" t="s">
        <v>2349</v>
      </c>
      <c r="N4161" t="s">
        <v>5154</v>
      </c>
      <c r="Q4161" t="s">
        <v>28</v>
      </c>
      <c r="R4161" t="s">
        <v>44</v>
      </c>
      <c r="S4161" t="s">
        <v>319</v>
      </c>
      <c r="T4161" s="1">
        <f t="shared" si="2047"/>
        <v>7500</v>
      </c>
      <c r="U4161" t="s">
        <v>6141</v>
      </c>
      <c r="V4161" t="e">
        <f>VALUE(U4161)*100000</f>
        <v>#VALUE!</v>
      </c>
    </row>
    <row r="4162" spans="1:22" customFormat="1" hidden="1">
      <c r="A4162" t="s">
        <v>6350</v>
      </c>
      <c r="G4162" t="s">
        <v>32</v>
      </c>
      <c r="H4162" t="s">
        <v>3140</v>
      </c>
      <c r="I4162">
        <f>VALUE(LEFT(H4162,FIND(" ",H4162)-1))</f>
        <v>3500</v>
      </c>
      <c r="J4162" t="str">
        <f>TRIM(RIGHT(H4162,LEN(H4162)-FIND(" ",H4162)))</f>
        <v>sqft</v>
      </c>
      <c r="K4162" t="s">
        <v>25</v>
      </c>
      <c r="L4162" t="s">
        <v>159</v>
      </c>
      <c r="N4162" t="s">
        <v>147</v>
      </c>
      <c r="Q4162" t="s">
        <v>28</v>
      </c>
      <c r="R4162" t="s">
        <v>36</v>
      </c>
      <c r="S4162" t="s">
        <v>6271</v>
      </c>
      <c r="T4162" s="1">
        <f t="shared" si="2047"/>
        <v>6051</v>
      </c>
      <c r="U4162" t="s">
        <v>5364</v>
      </c>
      <c r="V4162" t="e">
        <f>VALUE(U4162)*100000</f>
        <v>#VALUE!</v>
      </c>
    </row>
    <row r="4163" spans="1:22" customFormat="1" hidden="1">
      <c r="A4163" t="s">
        <v>4501</v>
      </c>
      <c r="G4163" t="s">
        <v>32</v>
      </c>
      <c r="H4163" t="s">
        <v>4722</v>
      </c>
      <c r="I4163">
        <f>VALUE(LEFT(H4163,FIND(" ",H4163)-1))</f>
        <v>5000</v>
      </c>
      <c r="J4163" t="str">
        <f>TRIM(RIGHT(H4163,LEN(H4163)-FIND(" ",H4163)))</f>
        <v>sqft</v>
      </c>
      <c r="K4163" t="s">
        <v>25</v>
      </c>
      <c r="L4163" t="s">
        <v>2356</v>
      </c>
      <c r="N4163" t="s">
        <v>71</v>
      </c>
      <c r="Q4163" t="s">
        <v>28</v>
      </c>
      <c r="R4163" t="s">
        <v>44</v>
      </c>
      <c r="S4163" t="s">
        <v>571</v>
      </c>
      <c r="T4163" s="1">
        <f t="shared" si="2047"/>
        <v>6000</v>
      </c>
      <c r="U4163" t="s">
        <v>5343</v>
      </c>
      <c r="V4163" t="e">
        <f>VALUE(U4163)*100000</f>
        <v>#VALUE!</v>
      </c>
    </row>
    <row r="4164" spans="1:22" customFormat="1" hidden="1">
      <c r="A4164" t="s">
        <v>6351</v>
      </c>
      <c r="G4164" t="s">
        <v>23</v>
      </c>
      <c r="H4164" t="s">
        <v>95</v>
      </c>
      <c r="I4164">
        <f>VALUE(LEFT(H4164,FIND(" ",H4164)-1))</f>
        <v>800</v>
      </c>
      <c r="J4164" t="str">
        <f>TRIM(RIGHT(H4164,LEN(H4164)-FIND(" ",H4164)))</f>
        <v>sqft</v>
      </c>
      <c r="K4164" t="s">
        <v>25</v>
      </c>
      <c r="L4164" t="s">
        <v>2314</v>
      </c>
      <c r="N4164" t="s">
        <v>348</v>
      </c>
      <c r="Q4164" t="s">
        <v>206</v>
      </c>
      <c r="S4164" t="s">
        <v>595</v>
      </c>
      <c r="T4164" s="1">
        <f t="shared" si="2047"/>
        <v>25000</v>
      </c>
      <c r="U4164" t="s">
        <v>5285</v>
      </c>
      <c r="V4164" t="e">
        <f>VALUE(U4164)*100000</f>
        <v>#VALUE!</v>
      </c>
    </row>
    <row r="4165" spans="1:22" customFormat="1" hidden="1">
      <c r="A4165" t="s">
        <v>6352</v>
      </c>
      <c r="G4165" t="s">
        <v>32</v>
      </c>
      <c r="H4165" t="s">
        <v>6353</v>
      </c>
      <c r="I4165">
        <f>VALUE(LEFT(H4165,FIND(" ",H4165)-1))</f>
        <v>3755</v>
      </c>
      <c r="J4165" t="str">
        <f>TRIM(RIGHT(H4165,LEN(H4165)-FIND(" ",H4165)))</f>
        <v>sqft</v>
      </c>
      <c r="K4165" t="s">
        <v>25</v>
      </c>
      <c r="L4165" t="s">
        <v>1540</v>
      </c>
      <c r="N4165" t="s">
        <v>734</v>
      </c>
      <c r="Q4165" t="s">
        <v>28</v>
      </c>
      <c r="R4165" t="s">
        <v>44</v>
      </c>
      <c r="S4165" t="s">
        <v>5007</v>
      </c>
      <c r="T4165" s="1">
        <f t="shared" si="2047"/>
        <v>4971</v>
      </c>
      <c r="U4165" t="s">
        <v>5784</v>
      </c>
      <c r="V4165" t="e">
        <f>VALUE(U4165)*100000</f>
        <v>#VALUE!</v>
      </c>
    </row>
    <row r="4166" spans="1:22" customFormat="1" hidden="1">
      <c r="A4166" t="s">
        <v>5887</v>
      </c>
      <c r="G4166" t="s">
        <v>23</v>
      </c>
      <c r="H4166" t="s">
        <v>6354</v>
      </c>
      <c r="I4166">
        <f>VALUE(LEFT(H4166,FIND(" ",H4166)-1))</f>
        <v>3070</v>
      </c>
      <c r="J4166" t="str">
        <f>TRIM(RIGHT(H4166,LEN(H4166)-FIND(" ",H4166)))</f>
        <v>sqft</v>
      </c>
      <c r="K4166" t="s">
        <v>28</v>
      </c>
      <c r="L4166" t="s">
        <v>41</v>
      </c>
      <c r="N4166" t="s">
        <v>25</v>
      </c>
      <c r="Q4166" t="s">
        <v>44</v>
      </c>
      <c r="R4166" t="s">
        <v>131</v>
      </c>
      <c r="S4166" t="s">
        <v>5181</v>
      </c>
      <c r="T4166" s="1">
        <f t="shared" si="2047"/>
        <v>6060</v>
      </c>
      <c r="U4166" t="s">
        <v>5930</v>
      </c>
      <c r="V4166" t="e">
        <f>VALUE(U4166)*100000</f>
        <v>#VALUE!</v>
      </c>
    </row>
    <row r="4167" spans="1:22" customFormat="1" hidden="1">
      <c r="A4167" t="s">
        <v>6292</v>
      </c>
      <c r="G4167" t="s">
        <v>32</v>
      </c>
      <c r="H4167" t="s">
        <v>5675</v>
      </c>
      <c r="I4167">
        <f>VALUE(LEFT(H4167,FIND(" ",H4167)-1))</f>
        <v>3800</v>
      </c>
      <c r="J4167" t="str">
        <f>TRIM(RIGHT(H4167,LEN(H4167)-FIND(" ",H4167)))</f>
        <v>sqft</v>
      </c>
      <c r="K4167" t="s">
        <v>40</v>
      </c>
      <c r="L4167" t="s">
        <v>41</v>
      </c>
      <c r="N4167" t="s">
        <v>6208</v>
      </c>
      <c r="Q4167" t="s">
        <v>28</v>
      </c>
      <c r="R4167" t="s">
        <v>44</v>
      </c>
      <c r="S4167" t="s">
        <v>6355</v>
      </c>
      <c r="T4167" s="1">
        <f t="shared" si="2047"/>
        <v>7474</v>
      </c>
      <c r="U4167" t="s">
        <v>5207</v>
      </c>
      <c r="V4167" t="e">
        <f>VALUE(U4167)*100000</f>
        <v>#VALUE!</v>
      </c>
    </row>
    <row r="4168" spans="1:22" customFormat="1" hidden="1">
      <c r="A4168" t="s">
        <v>6356</v>
      </c>
      <c r="G4168" t="s">
        <v>32</v>
      </c>
      <c r="H4168" t="s">
        <v>5284</v>
      </c>
      <c r="I4168">
        <f>VALUE(LEFT(H4168,FIND(" ",H4168)-1))</f>
        <v>3700</v>
      </c>
      <c r="J4168" t="str">
        <f>TRIM(RIGHT(H4168,LEN(H4168)-FIND(" ",H4168)))</f>
        <v>sqft</v>
      </c>
      <c r="K4168" t="s">
        <v>25</v>
      </c>
      <c r="L4168" t="s">
        <v>41</v>
      </c>
      <c r="N4168" t="s">
        <v>1314</v>
      </c>
      <c r="Q4168" t="s">
        <v>28</v>
      </c>
      <c r="R4168" t="s">
        <v>44</v>
      </c>
      <c r="S4168" t="s">
        <v>6357</v>
      </c>
      <c r="T4168" s="1">
        <f t="shared" si="2047"/>
        <v>5676</v>
      </c>
      <c r="U4168" t="s">
        <v>5321</v>
      </c>
      <c r="V4168" t="e">
        <f>VALUE(U4168)*100000</f>
        <v>#VALUE!</v>
      </c>
    </row>
    <row r="4169" spans="1:22" customFormat="1" hidden="1">
      <c r="A4169" t="s">
        <v>4968</v>
      </c>
      <c r="G4169" t="s">
        <v>32</v>
      </c>
      <c r="H4169" t="s">
        <v>5089</v>
      </c>
      <c r="I4169">
        <f>VALUE(LEFT(H4169,FIND(" ",H4169)-1))</f>
        <v>2350</v>
      </c>
      <c r="J4169" t="str">
        <f>TRIM(RIGHT(H4169,LEN(H4169)-FIND(" ",H4169)))</f>
        <v>sqft</v>
      </c>
      <c r="K4169" t="s">
        <v>25</v>
      </c>
      <c r="L4169" t="s">
        <v>41</v>
      </c>
      <c r="N4169" t="s">
        <v>82</v>
      </c>
      <c r="Q4169" t="s">
        <v>28</v>
      </c>
      <c r="R4169" t="s">
        <v>44</v>
      </c>
      <c r="S4169" t="s">
        <v>751</v>
      </c>
      <c r="T4169" s="1">
        <f t="shared" si="2047"/>
        <v>6500</v>
      </c>
      <c r="U4169" t="s">
        <v>5539</v>
      </c>
      <c r="V4169" t="e">
        <f>VALUE(U4169)*100000</f>
        <v>#VALUE!</v>
      </c>
    </row>
    <row r="4170" spans="1:22" customFormat="1" hidden="1">
      <c r="A4170" t="s">
        <v>6358</v>
      </c>
      <c r="G4170" t="s">
        <v>23</v>
      </c>
      <c r="H4170" t="s">
        <v>5376</v>
      </c>
      <c r="I4170">
        <f>VALUE(LEFT(H4170,FIND(" ",H4170)-1))</f>
        <v>8000</v>
      </c>
      <c r="J4170" t="str">
        <f>TRIM(RIGHT(H4170,LEN(H4170)-FIND(" ",H4170)))</f>
        <v>sqft</v>
      </c>
      <c r="K4170" t="s">
        <v>83</v>
      </c>
      <c r="L4170" t="s">
        <v>41</v>
      </c>
      <c r="N4170" t="s">
        <v>40</v>
      </c>
      <c r="Q4170" t="s">
        <v>44</v>
      </c>
      <c r="R4170" t="s">
        <v>2293</v>
      </c>
      <c r="S4170" t="s">
        <v>3045</v>
      </c>
      <c r="T4170" s="1">
        <f t="shared" si="2047"/>
        <v>8000</v>
      </c>
      <c r="U4170" t="s">
        <v>6359</v>
      </c>
      <c r="V4170" t="e">
        <f>VALUE(U4170)*100000</f>
        <v>#VALUE!</v>
      </c>
    </row>
    <row r="4171" spans="1:22" customFormat="1" hidden="1">
      <c r="A4171" t="s">
        <v>6360</v>
      </c>
      <c r="G4171" t="s">
        <v>23</v>
      </c>
      <c r="H4171" t="s">
        <v>3391</v>
      </c>
      <c r="I4171">
        <f>VALUE(LEFT(H4171,FIND(" ",H4171)-1))</f>
        <v>1850</v>
      </c>
      <c r="J4171" t="str">
        <f>TRIM(RIGHT(H4171,LEN(H4171)-FIND(" ",H4171)))</f>
        <v>sqft</v>
      </c>
      <c r="K4171" t="s">
        <v>40</v>
      </c>
      <c r="L4171" t="s">
        <v>41</v>
      </c>
      <c r="N4171" t="s">
        <v>502</v>
      </c>
      <c r="Q4171" t="s">
        <v>28</v>
      </c>
      <c r="R4171" t="s">
        <v>88</v>
      </c>
      <c r="S4171" t="s">
        <v>6361</v>
      </c>
      <c r="T4171" s="1">
        <f t="shared" si="2047"/>
        <v>5634</v>
      </c>
      <c r="U4171" t="s">
        <v>5230</v>
      </c>
      <c r="V4171" t="e">
        <f>VALUE(U4171)*100000</f>
        <v>#VALUE!</v>
      </c>
    </row>
    <row r="4172" spans="1:22" customFormat="1" hidden="1">
      <c r="A4172" t="s">
        <v>6362</v>
      </c>
      <c r="G4172" t="s">
        <v>32</v>
      </c>
      <c r="H4172" t="s">
        <v>5813</v>
      </c>
      <c r="I4172">
        <f>VALUE(LEFT(H4172,FIND(" ",H4172)-1))</f>
        <v>3325</v>
      </c>
      <c r="J4172" t="str">
        <f>TRIM(RIGHT(H4172,LEN(H4172)-FIND(" ",H4172)))</f>
        <v>sqft</v>
      </c>
      <c r="K4172" t="s">
        <v>28</v>
      </c>
      <c r="L4172" t="s">
        <v>159</v>
      </c>
      <c r="N4172" t="s">
        <v>25</v>
      </c>
      <c r="Q4172" t="s">
        <v>6363</v>
      </c>
      <c r="R4172">
        <v>4</v>
      </c>
      <c r="S4172" t="s">
        <v>5208</v>
      </c>
      <c r="T4172" s="1">
        <f t="shared" si="2047"/>
        <v>6336</v>
      </c>
      <c r="U4172" t="s">
        <v>5321</v>
      </c>
      <c r="V4172" t="e">
        <f>VALUE(U4172)*100000</f>
        <v>#VALUE!</v>
      </c>
    </row>
    <row r="4173" spans="1:22" customFormat="1" hidden="1">
      <c r="A4173" t="s">
        <v>6137</v>
      </c>
      <c r="G4173" t="s">
        <v>32</v>
      </c>
      <c r="H4173" t="s">
        <v>2838</v>
      </c>
      <c r="I4173">
        <f>VALUE(LEFT(H4173,FIND(" ",H4173)-1))</f>
        <v>3000</v>
      </c>
      <c r="J4173" t="str">
        <f>TRIM(RIGHT(H4173,LEN(H4173)-FIND(" ",H4173)))</f>
        <v>sqft</v>
      </c>
      <c r="K4173" t="s">
        <v>25</v>
      </c>
      <c r="L4173" t="s">
        <v>55</v>
      </c>
      <c r="N4173" t="s">
        <v>6293</v>
      </c>
      <c r="Q4173" t="s">
        <v>28</v>
      </c>
      <c r="R4173" t="s">
        <v>44</v>
      </c>
      <c r="S4173" t="s">
        <v>751</v>
      </c>
      <c r="T4173" s="1">
        <f t="shared" si="2047"/>
        <v>6500</v>
      </c>
      <c r="U4173" t="s">
        <v>5580</v>
      </c>
      <c r="V4173" t="e">
        <f>VALUE(U4173)*100000</f>
        <v>#VALUE!</v>
      </c>
    </row>
    <row r="4174" spans="1:22" customFormat="1" hidden="1">
      <c r="A4174" t="s">
        <v>6364</v>
      </c>
      <c r="G4174" t="s">
        <v>32</v>
      </c>
      <c r="H4174" t="s">
        <v>6365</v>
      </c>
      <c r="I4174">
        <f>VALUE(LEFT(H4174,FIND(" ",H4174)-1))</f>
        <v>4491</v>
      </c>
      <c r="J4174" t="str">
        <f>TRIM(RIGHT(H4174,LEN(H4174)-FIND(" ",H4174)))</f>
        <v>sqft</v>
      </c>
      <c r="K4174" t="s">
        <v>25</v>
      </c>
      <c r="L4174" t="s">
        <v>1540</v>
      </c>
      <c r="N4174" t="s">
        <v>165</v>
      </c>
      <c r="Q4174" t="s">
        <v>28</v>
      </c>
      <c r="R4174" t="s">
        <v>44</v>
      </c>
      <c r="S4174" t="s">
        <v>6366</v>
      </c>
      <c r="T4174" s="1">
        <f t="shared" si="2047"/>
        <v>6791</v>
      </c>
      <c r="U4174" t="s">
        <v>6299</v>
      </c>
      <c r="V4174" t="e">
        <f>VALUE(U4174)*100000</f>
        <v>#VALUE!</v>
      </c>
    </row>
    <row r="4175" spans="1:22" customFormat="1" hidden="1">
      <c r="A4175" t="s">
        <v>4501</v>
      </c>
      <c r="G4175" t="s">
        <v>32</v>
      </c>
      <c r="H4175" t="s">
        <v>2838</v>
      </c>
      <c r="I4175">
        <f>VALUE(LEFT(H4175,FIND(" ",H4175)-1))</f>
        <v>3000</v>
      </c>
      <c r="J4175" t="str">
        <f>TRIM(RIGHT(H4175,LEN(H4175)-FIND(" ",H4175)))</f>
        <v>sqft</v>
      </c>
      <c r="K4175" t="s">
        <v>25</v>
      </c>
      <c r="L4175" t="s">
        <v>2356</v>
      </c>
      <c r="N4175" t="s">
        <v>652</v>
      </c>
      <c r="Q4175" t="s">
        <v>28</v>
      </c>
      <c r="R4175" t="s">
        <v>44</v>
      </c>
      <c r="S4175" t="s">
        <v>4620</v>
      </c>
      <c r="T4175" s="1">
        <f t="shared" si="2047"/>
        <v>5700</v>
      </c>
      <c r="U4175" t="s">
        <v>5714</v>
      </c>
      <c r="V4175" t="e">
        <f>VALUE(U4175)*100000</f>
        <v>#VALUE!</v>
      </c>
    </row>
    <row r="4176" spans="1:22" customFormat="1" hidden="1">
      <c r="A4176" t="s">
        <v>6367</v>
      </c>
      <c r="G4176" t="s">
        <v>32</v>
      </c>
      <c r="H4176" t="s">
        <v>4877</v>
      </c>
      <c r="I4176">
        <f>VALUE(LEFT(H4176,FIND(" ",H4176)-1))</f>
        <v>150</v>
      </c>
      <c r="J4176" t="str">
        <f>TRIM(RIGHT(H4176,LEN(H4176)-FIND(" ",H4176)))</f>
        <v>sqyrd</v>
      </c>
      <c r="K4176" t="s">
        <v>25</v>
      </c>
      <c r="L4176" t="s">
        <v>41</v>
      </c>
      <c r="N4176" t="s">
        <v>401</v>
      </c>
      <c r="Q4176" t="s">
        <v>28</v>
      </c>
      <c r="R4176" t="s">
        <v>44</v>
      </c>
      <c r="S4176" t="s">
        <v>6368</v>
      </c>
      <c r="T4176" s="1">
        <f t="shared" si="2047"/>
        <v>31481</v>
      </c>
      <c r="U4176" t="s">
        <v>6071</v>
      </c>
      <c r="V4176" t="e">
        <f>VALUE(U4176)*100000</f>
        <v>#VALUE!</v>
      </c>
    </row>
    <row r="4177" spans="1:22" customFormat="1" hidden="1">
      <c r="A4177" t="s">
        <v>5670</v>
      </c>
      <c r="G4177" t="s">
        <v>23</v>
      </c>
      <c r="H4177" t="s">
        <v>6369</v>
      </c>
      <c r="I4177">
        <f>VALUE(LEFT(H4177,FIND(" ",H4177)-1))</f>
        <v>2825</v>
      </c>
      <c r="J4177" t="str">
        <f>TRIM(RIGHT(H4177,LEN(H4177)-FIND(" ",H4177)))</f>
        <v>sqft</v>
      </c>
      <c r="K4177" t="s">
        <v>25</v>
      </c>
      <c r="L4177" t="s">
        <v>41</v>
      </c>
      <c r="N4177" t="s">
        <v>617</v>
      </c>
      <c r="Q4177" t="s">
        <v>28</v>
      </c>
      <c r="R4177" t="s">
        <v>44</v>
      </c>
      <c r="S4177" t="s">
        <v>6370</v>
      </c>
      <c r="T4177" s="1">
        <f t="shared" si="2047"/>
        <v>7011</v>
      </c>
      <c r="U4177" t="s">
        <v>5673</v>
      </c>
      <c r="V4177" t="e">
        <f>VALUE(U4177)*100000</f>
        <v>#VALUE!</v>
      </c>
    </row>
    <row r="4178" spans="1:22" customFormat="1" hidden="1">
      <c r="A4178" t="s">
        <v>5209</v>
      </c>
      <c r="G4178" t="s">
        <v>23</v>
      </c>
      <c r="H4178" t="s">
        <v>3834</v>
      </c>
      <c r="I4178">
        <f>VALUE(LEFT(H4178,FIND(" ",H4178)-1))</f>
        <v>2060</v>
      </c>
      <c r="J4178" t="str">
        <f>TRIM(RIGHT(H4178,LEN(H4178)-FIND(" ",H4178)))</f>
        <v>sqft</v>
      </c>
      <c r="K4178" t="s">
        <v>28</v>
      </c>
      <c r="L4178" t="s">
        <v>41</v>
      </c>
      <c r="N4178" t="s">
        <v>25</v>
      </c>
      <c r="Q4178" t="s">
        <v>44</v>
      </c>
      <c r="R4178" t="s">
        <v>131</v>
      </c>
      <c r="S4178" t="s">
        <v>5181</v>
      </c>
      <c r="T4178" s="1">
        <f t="shared" si="2047"/>
        <v>6060</v>
      </c>
      <c r="U4178" t="s">
        <v>5769</v>
      </c>
      <c r="V4178" t="e">
        <f>VALUE(U4178)*100000</f>
        <v>#VALUE!</v>
      </c>
    </row>
    <row r="4179" spans="1:22" customFormat="1" hidden="1">
      <c r="A4179" t="s">
        <v>6371</v>
      </c>
      <c r="G4179" t="s">
        <v>23</v>
      </c>
      <c r="H4179" t="s">
        <v>5388</v>
      </c>
      <c r="I4179">
        <f>VALUE(LEFT(H4179,FIND(" ",H4179)-1))</f>
        <v>3300</v>
      </c>
      <c r="J4179" t="str">
        <f>TRIM(RIGHT(H4179,LEN(H4179)-FIND(" ",H4179)))</f>
        <v>sqft</v>
      </c>
      <c r="K4179" t="s">
        <v>25</v>
      </c>
      <c r="L4179" t="s">
        <v>217</v>
      </c>
      <c r="N4179" t="s">
        <v>502</v>
      </c>
      <c r="Q4179" t="s">
        <v>28</v>
      </c>
      <c r="R4179" t="s">
        <v>88</v>
      </c>
      <c r="S4179" t="s">
        <v>3045</v>
      </c>
      <c r="T4179" s="1">
        <f t="shared" si="2047"/>
        <v>8000</v>
      </c>
      <c r="U4179" t="s">
        <v>6372</v>
      </c>
      <c r="V4179" t="e">
        <f>VALUE(U4179)*100000</f>
        <v>#VALUE!</v>
      </c>
    </row>
    <row r="4180" spans="1:22" customFormat="1" hidden="1">
      <c r="A4180" t="s">
        <v>6373</v>
      </c>
      <c r="G4180" t="s">
        <v>32</v>
      </c>
      <c r="H4180" t="s">
        <v>5107</v>
      </c>
      <c r="I4180">
        <f>VALUE(LEFT(H4180,FIND(" ",H4180)-1))</f>
        <v>2705</v>
      </c>
      <c r="J4180" t="str">
        <f>TRIM(RIGHT(H4180,LEN(H4180)-FIND(" ",H4180)))</f>
        <v>sqft</v>
      </c>
      <c r="K4180" t="s">
        <v>25</v>
      </c>
      <c r="L4180" t="s">
        <v>41</v>
      </c>
      <c r="N4180" t="s">
        <v>818</v>
      </c>
      <c r="Q4180" t="s">
        <v>28</v>
      </c>
      <c r="R4180" t="s">
        <v>44</v>
      </c>
      <c r="S4180" t="s">
        <v>4986</v>
      </c>
      <c r="T4180" s="1">
        <f t="shared" si="2047"/>
        <v>5693</v>
      </c>
      <c r="U4180" t="s">
        <v>5203</v>
      </c>
      <c r="V4180" t="e">
        <f>VALUE(U4180)*100000</f>
        <v>#VALUE!</v>
      </c>
    </row>
    <row r="4181" spans="1:22" customFormat="1" hidden="1">
      <c r="A4181" t="s">
        <v>5500</v>
      </c>
      <c r="G4181" t="s">
        <v>32</v>
      </c>
      <c r="H4181" t="s">
        <v>6161</v>
      </c>
      <c r="I4181">
        <f>VALUE(LEFT(H4181,FIND(" ",H4181)-1))</f>
        <v>2962</v>
      </c>
      <c r="J4181" t="str">
        <f>TRIM(RIGHT(H4181,LEN(H4181)-FIND(" ",H4181)))</f>
        <v>sqft</v>
      </c>
      <c r="K4181" t="s">
        <v>25</v>
      </c>
      <c r="L4181" t="s">
        <v>217</v>
      </c>
      <c r="N4181" t="s">
        <v>633</v>
      </c>
      <c r="Q4181" t="s">
        <v>28</v>
      </c>
      <c r="R4181" t="s">
        <v>36</v>
      </c>
      <c r="S4181" t="s">
        <v>5473</v>
      </c>
      <c r="T4181" s="1">
        <f t="shared" si="2047"/>
        <v>5991</v>
      </c>
      <c r="U4181" t="s">
        <v>5800</v>
      </c>
      <c r="V4181" t="e">
        <f>VALUE(U4181)*100000</f>
        <v>#VALUE!</v>
      </c>
    </row>
    <row r="4182" spans="1:22" customFormat="1" hidden="1">
      <c r="A4182" t="s">
        <v>5573</v>
      </c>
      <c r="G4182" t="s">
        <v>168</v>
      </c>
      <c r="H4182" t="s">
        <v>6374</v>
      </c>
      <c r="I4182">
        <f>VALUE(LEFT(H4182,FIND(" ",H4182)-1))</f>
        <v>1683</v>
      </c>
      <c r="J4182" t="str">
        <f>TRIM(RIGHT(H4182,LEN(H4182)-FIND(" ",H4182)))</f>
        <v>sqft</v>
      </c>
      <c r="K4182" t="s">
        <v>40</v>
      </c>
      <c r="L4182" t="s">
        <v>6375</v>
      </c>
      <c r="N4182" t="s">
        <v>328</v>
      </c>
      <c r="Q4182">
        <v>2</v>
      </c>
      <c r="R4182" t="s">
        <v>5877</v>
      </c>
      <c r="S4182" t="s">
        <v>6376</v>
      </c>
      <c r="T4182" s="1">
        <f t="shared" si="2047"/>
        <v>12181</v>
      </c>
      <c r="U4182" t="s">
        <v>6377</v>
      </c>
      <c r="V4182" t="e">
        <f>VALUE(U4182)*100000</f>
        <v>#VALUE!</v>
      </c>
    </row>
    <row r="4183" spans="1:22" customFormat="1" hidden="1">
      <c r="A4183" t="s">
        <v>6373</v>
      </c>
      <c r="G4183" t="s">
        <v>23</v>
      </c>
      <c r="H4183" t="s">
        <v>6378</v>
      </c>
      <c r="I4183">
        <f>VALUE(LEFT(H4183,FIND(" ",H4183)-1))</f>
        <v>1488</v>
      </c>
      <c r="J4183" t="str">
        <f>TRIM(RIGHT(H4183,LEN(H4183)-FIND(" ",H4183)))</f>
        <v>sqft</v>
      </c>
      <c r="K4183" t="s">
        <v>25</v>
      </c>
      <c r="L4183" t="s">
        <v>41</v>
      </c>
      <c r="N4183" t="s">
        <v>165</v>
      </c>
      <c r="Q4183" t="s">
        <v>28</v>
      </c>
      <c r="R4183" t="s">
        <v>88</v>
      </c>
      <c r="S4183" t="s">
        <v>6379</v>
      </c>
      <c r="T4183" s="1">
        <f t="shared" si="2047"/>
        <v>5637</v>
      </c>
      <c r="U4183" t="s">
        <v>5539</v>
      </c>
      <c r="V4183" t="e">
        <f>VALUE(U4183)*100000</f>
        <v>#VALUE!</v>
      </c>
    </row>
    <row r="4184" spans="1:22" customFormat="1" hidden="1">
      <c r="A4184" t="s">
        <v>6380</v>
      </c>
      <c r="G4184" t="s">
        <v>32</v>
      </c>
      <c r="H4184" t="s">
        <v>565</v>
      </c>
      <c r="I4184">
        <f>VALUE(LEFT(H4184,FIND(" ",H4184)-1))</f>
        <v>2493</v>
      </c>
      <c r="J4184" t="str">
        <f>TRIM(RIGHT(H4184,LEN(H4184)-FIND(" ",H4184)))</f>
        <v>sqft</v>
      </c>
      <c r="K4184" t="s">
        <v>28</v>
      </c>
      <c r="L4184" t="s">
        <v>159</v>
      </c>
      <c r="N4184" t="s">
        <v>25</v>
      </c>
      <c r="Q4184" t="s">
        <v>6363</v>
      </c>
      <c r="R4184">
        <v>3</v>
      </c>
      <c r="S4184" t="s">
        <v>5208</v>
      </c>
      <c r="T4184" s="1">
        <f t="shared" si="2047"/>
        <v>6336</v>
      </c>
      <c r="U4184" t="s">
        <v>6264</v>
      </c>
      <c r="V4184" t="e">
        <f>VALUE(U4184)*100000</f>
        <v>#VALUE!</v>
      </c>
    </row>
    <row r="4185" spans="1:22" customFormat="1" hidden="1">
      <c r="A4185" t="s">
        <v>6144</v>
      </c>
      <c r="G4185" t="s">
        <v>23</v>
      </c>
      <c r="H4185" t="s">
        <v>6381</v>
      </c>
      <c r="I4185">
        <f>VALUE(LEFT(H4185,FIND(" ",H4185)-1))</f>
        <v>2236</v>
      </c>
      <c r="J4185" t="str">
        <f>TRIM(RIGHT(H4185,LEN(H4185)-FIND(" ",H4185)))</f>
        <v>sqft</v>
      </c>
      <c r="K4185" t="s">
        <v>25</v>
      </c>
      <c r="L4185" t="s">
        <v>2320</v>
      </c>
      <c r="N4185" t="s">
        <v>6236</v>
      </c>
      <c r="Q4185" t="s">
        <v>28</v>
      </c>
      <c r="R4185" t="s">
        <v>44</v>
      </c>
      <c r="S4185" t="s">
        <v>6382</v>
      </c>
      <c r="T4185" s="1">
        <f t="shared" si="2047"/>
        <v>7316</v>
      </c>
      <c r="U4185" t="s">
        <v>6383</v>
      </c>
      <c r="V4185" t="e">
        <f>VALUE(U4185)*100000</f>
        <v>#VALUE!</v>
      </c>
    </row>
    <row r="4186" spans="1:22" customFormat="1" hidden="1">
      <c r="A4186" t="s">
        <v>6282</v>
      </c>
      <c r="G4186" t="s">
        <v>32</v>
      </c>
      <c r="H4186" t="s">
        <v>6283</v>
      </c>
      <c r="I4186">
        <f>VALUE(LEFT(H4186,FIND(" ",H4186)-1))</f>
        <v>3376</v>
      </c>
      <c r="J4186" t="str">
        <f>TRIM(RIGHT(H4186,LEN(H4186)-FIND(" ",H4186)))</f>
        <v>sqft</v>
      </c>
      <c r="K4186" t="s">
        <v>25</v>
      </c>
      <c r="L4186" t="s">
        <v>1540</v>
      </c>
      <c r="N4186" t="s">
        <v>818</v>
      </c>
      <c r="Q4186" t="s">
        <v>28</v>
      </c>
      <c r="R4186" t="s">
        <v>44</v>
      </c>
      <c r="S4186" t="s">
        <v>6384</v>
      </c>
      <c r="T4186" s="1">
        <f t="shared" si="2047"/>
        <v>5835</v>
      </c>
      <c r="U4186" t="s">
        <v>6038</v>
      </c>
      <c r="V4186" t="e">
        <f>VALUE(U4186)*100000</f>
        <v>#VALUE!</v>
      </c>
    </row>
    <row r="4187" spans="1:22" customFormat="1" hidden="1">
      <c r="A4187" t="s">
        <v>6385</v>
      </c>
      <c r="G4187" t="s">
        <v>32</v>
      </c>
      <c r="H4187" t="s">
        <v>6386</v>
      </c>
      <c r="I4187">
        <f>VALUE(LEFT(H4187,FIND(" ",H4187)-1))</f>
        <v>6800</v>
      </c>
      <c r="J4187" t="str">
        <f>TRIM(RIGHT(H4187,LEN(H4187)-FIND(" ",H4187)))</f>
        <v>sqft</v>
      </c>
      <c r="K4187" t="s">
        <v>25</v>
      </c>
      <c r="L4187" t="s">
        <v>2356</v>
      </c>
      <c r="N4187" t="s">
        <v>781</v>
      </c>
      <c r="Q4187" t="s">
        <v>28</v>
      </c>
      <c r="R4187" t="s">
        <v>44</v>
      </c>
      <c r="S4187" t="s">
        <v>3304</v>
      </c>
      <c r="T4187" s="1">
        <f t="shared" si="2047"/>
        <v>5200</v>
      </c>
      <c r="U4187" t="s">
        <v>5851</v>
      </c>
      <c r="V4187" t="e">
        <f>VALUE(U4187)*100000</f>
        <v>#VALUE!</v>
      </c>
    </row>
    <row r="4188" spans="1:22" customFormat="1" hidden="1">
      <c r="A4188" t="s">
        <v>5347</v>
      </c>
      <c r="G4188" t="s">
        <v>168</v>
      </c>
      <c r="H4188" t="s">
        <v>1395</v>
      </c>
      <c r="I4188">
        <f>VALUE(LEFT(H4188,FIND(" ",H4188)-1))</f>
        <v>1260</v>
      </c>
      <c r="J4188" t="str">
        <f>TRIM(RIGHT(H4188,LEN(H4188)-FIND(" ",H4188)))</f>
        <v>sqft</v>
      </c>
      <c r="K4188" t="s">
        <v>170</v>
      </c>
      <c r="L4188" t="s">
        <v>139</v>
      </c>
      <c r="N4188" t="s">
        <v>40</v>
      </c>
      <c r="Q4188">
        <v>2</v>
      </c>
      <c r="R4188" t="s">
        <v>3790</v>
      </c>
      <c r="S4188" t="s">
        <v>2987</v>
      </c>
      <c r="T4188" s="1">
        <f t="shared" si="2047"/>
        <v>15079</v>
      </c>
      <c r="U4188" t="s">
        <v>5572</v>
      </c>
      <c r="V4188" t="e">
        <f>VALUE(U4188)*100000</f>
        <v>#VALUE!</v>
      </c>
    </row>
    <row r="4189" spans="1:22" customFormat="1" hidden="1">
      <c r="A4189" t="s">
        <v>5392</v>
      </c>
      <c r="G4189" t="s">
        <v>32</v>
      </c>
      <c r="H4189" t="s">
        <v>6301</v>
      </c>
      <c r="I4189">
        <f>VALUE(LEFT(H4189,FIND(" ",H4189)-1))</f>
        <v>3211</v>
      </c>
      <c r="J4189" t="str">
        <f>TRIM(RIGHT(H4189,LEN(H4189)-FIND(" ",H4189)))</f>
        <v>sqft</v>
      </c>
      <c r="K4189" t="s">
        <v>25</v>
      </c>
      <c r="L4189" t="s">
        <v>747</v>
      </c>
      <c r="N4189" t="s">
        <v>818</v>
      </c>
      <c r="Q4189" t="s">
        <v>28</v>
      </c>
      <c r="R4189" t="s">
        <v>36</v>
      </c>
      <c r="S4189" t="s">
        <v>6387</v>
      </c>
      <c r="T4189" s="1">
        <f t="shared" si="2047"/>
        <v>5263</v>
      </c>
      <c r="U4189" t="s">
        <v>6007</v>
      </c>
      <c r="V4189" t="e">
        <f>VALUE(U4189)*100000</f>
        <v>#VALUE!</v>
      </c>
    </row>
    <row r="4190" spans="1:22" customFormat="1" hidden="1">
      <c r="A4190" t="s">
        <v>6197</v>
      </c>
      <c r="G4190" t="s">
        <v>32</v>
      </c>
      <c r="H4190" t="s">
        <v>6198</v>
      </c>
      <c r="I4190">
        <f>VALUE(LEFT(H4190,FIND(" ",H4190)-1))</f>
        <v>4675</v>
      </c>
      <c r="J4190" t="str">
        <f>TRIM(RIGHT(H4190,LEN(H4190)-FIND(" ",H4190)))</f>
        <v>sqft</v>
      </c>
      <c r="K4190" t="s">
        <v>25</v>
      </c>
      <c r="L4190" t="s">
        <v>3977</v>
      </c>
      <c r="N4190" t="s">
        <v>147</v>
      </c>
      <c r="Q4190" t="s">
        <v>28</v>
      </c>
      <c r="R4190" t="s">
        <v>586</v>
      </c>
      <c r="S4190" t="s">
        <v>6199</v>
      </c>
      <c r="T4190" s="1">
        <f t="shared" si="2047"/>
        <v>6802</v>
      </c>
      <c r="U4190" t="s">
        <v>6200</v>
      </c>
      <c r="V4190" t="e">
        <f>VALUE(U4190)*100000</f>
        <v>#VALUE!</v>
      </c>
    </row>
    <row r="4191" spans="1:22" customFormat="1" hidden="1">
      <c r="A4191" t="s">
        <v>6325</v>
      </c>
      <c r="G4191" t="s">
        <v>32</v>
      </c>
      <c r="H4191" t="s">
        <v>6388</v>
      </c>
      <c r="I4191">
        <f>VALUE(LEFT(H4191,FIND(" ",H4191)-1))</f>
        <v>5260</v>
      </c>
      <c r="J4191" t="str">
        <f>TRIM(RIGHT(H4191,LEN(H4191)-FIND(" ",H4191)))</f>
        <v>sqft</v>
      </c>
      <c r="K4191" t="s">
        <v>40</v>
      </c>
      <c r="L4191" t="s">
        <v>3977</v>
      </c>
      <c r="N4191" t="s">
        <v>652</v>
      </c>
      <c r="Q4191" t="s">
        <v>28</v>
      </c>
      <c r="R4191" t="s">
        <v>29</v>
      </c>
      <c r="S4191" t="s">
        <v>5523</v>
      </c>
      <c r="T4191" s="1">
        <f t="shared" si="2047"/>
        <v>5703</v>
      </c>
      <c r="U4191" t="s">
        <v>5343</v>
      </c>
      <c r="V4191" t="e">
        <f>VALUE(U4191)*100000</f>
        <v>#VALUE!</v>
      </c>
    </row>
    <row r="4192" spans="1:22" customFormat="1" hidden="1">
      <c r="A4192" t="s">
        <v>5500</v>
      </c>
      <c r="G4192" t="s">
        <v>32</v>
      </c>
      <c r="H4192" t="s">
        <v>6389</v>
      </c>
      <c r="I4192">
        <f>VALUE(LEFT(H4192,FIND(" ",H4192)-1))</f>
        <v>3767</v>
      </c>
      <c r="J4192" t="str">
        <f>TRIM(RIGHT(H4192,LEN(H4192)-FIND(" ",H4192)))</f>
        <v>sqft</v>
      </c>
      <c r="K4192" t="s">
        <v>25</v>
      </c>
      <c r="L4192" t="s">
        <v>217</v>
      </c>
      <c r="N4192" t="s">
        <v>633</v>
      </c>
      <c r="Q4192" t="s">
        <v>28</v>
      </c>
      <c r="R4192" t="s">
        <v>44</v>
      </c>
      <c r="S4192" t="s">
        <v>5473</v>
      </c>
      <c r="T4192" s="1">
        <f t="shared" si="2047"/>
        <v>5991</v>
      </c>
      <c r="U4192" t="s">
        <v>5232</v>
      </c>
      <c r="V4192" t="e">
        <f>VALUE(U4192)*100000</f>
        <v>#VALUE!</v>
      </c>
    </row>
    <row r="4193" spans="1:22" customFormat="1" hidden="1">
      <c r="A4193" t="s">
        <v>6390</v>
      </c>
      <c r="G4193" t="s">
        <v>23</v>
      </c>
      <c r="H4193" t="s">
        <v>4722</v>
      </c>
      <c r="I4193">
        <f>VALUE(LEFT(H4193,FIND(" ",H4193)-1))</f>
        <v>5000</v>
      </c>
      <c r="J4193" t="str">
        <f>TRIM(RIGHT(H4193,LEN(H4193)-FIND(" ",H4193)))</f>
        <v>sqft</v>
      </c>
      <c r="K4193" t="s">
        <v>28</v>
      </c>
      <c r="L4193" t="s">
        <v>41</v>
      </c>
      <c r="N4193" t="s">
        <v>25</v>
      </c>
      <c r="Q4193">
        <v>5</v>
      </c>
      <c r="R4193">
        <v>3</v>
      </c>
      <c r="T4193" s="1" t="e">
        <f t="shared" si="2047"/>
        <v>#VALUE!</v>
      </c>
      <c r="U4193" t="s">
        <v>6391</v>
      </c>
      <c r="V4193" t="e">
        <f>VALUE(U4193)*100000</f>
        <v>#VALUE!</v>
      </c>
    </row>
    <row r="4194" spans="1:22" customFormat="1" hidden="1">
      <c r="A4194" t="s">
        <v>6356</v>
      </c>
      <c r="G4194" t="s">
        <v>23</v>
      </c>
      <c r="H4194" t="s">
        <v>6392</v>
      </c>
      <c r="I4194">
        <f>VALUE(LEFT(H4194,FIND(" ",H4194)-1))</f>
        <v>2033</v>
      </c>
      <c r="J4194" t="str">
        <f>TRIM(RIGHT(H4194,LEN(H4194)-FIND(" ",H4194)))</f>
        <v>sqft</v>
      </c>
      <c r="K4194" t="s">
        <v>25</v>
      </c>
      <c r="L4194" t="s">
        <v>41</v>
      </c>
      <c r="N4194" t="s">
        <v>147</v>
      </c>
      <c r="Q4194" t="s">
        <v>28</v>
      </c>
      <c r="R4194" t="s">
        <v>88</v>
      </c>
      <c r="S4194" t="s">
        <v>6393</v>
      </c>
      <c r="T4194" s="1">
        <f t="shared" si="2047"/>
        <v>5627</v>
      </c>
      <c r="U4194" t="s">
        <v>5885</v>
      </c>
      <c r="V4194" t="e">
        <f>VALUE(U4194)*100000</f>
        <v>#VALUE!</v>
      </c>
    </row>
    <row r="4195" spans="1:22" customFormat="1" hidden="1">
      <c r="A4195" t="s">
        <v>6362</v>
      </c>
      <c r="G4195" t="s">
        <v>32</v>
      </c>
      <c r="H4195" t="s">
        <v>6394</v>
      </c>
      <c r="I4195">
        <f>VALUE(LEFT(H4195,FIND(" ",H4195)-1))</f>
        <v>3795</v>
      </c>
      <c r="J4195" t="str">
        <f>TRIM(RIGHT(H4195,LEN(H4195)-FIND(" ",H4195)))</f>
        <v>sqft</v>
      </c>
      <c r="K4195" t="s">
        <v>28</v>
      </c>
      <c r="L4195" t="s">
        <v>159</v>
      </c>
      <c r="N4195" t="s">
        <v>25</v>
      </c>
      <c r="Q4195" t="s">
        <v>6363</v>
      </c>
      <c r="R4195">
        <v>4</v>
      </c>
      <c r="S4195" t="s">
        <v>5208</v>
      </c>
      <c r="T4195" s="1">
        <f t="shared" si="2047"/>
        <v>6336</v>
      </c>
      <c r="U4195" t="s">
        <v>5374</v>
      </c>
      <c r="V4195" t="e">
        <f>VALUE(U4195)*100000</f>
        <v>#VALUE!</v>
      </c>
    </row>
    <row r="4196" spans="1:22" customFormat="1" hidden="1">
      <c r="A4196" t="s">
        <v>6395</v>
      </c>
      <c r="G4196" t="s">
        <v>23</v>
      </c>
      <c r="H4196" t="s">
        <v>6396</v>
      </c>
      <c r="I4196">
        <f>VALUE(LEFT(H4196,FIND(" ",H4196)-1))</f>
        <v>2640</v>
      </c>
      <c r="J4196" t="str">
        <f>TRIM(RIGHT(H4196,LEN(H4196)-FIND(" ",H4196)))</f>
        <v>sqft</v>
      </c>
      <c r="K4196" t="s">
        <v>25</v>
      </c>
      <c r="L4196" t="s">
        <v>2320</v>
      </c>
      <c r="N4196" t="s">
        <v>42</v>
      </c>
      <c r="Q4196" t="s">
        <v>28</v>
      </c>
      <c r="R4196" t="s">
        <v>44</v>
      </c>
      <c r="S4196" t="s">
        <v>6173</v>
      </c>
      <c r="T4196" s="1">
        <f t="shared" si="2047"/>
        <v>7191</v>
      </c>
      <c r="U4196" t="s">
        <v>5223</v>
      </c>
      <c r="V4196" t="e">
        <f>VALUE(U4196)*100000</f>
        <v>#VALUE!</v>
      </c>
    </row>
    <row r="4197" spans="1:22" customFormat="1" hidden="1">
      <c r="A4197" t="s">
        <v>6310</v>
      </c>
      <c r="G4197" t="s">
        <v>32</v>
      </c>
      <c r="H4197" t="s">
        <v>3181</v>
      </c>
      <c r="I4197">
        <f>VALUE(LEFT(H4197,FIND(" ",H4197)-1))</f>
        <v>4000</v>
      </c>
      <c r="J4197" t="str">
        <f>TRIM(RIGHT(H4197,LEN(H4197)-FIND(" ",H4197)))</f>
        <v>sqft</v>
      </c>
      <c r="K4197" t="s">
        <v>25</v>
      </c>
      <c r="L4197" t="s">
        <v>1540</v>
      </c>
      <c r="N4197" t="s">
        <v>71</v>
      </c>
      <c r="Q4197" t="s">
        <v>28</v>
      </c>
      <c r="R4197" t="s">
        <v>44</v>
      </c>
      <c r="S4197" t="s">
        <v>3045</v>
      </c>
      <c r="T4197" s="1">
        <f t="shared" si="2047"/>
        <v>8000</v>
      </c>
      <c r="U4197" t="s">
        <v>5276</v>
      </c>
      <c r="V4197" t="e">
        <f>VALUE(U4197)*100000</f>
        <v>#VALUE!</v>
      </c>
    </row>
    <row r="4198" spans="1:22" customFormat="1" hidden="1">
      <c r="A4198" t="s">
        <v>5213</v>
      </c>
      <c r="G4198" t="s">
        <v>32</v>
      </c>
      <c r="H4198" t="s">
        <v>5886</v>
      </c>
      <c r="I4198">
        <f>VALUE(LEFT(H4198,FIND(" ",H4198)-1))</f>
        <v>3600</v>
      </c>
      <c r="J4198" t="str">
        <f>TRIM(RIGHT(H4198,LEN(H4198)-FIND(" ",H4198)))</f>
        <v>sqft</v>
      </c>
      <c r="K4198" t="s">
        <v>25</v>
      </c>
      <c r="L4198" t="s">
        <v>2356</v>
      </c>
      <c r="N4198" t="s">
        <v>147</v>
      </c>
      <c r="Q4198" t="s">
        <v>28</v>
      </c>
      <c r="R4198" t="s">
        <v>44</v>
      </c>
      <c r="S4198" t="s">
        <v>359</v>
      </c>
      <c r="T4198" s="1">
        <f t="shared" si="2047"/>
        <v>5000</v>
      </c>
      <c r="U4198" t="s">
        <v>5224</v>
      </c>
      <c r="V4198" t="e">
        <f>VALUE(U4198)*100000</f>
        <v>#VALUE!</v>
      </c>
    </row>
    <row r="4199" spans="1:22" customFormat="1" hidden="1">
      <c r="A4199" t="s">
        <v>5347</v>
      </c>
      <c r="G4199" t="s">
        <v>168</v>
      </c>
      <c r="H4199" t="s">
        <v>1021</v>
      </c>
      <c r="I4199">
        <f>VALUE(LEFT(H4199,FIND(" ",H4199)-1))</f>
        <v>2700</v>
      </c>
      <c r="J4199" t="str">
        <f>TRIM(RIGHT(H4199,LEN(H4199)-FIND(" ",H4199)))</f>
        <v>sqft</v>
      </c>
      <c r="K4199" t="s">
        <v>170</v>
      </c>
      <c r="L4199" t="s">
        <v>139</v>
      </c>
      <c r="N4199" t="s">
        <v>40</v>
      </c>
      <c r="Q4199">
        <v>2</v>
      </c>
      <c r="R4199" t="s">
        <v>3790</v>
      </c>
      <c r="S4199" t="s">
        <v>6397</v>
      </c>
      <c r="T4199" s="1">
        <f t="shared" si="2047"/>
        <v>14444</v>
      </c>
      <c r="U4199" t="s">
        <v>6398</v>
      </c>
      <c r="V4199" t="e">
        <f>VALUE(U4199)*100000</f>
        <v>#VALUE!</v>
      </c>
    </row>
    <row r="4200" spans="1:22" customFormat="1" hidden="1">
      <c r="A4200" t="s">
        <v>5088</v>
      </c>
      <c r="G4200" t="s">
        <v>32</v>
      </c>
      <c r="H4200" t="s">
        <v>5886</v>
      </c>
      <c r="I4200">
        <f>VALUE(LEFT(H4200,FIND(" ",H4200)-1))</f>
        <v>3600</v>
      </c>
      <c r="J4200" t="str">
        <f>TRIM(RIGHT(H4200,LEN(H4200)-FIND(" ",H4200)))</f>
        <v>sqft</v>
      </c>
      <c r="K4200" t="s">
        <v>25</v>
      </c>
      <c r="L4200" t="s">
        <v>41</v>
      </c>
      <c r="N4200" t="s">
        <v>165</v>
      </c>
      <c r="Q4200" t="s">
        <v>28</v>
      </c>
      <c r="R4200" t="s">
        <v>36</v>
      </c>
      <c r="S4200" t="s">
        <v>428</v>
      </c>
      <c r="T4200" s="1">
        <f t="shared" si="2047"/>
        <v>4500</v>
      </c>
      <c r="U4200" t="s">
        <v>5226</v>
      </c>
      <c r="V4200" t="e">
        <f>VALUE(U4200)*100000</f>
        <v>#VALUE!</v>
      </c>
    </row>
    <row r="4201" spans="1:22" customFormat="1" hidden="1">
      <c r="A4201" t="s">
        <v>6154</v>
      </c>
      <c r="G4201" t="s">
        <v>32</v>
      </c>
      <c r="H4201" t="s">
        <v>6262</v>
      </c>
      <c r="I4201">
        <f>VALUE(LEFT(H4201,FIND(" ",H4201)-1))</f>
        <v>3510</v>
      </c>
      <c r="J4201" t="str">
        <f>TRIM(RIGHT(H4201,LEN(H4201)-FIND(" ",H4201)))</f>
        <v>sqft</v>
      </c>
      <c r="K4201" t="s">
        <v>25</v>
      </c>
      <c r="L4201" t="s">
        <v>3977</v>
      </c>
      <c r="N4201" t="s">
        <v>694</v>
      </c>
      <c r="Q4201" t="s">
        <v>28</v>
      </c>
      <c r="R4201" t="s">
        <v>44</v>
      </c>
      <c r="S4201" t="s">
        <v>6263</v>
      </c>
      <c r="T4201" s="1">
        <f t="shared" si="2047"/>
        <v>6809</v>
      </c>
      <c r="U4201" t="s">
        <v>6049</v>
      </c>
      <c r="V4201" t="e">
        <f>VALUE(U4201)*100000</f>
        <v>#VALUE!</v>
      </c>
    </row>
    <row r="4202" spans="1:22" customFormat="1" hidden="1">
      <c r="A4202" t="s">
        <v>6113</v>
      </c>
      <c r="G4202" t="s">
        <v>32</v>
      </c>
      <c r="H4202" t="s">
        <v>5886</v>
      </c>
      <c r="I4202">
        <f>VALUE(LEFT(H4202,FIND(" ",H4202)-1))</f>
        <v>3600</v>
      </c>
      <c r="J4202" t="str">
        <f>TRIM(RIGHT(H4202,LEN(H4202)-FIND(" ",H4202)))</f>
        <v>sqft</v>
      </c>
      <c r="K4202" t="s">
        <v>25</v>
      </c>
      <c r="L4202" t="s">
        <v>3977</v>
      </c>
      <c r="N4202" t="s">
        <v>818</v>
      </c>
      <c r="Q4202" t="s">
        <v>28</v>
      </c>
      <c r="R4202" t="s">
        <v>44</v>
      </c>
      <c r="S4202" t="s">
        <v>6399</v>
      </c>
      <c r="T4202" s="1">
        <f t="shared" si="2047"/>
        <v>5694</v>
      </c>
      <c r="U4202" t="s">
        <v>6377</v>
      </c>
      <c r="V4202" t="e">
        <f>VALUE(U4202)*100000</f>
        <v>#VALUE!</v>
      </c>
    </row>
    <row r="4203" spans="1:22" customFormat="1" hidden="1">
      <c r="A4203" t="s">
        <v>6400</v>
      </c>
      <c r="G4203" t="s">
        <v>32</v>
      </c>
      <c r="H4203" t="s">
        <v>5965</v>
      </c>
      <c r="I4203">
        <f>VALUE(LEFT(H4203,FIND(" ",H4203)-1))</f>
        <v>3551</v>
      </c>
      <c r="J4203" t="str">
        <f>TRIM(RIGHT(H4203,LEN(H4203)-FIND(" ",H4203)))</f>
        <v>sqft</v>
      </c>
      <c r="K4203" t="s">
        <v>25</v>
      </c>
      <c r="L4203" t="s">
        <v>3236</v>
      </c>
      <c r="N4203" t="s">
        <v>147</v>
      </c>
      <c r="Q4203" t="s">
        <v>28</v>
      </c>
      <c r="R4203" t="s">
        <v>36</v>
      </c>
      <c r="S4203" t="s">
        <v>6401</v>
      </c>
      <c r="T4203" s="1">
        <f t="shared" si="2047"/>
        <v>6398</v>
      </c>
      <c r="U4203" t="s">
        <v>5427</v>
      </c>
      <c r="V4203" t="e">
        <f>VALUE(U4203)*100000</f>
        <v>#VALUE!</v>
      </c>
    </row>
    <row r="4204" spans="1:22" customFormat="1" hidden="1">
      <c r="A4204" t="s">
        <v>4501</v>
      </c>
      <c r="G4204" t="s">
        <v>23</v>
      </c>
      <c r="H4204" t="s">
        <v>78</v>
      </c>
      <c r="I4204">
        <f>VALUE(LEFT(H4204,FIND(" ",H4204)-1))</f>
        <v>1650</v>
      </c>
      <c r="J4204" t="str">
        <f>TRIM(RIGHT(H4204,LEN(H4204)-FIND(" ",H4204)))</f>
        <v>sqft</v>
      </c>
      <c r="K4204" t="s">
        <v>25</v>
      </c>
      <c r="L4204" t="s">
        <v>2356</v>
      </c>
      <c r="N4204" t="s">
        <v>147</v>
      </c>
      <c r="Q4204" t="s">
        <v>28</v>
      </c>
      <c r="R4204" t="s">
        <v>44</v>
      </c>
      <c r="S4204" t="s">
        <v>4815</v>
      </c>
      <c r="T4204" s="1">
        <f t="shared" si="2047"/>
        <v>5600</v>
      </c>
      <c r="U4204" t="s">
        <v>5819</v>
      </c>
      <c r="V4204" t="e">
        <f>VALUE(U4204)*100000</f>
        <v>#VALUE!</v>
      </c>
    </row>
    <row r="4205" spans="1:22" customFormat="1" hidden="1">
      <c r="A4205" t="s">
        <v>6154</v>
      </c>
      <c r="G4205" t="s">
        <v>23</v>
      </c>
      <c r="H4205" t="s">
        <v>4979</v>
      </c>
      <c r="I4205">
        <f>VALUE(LEFT(H4205,FIND(" ",H4205)-1))</f>
        <v>1930</v>
      </c>
      <c r="J4205" t="str">
        <f>TRIM(RIGHT(H4205,LEN(H4205)-FIND(" ",H4205)))</f>
        <v>sqft</v>
      </c>
      <c r="K4205" t="s">
        <v>25</v>
      </c>
      <c r="L4205" t="s">
        <v>41</v>
      </c>
      <c r="N4205" t="s">
        <v>502</v>
      </c>
      <c r="Q4205" t="s">
        <v>28</v>
      </c>
      <c r="R4205" t="s">
        <v>88</v>
      </c>
      <c r="S4205" t="s">
        <v>751</v>
      </c>
      <c r="T4205" s="1">
        <f t="shared" si="2047"/>
        <v>6500</v>
      </c>
      <c r="U4205" t="s">
        <v>5959</v>
      </c>
      <c r="V4205" t="e">
        <f>VALUE(U4205)*100000</f>
        <v>#VALUE!</v>
      </c>
    </row>
    <row r="4206" spans="1:22" customFormat="1" hidden="1">
      <c r="A4206" t="s">
        <v>4885</v>
      </c>
      <c r="G4206" t="s">
        <v>32</v>
      </c>
      <c r="H4206" t="s">
        <v>6402</v>
      </c>
      <c r="I4206">
        <f>VALUE(LEFT(H4206,FIND(" ",H4206)-1))</f>
        <v>2587</v>
      </c>
      <c r="J4206" t="str">
        <f>TRIM(RIGHT(H4206,LEN(H4206)-FIND(" ",H4206)))</f>
        <v>sqft</v>
      </c>
      <c r="K4206" t="s">
        <v>28</v>
      </c>
      <c r="L4206" t="s">
        <v>217</v>
      </c>
      <c r="N4206" t="s">
        <v>25</v>
      </c>
      <c r="Q4206" t="s">
        <v>4887</v>
      </c>
      <c r="R4206">
        <v>3</v>
      </c>
      <c r="S4206" t="s">
        <v>3482</v>
      </c>
      <c r="T4206" s="1">
        <f t="shared" si="2047"/>
        <v>6111</v>
      </c>
      <c r="U4206" t="s">
        <v>5655</v>
      </c>
      <c r="V4206" t="e">
        <f>VALUE(U4206)*100000</f>
        <v>#VALUE!</v>
      </c>
    </row>
    <row r="4207" spans="1:22" customFormat="1" hidden="1">
      <c r="A4207" t="s">
        <v>6113</v>
      </c>
      <c r="G4207" t="s">
        <v>32</v>
      </c>
      <c r="H4207" t="s">
        <v>5310</v>
      </c>
      <c r="I4207">
        <f>VALUE(LEFT(H4207,FIND(" ",H4207)-1))</f>
        <v>4351</v>
      </c>
      <c r="J4207" t="str">
        <f>TRIM(RIGHT(H4207,LEN(H4207)-FIND(" ",H4207)))</f>
        <v>sqft</v>
      </c>
      <c r="K4207" t="s">
        <v>25</v>
      </c>
      <c r="L4207" t="s">
        <v>55</v>
      </c>
      <c r="N4207" t="s">
        <v>42</v>
      </c>
      <c r="Q4207" t="s">
        <v>28</v>
      </c>
      <c r="R4207" t="s">
        <v>44</v>
      </c>
      <c r="S4207" t="s">
        <v>4620</v>
      </c>
      <c r="T4207" s="1">
        <f t="shared" si="2047"/>
        <v>5700</v>
      </c>
      <c r="U4207" t="s">
        <v>6122</v>
      </c>
      <c r="V4207" t="e">
        <f>VALUE(U4207)*100000</f>
        <v>#VALUE!</v>
      </c>
    </row>
    <row r="4208" spans="1:22" customFormat="1" hidden="1">
      <c r="A4208" t="s">
        <v>6113</v>
      </c>
      <c r="G4208" t="s">
        <v>32</v>
      </c>
      <c r="H4208" t="s">
        <v>5675</v>
      </c>
      <c r="I4208">
        <f>VALUE(LEFT(H4208,FIND(" ",H4208)-1))</f>
        <v>3800</v>
      </c>
      <c r="J4208" t="str">
        <f>TRIM(RIGHT(H4208,LEN(H4208)-FIND(" ",H4208)))</f>
        <v>sqft</v>
      </c>
      <c r="K4208" t="s">
        <v>25</v>
      </c>
      <c r="L4208" t="s">
        <v>1540</v>
      </c>
      <c r="N4208" t="s">
        <v>165</v>
      </c>
      <c r="Q4208" t="s">
        <v>28</v>
      </c>
      <c r="R4208" t="s">
        <v>44</v>
      </c>
      <c r="S4208" t="s">
        <v>6403</v>
      </c>
      <c r="T4208" s="1">
        <f t="shared" si="2047"/>
        <v>5684</v>
      </c>
      <c r="U4208" t="s">
        <v>6020</v>
      </c>
      <c r="V4208" t="e">
        <f>VALUE(U4208)*100000</f>
        <v>#VALUE!</v>
      </c>
    </row>
    <row r="4209" spans="1:22" customFormat="1" hidden="1">
      <c r="A4209" t="s">
        <v>5309</v>
      </c>
      <c r="G4209" t="s">
        <v>23</v>
      </c>
      <c r="H4209" t="s">
        <v>6404</v>
      </c>
      <c r="I4209">
        <f>VALUE(LEFT(H4209,FIND(" ",H4209)-1))</f>
        <v>2393</v>
      </c>
      <c r="J4209" t="str">
        <f>TRIM(RIGHT(H4209,LEN(H4209)-FIND(" ",H4209)))</f>
        <v>sqft</v>
      </c>
      <c r="K4209" t="s">
        <v>25</v>
      </c>
      <c r="L4209" t="s">
        <v>41</v>
      </c>
      <c r="N4209" t="s">
        <v>652</v>
      </c>
      <c r="Q4209" t="s">
        <v>28</v>
      </c>
      <c r="R4209" t="s">
        <v>44</v>
      </c>
      <c r="S4209" t="s">
        <v>3586</v>
      </c>
      <c r="T4209" s="1">
        <f t="shared" si="2047"/>
        <v>7200</v>
      </c>
      <c r="U4209" t="s">
        <v>6405</v>
      </c>
      <c r="V4209" t="e">
        <f>VALUE(U4209)*100000</f>
        <v>#VALUE!</v>
      </c>
    </row>
    <row r="4210" spans="1:22" customFormat="1" hidden="1">
      <c r="A4210" t="s">
        <v>6406</v>
      </c>
      <c r="G4210" t="s">
        <v>23</v>
      </c>
      <c r="H4210" t="s">
        <v>3244</v>
      </c>
      <c r="I4210">
        <f>VALUE(LEFT(H4210,FIND(" ",H4210)-1))</f>
        <v>2500</v>
      </c>
      <c r="J4210" t="str">
        <f>TRIM(RIGHT(H4210,LEN(H4210)-FIND(" ",H4210)))</f>
        <v>sqft</v>
      </c>
      <c r="K4210" t="s">
        <v>25</v>
      </c>
      <c r="L4210" t="s">
        <v>41</v>
      </c>
      <c r="N4210" t="s">
        <v>806</v>
      </c>
      <c r="Q4210" t="s">
        <v>28</v>
      </c>
      <c r="R4210" t="s">
        <v>44</v>
      </c>
      <c r="S4210" t="s">
        <v>6407</v>
      </c>
      <c r="T4210" s="1">
        <f t="shared" si="2047"/>
        <v>9102</v>
      </c>
      <c r="U4210" t="s">
        <v>5766</v>
      </c>
      <c r="V4210" t="e">
        <f>VALUE(U4210)*100000</f>
        <v>#VALUE!</v>
      </c>
    </row>
    <row r="4211" spans="1:22" customFormat="1" hidden="1">
      <c r="A4211" t="s">
        <v>6113</v>
      </c>
      <c r="G4211" t="s">
        <v>32</v>
      </c>
      <c r="H4211" t="s">
        <v>5886</v>
      </c>
      <c r="I4211">
        <f>VALUE(LEFT(H4211,FIND(" ",H4211)-1))</f>
        <v>3600</v>
      </c>
      <c r="J4211" t="str">
        <f>TRIM(RIGHT(H4211,LEN(H4211)-FIND(" ",H4211)))</f>
        <v>sqft</v>
      </c>
      <c r="K4211" t="s">
        <v>25</v>
      </c>
      <c r="L4211" t="s">
        <v>217</v>
      </c>
      <c r="N4211" t="s">
        <v>2200</v>
      </c>
      <c r="Q4211" t="s">
        <v>28</v>
      </c>
      <c r="R4211" t="s">
        <v>44</v>
      </c>
      <c r="S4211" t="s">
        <v>1527</v>
      </c>
      <c r="T4211" s="1">
        <f t="shared" si="2047"/>
        <v>5278</v>
      </c>
      <c r="U4211" t="s">
        <v>5572</v>
      </c>
      <c r="V4211" t="e">
        <f>VALUE(U4211)*100000</f>
        <v>#VALUE!</v>
      </c>
    </row>
    <row r="4212" spans="1:22" customFormat="1" hidden="1">
      <c r="A4212" t="s">
        <v>6093</v>
      </c>
      <c r="G4212" t="s">
        <v>32</v>
      </c>
      <c r="H4212" t="s">
        <v>5783</v>
      </c>
      <c r="I4212">
        <f>VALUE(LEFT(H4212,FIND(" ",H4212)-1))</f>
        <v>3047</v>
      </c>
      <c r="J4212" t="str">
        <f>TRIM(RIGHT(H4212,LEN(H4212)-FIND(" ",H4212)))</f>
        <v>sqft</v>
      </c>
      <c r="K4212" t="s">
        <v>25</v>
      </c>
      <c r="L4212" t="s">
        <v>146</v>
      </c>
      <c r="N4212" t="s">
        <v>147</v>
      </c>
      <c r="Q4212" t="s">
        <v>28</v>
      </c>
      <c r="R4212" t="s">
        <v>586</v>
      </c>
      <c r="S4212" t="s">
        <v>6094</v>
      </c>
      <c r="T4212" s="1">
        <f t="shared" si="2047"/>
        <v>5907</v>
      </c>
      <c r="U4212" t="s">
        <v>5224</v>
      </c>
      <c r="V4212" t="e">
        <f>VALUE(U4212)*100000</f>
        <v>#VALUE!</v>
      </c>
    </row>
    <row r="4213" spans="1:22" customFormat="1" hidden="1">
      <c r="A4213" t="s">
        <v>6336</v>
      </c>
      <c r="G4213" t="s">
        <v>32</v>
      </c>
      <c r="H4213" t="s">
        <v>5953</v>
      </c>
      <c r="I4213">
        <f>VALUE(LEFT(H4213,FIND(" ",H4213)-1))</f>
        <v>5600</v>
      </c>
      <c r="J4213" t="str">
        <f>TRIM(RIGHT(H4213,LEN(H4213)-FIND(" ",H4213)))</f>
        <v>sqft</v>
      </c>
      <c r="K4213" t="s">
        <v>25</v>
      </c>
      <c r="L4213" t="s">
        <v>55</v>
      </c>
      <c r="N4213" t="s">
        <v>271</v>
      </c>
      <c r="Q4213" t="s">
        <v>28</v>
      </c>
      <c r="R4213" t="s">
        <v>44</v>
      </c>
      <c r="S4213" t="s">
        <v>571</v>
      </c>
      <c r="T4213" s="1">
        <f t="shared" si="2047"/>
        <v>6000</v>
      </c>
      <c r="U4213" t="s">
        <v>6408</v>
      </c>
      <c r="V4213" t="e">
        <f>VALUE(U4213)*100000</f>
        <v>#VALUE!</v>
      </c>
    </row>
    <row r="4214" spans="1:22" customFormat="1" hidden="1">
      <c r="A4214" t="s">
        <v>4864</v>
      </c>
      <c r="G4214" t="s">
        <v>32</v>
      </c>
      <c r="H4214" t="s">
        <v>2946</v>
      </c>
      <c r="I4214">
        <f>VALUE(LEFT(H4214,FIND(" ",H4214)-1))</f>
        <v>2400</v>
      </c>
      <c r="J4214" t="str">
        <f>TRIM(RIGHT(H4214,LEN(H4214)-FIND(" ",H4214)))</f>
        <v>sqft</v>
      </c>
      <c r="K4214" t="s">
        <v>25</v>
      </c>
      <c r="L4214" t="s">
        <v>41</v>
      </c>
      <c r="N4214" t="s">
        <v>6409</v>
      </c>
      <c r="Q4214" t="s">
        <v>28</v>
      </c>
      <c r="R4214" t="s">
        <v>44</v>
      </c>
      <c r="S4214" t="s">
        <v>5136</v>
      </c>
      <c r="T4214" s="1">
        <f t="shared" si="2047"/>
        <v>6300</v>
      </c>
      <c r="U4214" t="s">
        <v>5308</v>
      </c>
      <c r="V4214" t="e">
        <f>VALUE(U4214)*100000</f>
        <v>#VALUE!</v>
      </c>
    </row>
    <row r="4215" spans="1:22" customFormat="1" hidden="1">
      <c r="A4215" t="s">
        <v>5286</v>
      </c>
      <c r="G4215" t="s">
        <v>23</v>
      </c>
      <c r="H4215" t="s">
        <v>4503</v>
      </c>
      <c r="I4215">
        <f>VALUE(LEFT(H4215,FIND(" ",H4215)-1))</f>
        <v>2300</v>
      </c>
      <c r="J4215" t="str">
        <f>TRIM(RIGHT(H4215,LEN(H4215)-FIND(" ",H4215)))</f>
        <v>sqft</v>
      </c>
      <c r="K4215" t="s">
        <v>43</v>
      </c>
      <c r="L4215" t="s">
        <v>138</v>
      </c>
      <c r="N4215" t="s">
        <v>25</v>
      </c>
      <c r="Q4215" t="s">
        <v>44</v>
      </c>
      <c r="R4215" t="s">
        <v>382</v>
      </c>
      <c r="S4215" t="s">
        <v>6410</v>
      </c>
      <c r="T4215" s="1">
        <f t="shared" si="2047"/>
        <v>66000</v>
      </c>
      <c r="U4215" t="s">
        <v>6411</v>
      </c>
      <c r="V4215" t="e">
        <f>VALUE(U4215)*100000</f>
        <v>#VALUE!</v>
      </c>
    </row>
    <row r="4216" spans="1:22" customFormat="1" hidden="1">
      <c r="A4216" t="s">
        <v>6171</v>
      </c>
      <c r="G4216" t="s">
        <v>23</v>
      </c>
      <c r="H4216" t="s">
        <v>5884</v>
      </c>
      <c r="I4216">
        <f>VALUE(LEFT(H4216,FIND(" ",H4216)-1))</f>
        <v>1870</v>
      </c>
      <c r="J4216" t="str">
        <f>TRIM(RIGHT(H4216,LEN(H4216)-FIND(" ",H4216)))</f>
        <v>sqft</v>
      </c>
      <c r="K4216" t="s">
        <v>25</v>
      </c>
      <c r="L4216" t="s">
        <v>41</v>
      </c>
      <c r="N4216" t="s">
        <v>165</v>
      </c>
      <c r="Q4216" t="s">
        <v>28</v>
      </c>
      <c r="R4216" t="s">
        <v>88</v>
      </c>
      <c r="S4216" t="s">
        <v>6412</v>
      </c>
      <c r="T4216" s="1">
        <f t="shared" si="2047"/>
        <v>5471</v>
      </c>
      <c r="U4216" t="s">
        <v>5784</v>
      </c>
      <c r="V4216" t="e">
        <f>VALUE(U4216)*100000</f>
        <v>#VALUE!</v>
      </c>
    </row>
    <row r="4217" spans="1:22" customFormat="1" hidden="1">
      <c r="A4217" t="s">
        <v>6093</v>
      </c>
      <c r="G4217" t="s">
        <v>32</v>
      </c>
      <c r="H4217" t="s">
        <v>5783</v>
      </c>
      <c r="I4217">
        <f>VALUE(LEFT(H4217,FIND(" ",H4217)-1))</f>
        <v>3047</v>
      </c>
      <c r="J4217" t="str">
        <f>TRIM(RIGHT(H4217,LEN(H4217)-FIND(" ",H4217)))</f>
        <v>sqft</v>
      </c>
      <c r="K4217" t="s">
        <v>28</v>
      </c>
      <c r="L4217" t="s">
        <v>217</v>
      </c>
      <c r="N4217" t="s">
        <v>25</v>
      </c>
      <c r="Q4217" t="s">
        <v>4887</v>
      </c>
      <c r="R4217">
        <v>4</v>
      </c>
      <c r="S4217" t="s">
        <v>3482</v>
      </c>
      <c r="T4217" s="1">
        <f t="shared" si="2047"/>
        <v>6111</v>
      </c>
      <c r="U4217" t="s">
        <v>5784</v>
      </c>
      <c r="V4217" t="e">
        <f>VALUE(U4217)*100000</f>
        <v>#VALUE!</v>
      </c>
    </row>
    <row r="4218" spans="1:22" customFormat="1" hidden="1">
      <c r="A4218" t="s">
        <v>5761</v>
      </c>
      <c r="G4218" t="s">
        <v>32</v>
      </c>
      <c r="H4218" t="s">
        <v>5826</v>
      </c>
      <c r="I4218">
        <f>VALUE(LEFT(H4218,FIND(" ",H4218)-1))</f>
        <v>3133</v>
      </c>
      <c r="J4218" t="str">
        <f>TRIM(RIGHT(H4218,LEN(H4218)-FIND(" ",H4218)))</f>
        <v>sqft</v>
      </c>
      <c r="K4218" t="s">
        <v>25</v>
      </c>
      <c r="L4218" t="s">
        <v>2349</v>
      </c>
      <c r="N4218" t="s">
        <v>147</v>
      </c>
      <c r="Q4218" t="s">
        <v>28</v>
      </c>
      <c r="R4218" t="s">
        <v>44</v>
      </c>
      <c r="S4218" t="s">
        <v>3586</v>
      </c>
      <c r="T4218" s="1">
        <f t="shared" si="2047"/>
        <v>7200</v>
      </c>
      <c r="U4218" t="s">
        <v>5232</v>
      </c>
      <c r="V4218" t="e">
        <f>VALUE(U4218)*100000</f>
        <v>#VALUE!</v>
      </c>
    </row>
    <row r="4219" spans="1:22" customFormat="1" hidden="1">
      <c r="A4219" t="s">
        <v>6115</v>
      </c>
      <c r="G4219" t="s">
        <v>23</v>
      </c>
      <c r="H4219" t="s">
        <v>3244</v>
      </c>
      <c r="I4219">
        <f>VALUE(LEFT(H4219,FIND(" ",H4219)-1))</f>
        <v>2500</v>
      </c>
      <c r="J4219" t="str">
        <f>TRIM(RIGHT(H4219,LEN(H4219)-FIND(" ",H4219)))</f>
        <v>sqft</v>
      </c>
      <c r="K4219" t="s">
        <v>25</v>
      </c>
      <c r="L4219" t="s">
        <v>1540</v>
      </c>
      <c r="N4219" t="s">
        <v>165</v>
      </c>
      <c r="Q4219" t="s">
        <v>28</v>
      </c>
      <c r="R4219" t="s">
        <v>44</v>
      </c>
      <c r="S4219" t="s">
        <v>5103</v>
      </c>
      <c r="T4219" s="1">
        <f t="shared" si="2047"/>
        <v>6100</v>
      </c>
      <c r="U4219" t="s">
        <v>5220</v>
      </c>
      <c r="V4219" t="e">
        <f>VALUE(U4219)*100000</f>
        <v>#VALUE!</v>
      </c>
    </row>
    <row r="4220" spans="1:22" customFormat="1" hidden="1">
      <c r="A4220" t="s">
        <v>5213</v>
      </c>
      <c r="G4220" t="s">
        <v>32</v>
      </c>
      <c r="H4220" t="s">
        <v>3198</v>
      </c>
      <c r="I4220">
        <f>VALUE(LEFT(H4220,FIND(" ",H4220)-1))</f>
        <v>4500</v>
      </c>
      <c r="J4220" t="str">
        <f>TRIM(RIGHT(H4220,LEN(H4220)-FIND(" ",H4220)))</f>
        <v>sqft</v>
      </c>
      <c r="K4220" t="s">
        <v>25</v>
      </c>
      <c r="L4220" t="s">
        <v>2636</v>
      </c>
      <c r="N4220" t="s">
        <v>665</v>
      </c>
      <c r="Q4220" t="s">
        <v>28</v>
      </c>
      <c r="R4220" t="s">
        <v>36</v>
      </c>
      <c r="S4220" t="s">
        <v>4069</v>
      </c>
      <c r="T4220" s="1">
        <f t="shared" si="2047"/>
        <v>4489</v>
      </c>
      <c r="U4220" t="s">
        <v>6413</v>
      </c>
      <c r="V4220" t="e">
        <f>VALUE(U4220)*100000</f>
        <v>#VALUE!</v>
      </c>
    </row>
    <row r="4221" spans="1:22" customFormat="1" hidden="1">
      <c r="A4221" t="s">
        <v>6093</v>
      </c>
      <c r="G4221" t="s">
        <v>32</v>
      </c>
      <c r="H4221" t="s">
        <v>5783</v>
      </c>
      <c r="I4221">
        <f>VALUE(LEFT(H4221,FIND(" ",H4221)-1))</f>
        <v>3047</v>
      </c>
      <c r="J4221" t="str">
        <f>TRIM(RIGHT(H4221,LEN(H4221)-FIND(" ",H4221)))</f>
        <v>sqft</v>
      </c>
      <c r="K4221" t="s">
        <v>25</v>
      </c>
      <c r="L4221" t="s">
        <v>217</v>
      </c>
      <c r="N4221" t="s">
        <v>42</v>
      </c>
      <c r="Q4221" t="s">
        <v>28</v>
      </c>
      <c r="R4221" t="s">
        <v>36</v>
      </c>
      <c r="S4221" t="s">
        <v>5185</v>
      </c>
      <c r="T4221" s="1">
        <f t="shared" ref="T4221:T4284" si="2048">VALUE(SUBSTITUTE(SUBSTITUTE(S4221,"â‚¹",""),"per sqft",""))</f>
        <v>5481</v>
      </c>
      <c r="U4221" t="s">
        <v>6414</v>
      </c>
      <c r="V4221" t="e">
        <f>VALUE(U4221)*100000</f>
        <v>#VALUE!</v>
      </c>
    </row>
    <row r="4222" spans="1:22" customFormat="1" hidden="1">
      <c r="A4222" t="s">
        <v>6356</v>
      </c>
      <c r="G4222" t="s">
        <v>32</v>
      </c>
      <c r="H4222" t="s">
        <v>5284</v>
      </c>
      <c r="I4222">
        <f>VALUE(LEFT(H4222,FIND(" ",H4222)-1))</f>
        <v>3700</v>
      </c>
      <c r="J4222" t="str">
        <f>TRIM(RIGHT(H4222,LEN(H4222)-FIND(" ",H4222)))</f>
        <v>sqft</v>
      </c>
      <c r="K4222" t="s">
        <v>25</v>
      </c>
      <c r="L4222" t="s">
        <v>41</v>
      </c>
      <c r="N4222" t="s">
        <v>147</v>
      </c>
      <c r="Q4222" t="s">
        <v>28</v>
      </c>
      <c r="R4222" t="s">
        <v>44</v>
      </c>
      <c r="S4222" t="s">
        <v>4827</v>
      </c>
      <c r="T4222" s="1">
        <f t="shared" si="2048"/>
        <v>5800</v>
      </c>
      <c r="U4222" t="s">
        <v>6415</v>
      </c>
      <c r="V4222" t="e">
        <f>VALUE(U4222)*100000</f>
        <v>#VALUE!</v>
      </c>
    </row>
    <row r="4223" spans="1:22" customFormat="1" hidden="1">
      <c r="A4223" t="s">
        <v>6107</v>
      </c>
      <c r="G4223" t="s">
        <v>32</v>
      </c>
      <c r="H4223" t="s">
        <v>6206</v>
      </c>
      <c r="I4223">
        <f>VALUE(LEFT(H4223,FIND(" ",H4223)-1))</f>
        <v>3113</v>
      </c>
      <c r="J4223" t="str">
        <f>TRIM(RIGHT(H4223,LEN(H4223)-FIND(" ",H4223)))</f>
        <v>sqft</v>
      </c>
      <c r="K4223" t="s">
        <v>25</v>
      </c>
      <c r="L4223" t="s">
        <v>217</v>
      </c>
      <c r="N4223" t="s">
        <v>480</v>
      </c>
      <c r="Q4223" t="s">
        <v>28</v>
      </c>
      <c r="R4223" t="s">
        <v>44</v>
      </c>
      <c r="S4223" t="s">
        <v>6416</v>
      </c>
      <c r="T4223" s="1">
        <f t="shared" si="2048"/>
        <v>6521</v>
      </c>
      <c r="U4223" t="s">
        <v>5814</v>
      </c>
      <c r="V4223" t="e">
        <f>VALUE(U4223)*100000</f>
        <v>#VALUE!</v>
      </c>
    </row>
    <row r="4224" spans="1:22" customFormat="1" hidden="1">
      <c r="A4224" t="s">
        <v>6417</v>
      </c>
      <c r="G4224" t="s">
        <v>32</v>
      </c>
      <c r="H4224" t="s">
        <v>5366</v>
      </c>
      <c r="I4224">
        <f>VALUE(LEFT(H4224,FIND(" ",H4224)-1))</f>
        <v>4150</v>
      </c>
      <c r="J4224" t="str">
        <f>TRIM(RIGHT(H4224,LEN(H4224)-FIND(" ",H4224)))</f>
        <v>sqft</v>
      </c>
      <c r="K4224" t="s">
        <v>25</v>
      </c>
      <c r="L4224" t="s">
        <v>41</v>
      </c>
      <c r="N4224" t="s">
        <v>6418</v>
      </c>
      <c r="Q4224" t="s">
        <v>28</v>
      </c>
      <c r="R4224" t="s">
        <v>586</v>
      </c>
      <c r="S4224" t="s">
        <v>319</v>
      </c>
      <c r="T4224" s="1">
        <f t="shared" si="2048"/>
        <v>7500</v>
      </c>
      <c r="U4224" t="s">
        <v>5596</v>
      </c>
      <c r="V4224" t="e">
        <f>VALUE(U4224)*100000</f>
        <v>#VALUE!</v>
      </c>
    </row>
    <row r="4225" spans="1:22" customFormat="1" hidden="1">
      <c r="A4225" t="s">
        <v>6419</v>
      </c>
      <c r="G4225" t="s">
        <v>23</v>
      </c>
      <c r="H4225" t="s">
        <v>6420</v>
      </c>
      <c r="I4225">
        <f>VALUE(LEFT(H4225,FIND(" ",H4225)-1))</f>
        <v>5338</v>
      </c>
      <c r="J4225" t="str">
        <f>TRIM(RIGHT(H4225,LEN(H4225)-FIND(" ",H4225)))</f>
        <v>sqft</v>
      </c>
      <c r="K4225" t="s">
        <v>40</v>
      </c>
      <c r="L4225" t="s">
        <v>3236</v>
      </c>
      <c r="N4225" t="s">
        <v>781</v>
      </c>
      <c r="Q4225" t="s">
        <v>28</v>
      </c>
      <c r="R4225" t="s">
        <v>44</v>
      </c>
      <c r="S4225" t="s">
        <v>4740</v>
      </c>
      <c r="T4225" s="1">
        <f t="shared" si="2048"/>
        <v>5902</v>
      </c>
      <c r="U4225" t="s">
        <v>6421</v>
      </c>
      <c r="V4225" t="e">
        <f>VALUE(U4225)*100000</f>
        <v>#VALUE!</v>
      </c>
    </row>
    <row r="4226" spans="1:22" customFormat="1" hidden="1">
      <c r="A4226" t="s">
        <v>5129</v>
      </c>
      <c r="G4226" t="s">
        <v>23</v>
      </c>
      <c r="H4226" t="s">
        <v>2025</v>
      </c>
      <c r="I4226">
        <f>VALUE(LEFT(H4226,FIND(" ",H4226)-1))</f>
        <v>2250</v>
      </c>
      <c r="J4226" t="str">
        <f>TRIM(RIGHT(H4226,LEN(H4226)-FIND(" ",H4226)))</f>
        <v>sqft</v>
      </c>
      <c r="K4226" t="s">
        <v>25</v>
      </c>
      <c r="L4226" t="s">
        <v>41</v>
      </c>
      <c r="N4226" t="s">
        <v>165</v>
      </c>
      <c r="Q4226" t="s">
        <v>28</v>
      </c>
      <c r="R4226" t="s">
        <v>88</v>
      </c>
      <c r="S4226" t="s">
        <v>6422</v>
      </c>
      <c r="T4226" s="1">
        <f t="shared" si="2048"/>
        <v>6805</v>
      </c>
      <c r="U4226" t="s">
        <v>6423</v>
      </c>
      <c r="V4226" t="e">
        <f>VALUE(U4226)*100000</f>
        <v>#VALUE!</v>
      </c>
    </row>
    <row r="4227" spans="1:22" customFormat="1" hidden="1">
      <c r="A4227" t="s">
        <v>6274</v>
      </c>
      <c r="G4227" t="s">
        <v>32</v>
      </c>
      <c r="H4227" t="s">
        <v>6424</v>
      </c>
      <c r="I4227">
        <f>VALUE(LEFT(H4227,FIND(" ",H4227)-1))</f>
        <v>4300</v>
      </c>
      <c r="J4227" t="str">
        <f>TRIM(RIGHT(H4227,LEN(H4227)-FIND(" ",H4227)))</f>
        <v>sqft</v>
      </c>
      <c r="K4227" t="s">
        <v>28</v>
      </c>
      <c r="L4227" t="s">
        <v>159</v>
      </c>
      <c r="N4227" t="s">
        <v>25</v>
      </c>
      <c r="Q4227" t="s">
        <v>6425</v>
      </c>
      <c r="R4227">
        <v>4</v>
      </c>
      <c r="S4227" t="s">
        <v>4476</v>
      </c>
      <c r="T4227" s="1">
        <f t="shared" si="2048"/>
        <v>5850</v>
      </c>
      <c r="U4227" t="s">
        <v>5305</v>
      </c>
      <c r="V4227" t="e">
        <f>VALUE(U4227)*100000</f>
        <v>#VALUE!</v>
      </c>
    </row>
    <row r="4228" spans="1:22" customFormat="1" hidden="1">
      <c r="A4228" t="s">
        <v>6274</v>
      </c>
      <c r="G4228" t="s">
        <v>23</v>
      </c>
      <c r="H4228" t="s">
        <v>6116</v>
      </c>
      <c r="I4228">
        <f>VALUE(LEFT(H4228,FIND(" ",H4228)-1))</f>
        <v>2310</v>
      </c>
      <c r="J4228" t="str">
        <f>TRIM(RIGHT(H4228,LEN(H4228)-FIND(" ",H4228)))</f>
        <v>sqft</v>
      </c>
      <c r="K4228" t="s">
        <v>25</v>
      </c>
      <c r="L4228" t="s">
        <v>217</v>
      </c>
      <c r="N4228" t="s">
        <v>147</v>
      </c>
      <c r="Q4228" t="s">
        <v>28</v>
      </c>
      <c r="R4228" t="s">
        <v>44</v>
      </c>
      <c r="S4228" t="s">
        <v>3088</v>
      </c>
      <c r="T4228" s="1">
        <f t="shared" si="2048"/>
        <v>5786</v>
      </c>
      <c r="U4228" t="s">
        <v>5781</v>
      </c>
      <c r="V4228" t="e">
        <f>VALUE(U4228)*100000</f>
        <v>#VALUE!</v>
      </c>
    </row>
    <row r="4229" spans="1:22" customFormat="1" hidden="1">
      <c r="A4229" t="s">
        <v>5761</v>
      </c>
      <c r="G4229" t="s">
        <v>32</v>
      </c>
      <c r="H4229" t="s">
        <v>5826</v>
      </c>
      <c r="I4229">
        <f>VALUE(LEFT(H4229,FIND(" ",H4229)-1))</f>
        <v>3133</v>
      </c>
      <c r="J4229" t="str">
        <f>TRIM(RIGHT(H4229,LEN(H4229)-FIND(" ",H4229)))</f>
        <v>sqft</v>
      </c>
      <c r="K4229" t="s">
        <v>25</v>
      </c>
      <c r="L4229" t="s">
        <v>217</v>
      </c>
      <c r="N4229" t="s">
        <v>147</v>
      </c>
      <c r="Q4229" t="s">
        <v>28</v>
      </c>
      <c r="R4229" t="s">
        <v>44</v>
      </c>
      <c r="S4229" t="s">
        <v>6426</v>
      </c>
      <c r="T4229" s="1">
        <f t="shared" si="2048"/>
        <v>6799</v>
      </c>
      <c r="U4229" t="s">
        <v>6427</v>
      </c>
      <c r="V4229" t="e">
        <f>VALUE(U4229)*100000</f>
        <v>#VALUE!</v>
      </c>
    </row>
    <row r="4230" spans="1:22" customFormat="1" hidden="1">
      <c r="A4230" t="s">
        <v>6428</v>
      </c>
      <c r="G4230" t="s">
        <v>32</v>
      </c>
      <c r="H4230" t="s">
        <v>2838</v>
      </c>
      <c r="I4230">
        <f>VALUE(LEFT(H4230,FIND(" ",H4230)-1))</f>
        <v>3000</v>
      </c>
      <c r="J4230" t="str">
        <f>TRIM(RIGHT(H4230,LEN(H4230)-FIND(" ",H4230)))</f>
        <v>sqft</v>
      </c>
      <c r="K4230" t="s">
        <v>25</v>
      </c>
      <c r="L4230" t="s">
        <v>41</v>
      </c>
      <c r="N4230" t="s">
        <v>438</v>
      </c>
      <c r="Q4230">
        <v>1</v>
      </c>
      <c r="S4230" t="s">
        <v>3039</v>
      </c>
      <c r="T4230" s="1">
        <f t="shared" si="2048"/>
        <v>14000</v>
      </c>
      <c r="U4230" t="s">
        <v>6141</v>
      </c>
      <c r="V4230" t="e">
        <f>VALUE(U4230)*100000</f>
        <v>#VALUE!</v>
      </c>
    </row>
    <row r="4231" spans="1:22" customFormat="1" hidden="1">
      <c r="A4231" t="s">
        <v>6061</v>
      </c>
      <c r="G4231" t="s">
        <v>32</v>
      </c>
      <c r="H4231" t="s">
        <v>6062</v>
      </c>
      <c r="I4231">
        <f>VALUE(LEFT(H4231,FIND(" ",H4231)-1))</f>
        <v>7150</v>
      </c>
      <c r="J4231" t="str">
        <f>TRIM(RIGHT(H4231,LEN(H4231)-FIND(" ",H4231)))</f>
        <v>sqft</v>
      </c>
      <c r="K4231" t="s">
        <v>25</v>
      </c>
      <c r="L4231" t="s">
        <v>41</v>
      </c>
      <c r="N4231" t="s">
        <v>1837</v>
      </c>
      <c r="Q4231" t="s">
        <v>28</v>
      </c>
      <c r="R4231" t="s">
        <v>44</v>
      </c>
      <c r="S4231" t="s">
        <v>3045</v>
      </c>
      <c r="T4231" s="1">
        <f t="shared" si="2048"/>
        <v>8000</v>
      </c>
      <c r="U4231" t="s">
        <v>6421</v>
      </c>
      <c r="V4231" t="e">
        <f>VALUE(U4231)*100000</f>
        <v>#VALUE!</v>
      </c>
    </row>
    <row r="4232" spans="1:22" customFormat="1" hidden="1">
      <c r="A4232" t="s">
        <v>6115</v>
      </c>
      <c r="G4232" t="s">
        <v>32</v>
      </c>
      <c r="H4232" t="s">
        <v>6011</v>
      </c>
      <c r="I4232">
        <f>VALUE(LEFT(H4232,FIND(" ",H4232)-1))</f>
        <v>4200</v>
      </c>
      <c r="J4232" t="str">
        <f>TRIM(RIGHT(H4232,LEN(H4232)-FIND(" ",H4232)))</f>
        <v>sqft</v>
      </c>
      <c r="K4232" t="s">
        <v>25</v>
      </c>
      <c r="L4232" t="s">
        <v>55</v>
      </c>
      <c r="N4232" t="s">
        <v>665</v>
      </c>
      <c r="Q4232" t="s">
        <v>28</v>
      </c>
      <c r="R4232" t="s">
        <v>44</v>
      </c>
      <c r="S4232" t="s">
        <v>571</v>
      </c>
      <c r="T4232" s="1">
        <f t="shared" si="2048"/>
        <v>6000</v>
      </c>
      <c r="U4232" t="s">
        <v>5212</v>
      </c>
      <c r="V4232" t="e">
        <f>VALUE(U4232)*100000</f>
        <v>#VALUE!</v>
      </c>
    </row>
    <row r="4233" spans="1:22" customFormat="1" hidden="1">
      <c r="A4233" t="s">
        <v>6137</v>
      </c>
      <c r="G4233" t="s">
        <v>32</v>
      </c>
      <c r="H4233" t="s">
        <v>2838</v>
      </c>
      <c r="I4233">
        <f>VALUE(LEFT(H4233,FIND(" ",H4233)-1))</f>
        <v>3000</v>
      </c>
      <c r="J4233" t="str">
        <f>TRIM(RIGHT(H4233,LEN(H4233)-FIND(" ",H4233)))</f>
        <v>sqft</v>
      </c>
      <c r="K4233" t="s">
        <v>25</v>
      </c>
      <c r="L4233" t="s">
        <v>55</v>
      </c>
      <c r="N4233" t="s">
        <v>6293</v>
      </c>
      <c r="Q4233" t="s">
        <v>28</v>
      </c>
      <c r="R4233" t="s">
        <v>44</v>
      </c>
      <c r="S4233" t="s">
        <v>6429</v>
      </c>
      <c r="T4233" s="1">
        <f t="shared" si="2048"/>
        <v>6750</v>
      </c>
      <c r="U4233" t="s">
        <v>6413</v>
      </c>
      <c r="V4233" t="e">
        <f>VALUE(U4233)*100000</f>
        <v>#VALUE!</v>
      </c>
    </row>
    <row r="4234" spans="1:22" customFormat="1" hidden="1">
      <c r="A4234" t="s">
        <v>6325</v>
      </c>
      <c r="G4234" t="s">
        <v>23</v>
      </c>
      <c r="H4234" t="s">
        <v>5792</v>
      </c>
      <c r="I4234">
        <f>VALUE(LEFT(H4234,FIND(" ",H4234)-1))</f>
        <v>2915</v>
      </c>
      <c r="J4234" t="str">
        <f>TRIM(RIGHT(H4234,LEN(H4234)-FIND(" ",H4234)))</f>
        <v>sqft</v>
      </c>
      <c r="K4234" t="s">
        <v>40</v>
      </c>
      <c r="L4234" t="s">
        <v>3236</v>
      </c>
      <c r="N4234" t="s">
        <v>147</v>
      </c>
      <c r="Q4234" t="s">
        <v>28</v>
      </c>
      <c r="R4234" t="s">
        <v>44</v>
      </c>
      <c r="S4234" t="s">
        <v>4620</v>
      </c>
      <c r="T4234" s="1">
        <f t="shared" si="2048"/>
        <v>5700</v>
      </c>
      <c r="U4234" t="s">
        <v>6430</v>
      </c>
      <c r="V4234" t="e">
        <f>VALUE(U4234)*100000</f>
        <v>#VALUE!</v>
      </c>
    </row>
    <row r="4235" spans="1:22" customFormat="1" hidden="1">
      <c r="A4235" t="s">
        <v>6431</v>
      </c>
      <c r="G4235" t="s">
        <v>23</v>
      </c>
      <c r="H4235" t="s">
        <v>6432</v>
      </c>
      <c r="I4235">
        <f>VALUE(LEFT(H4235,FIND(" ",H4235)-1))</f>
        <v>3135</v>
      </c>
      <c r="J4235" t="str">
        <f>TRIM(RIGHT(H4235,LEN(H4235)-FIND(" ",H4235)))</f>
        <v>sqft</v>
      </c>
      <c r="K4235" t="s">
        <v>25</v>
      </c>
      <c r="L4235" t="s">
        <v>41</v>
      </c>
      <c r="N4235" t="s">
        <v>1349</v>
      </c>
      <c r="Q4235" t="s">
        <v>28</v>
      </c>
      <c r="R4235" t="s">
        <v>88</v>
      </c>
      <c r="S4235" t="s">
        <v>6100</v>
      </c>
      <c r="T4235" s="1">
        <f t="shared" si="2048"/>
        <v>6851</v>
      </c>
      <c r="U4235" t="s">
        <v>6398</v>
      </c>
      <c r="V4235" t="e">
        <f>VALUE(U4235)*100000</f>
        <v>#VALUE!</v>
      </c>
    </row>
    <row r="4236" spans="1:22" customFormat="1" hidden="1">
      <c r="A4236" t="s">
        <v>6274</v>
      </c>
      <c r="G4236" t="s">
        <v>32</v>
      </c>
      <c r="H4236" t="s">
        <v>5555</v>
      </c>
      <c r="I4236">
        <f>VALUE(LEFT(H4236,FIND(" ",H4236)-1))</f>
        <v>4400</v>
      </c>
      <c r="J4236" t="str">
        <f>TRIM(RIGHT(H4236,LEN(H4236)-FIND(" ",H4236)))</f>
        <v>sqft</v>
      </c>
      <c r="K4236" t="s">
        <v>28</v>
      </c>
      <c r="L4236" t="s">
        <v>159</v>
      </c>
      <c r="N4236" t="s">
        <v>25</v>
      </c>
      <c r="Q4236" t="s">
        <v>6425</v>
      </c>
      <c r="R4236">
        <v>4</v>
      </c>
      <c r="S4236" t="s">
        <v>4476</v>
      </c>
      <c r="T4236" s="1">
        <f t="shared" si="2048"/>
        <v>5850</v>
      </c>
      <c r="U4236" t="s">
        <v>6433</v>
      </c>
      <c r="V4236" t="e">
        <f>VALUE(U4236)*100000</f>
        <v>#VALUE!</v>
      </c>
    </row>
    <row r="4237" spans="1:22" customFormat="1" hidden="1">
      <c r="A4237" t="s">
        <v>5569</v>
      </c>
      <c r="G4237" t="s">
        <v>32</v>
      </c>
      <c r="H4237" t="s">
        <v>4686</v>
      </c>
      <c r="I4237">
        <f>VALUE(LEFT(H4237,FIND(" ",H4237)-1))</f>
        <v>3200</v>
      </c>
      <c r="J4237" t="str">
        <f>TRIM(RIGHT(H4237,LEN(H4237)-FIND(" ",H4237)))</f>
        <v>sqft</v>
      </c>
      <c r="K4237" t="s">
        <v>25</v>
      </c>
      <c r="L4237" t="s">
        <v>138</v>
      </c>
      <c r="N4237" t="s">
        <v>972</v>
      </c>
      <c r="Q4237" t="s">
        <v>28</v>
      </c>
      <c r="R4237" t="s">
        <v>44</v>
      </c>
      <c r="S4237" t="s">
        <v>6434</v>
      </c>
      <c r="T4237" s="1">
        <f t="shared" si="2048"/>
        <v>5688</v>
      </c>
      <c r="U4237" t="s">
        <v>5875</v>
      </c>
      <c r="V4237" t="e">
        <f>VALUE(U4237)*100000</f>
        <v>#VALUE!</v>
      </c>
    </row>
    <row r="4238" spans="1:22" customFormat="1" hidden="1">
      <c r="A4238" t="s">
        <v>5654</v>
      </c>
      <c r="G4238" t="s">
        <v>32</v>
      </c>
      <c r="H4238" t="s">
        <v>4574</v>
      </c>
      <c r="I4238">
        <f>VALUE(LEFT(H4238,FIND(" ",H4238)-1))</f>
        <v>2550</v>
      </c>
      <c r="J4238" t="str">
        <f>TRIM(RIGHT(H4238,LEN(H4238)-FIND(" ",H4238)))</f>
        <v>sqft</v>
      </c>
      <c r="K4238" t="s">
        <v>25</v>
      </c>
      <c r="L4238" t="s">
        <v>1540</v>
      </c>
      <c r="N4238" t="s">
        <v>165</v>
      </c>
      <c r="Q4238" t="s">
        <v>28</v>
      </c>
      <c r="R4238" t="s">
        <v>44</v>
      </c>
      <c r="S4238" t="s">
        <v>6435</v>
      </c>
      <c r="T4238" s="1">
        <f t="shared" si="2048"/>
        <v>5922</v>
      </c>
      <c r="U4238" t="s">
        <v>5308</v>
      </c>
      <c r="V4238" t="e">
        <f>VALUE(U4238)*100000</f>
        <v>#VALUE!</v>
      </c>
    </row>
    <row r="4239" spans="1:22" customFormat="1" hidden="1">
      <c r="A4239" t="s">
        <v>6428</v>
      </c>
      <c r="G4239" t="s">
        <v>32</v>
      </c>
      <c r="H4239" t="s">
        <v>3140</v>
      </c>
      <c r="I4239">
        <f>VALUE(LEFT(H4239,FIND(" ",H4239)-1))</f>
        <v>3500</v>
      </c>
      <c r="J4239" t="str">
        <f>TRIM(RIGHT(H4239,LEN(H4239)-FIND(" ",H4239)))</f>
        <v>sqft</v>
      </c>
      <c r="K4239" t="s">
        <v>25</v>
      </c>
      <c r="L4239" t="s">
        <v>41</v>
      </c>
      <c r="N4239" t="s">
        <v>438</v>
      </c>
      <c r="Q4239">
        <v>1</v>
      </c>
      <c r="S4239" t="s">
        <v>305</v>
      </c>
      <c r="T4239" s="1">
        <f t="shared" si="2048"/>
        <v>9000</v>
      </c>
      <c r="U4239" t="s">
        <v>6083</v>
      </c>
      <c r="V4239" t="e">
        <f>VALUE(U4239)*100000</f>
        <v>#VALUE!</v>
      </c>
    </row>
    <row r="4240" spans="1:22" customFormat="1" hidden="1">
      <c r="A4240" t="s">
        <v>5821</v>
      </c>
      <c r="G4240" t="s">
        <v>32</v>
      </c>
      <c r="H4240" t="s">
        <v>1021</v>
      </c>
      <c r="I4240">
        <f>VALUE(LEFT(H4240,FIND(" ",H4240)-1))</f>
        <v>2700</v>
      </c>
      <c r="J4240" t="str">
        <f>TRIM(RIGHT(H4240,LEN(H4240)-FIND(" ",H4240)))</f>
        <v>sqft</v>
      </c>
      <c r="K4240" t="s">
        <v>25</v>
      </c>
      <c r="L4240" t="s">
        <v>41</v>
      </c>
      <c r="N4240" t="s">
        <v>147</v>
      </c>
      <c r="Q4240" t="s">
        <v>28</v>
      </c>
      <c r="R4240" t="s">
        <v>44</v>
      </c>
      <c r="S4240" t="s">
        <v>4827</v>
      </c>
      <c r="T4240" s="1">
        <f t="shared" si="2048"/>
        <v>5800</v>
      </c>
      <c r="U4240" t="s">
        <v>5969</v>
      </c>
      <c r="V4240" t="e">
        <f>VALUE(U4240)*100000</f>
        <v>#VALUE!</v>
      </c>
    </row>
    <row r="4241" spans="1:22" customFormat="1" hidden="1">
      <c r="A4241" t="s">
        <v>6137</v>
      </c>
      <c r="G4241" t="s">
        <v>32</v>
      </c>
      <c r="H4241" t="s">
        <v>2838</v>
      </c>
      <c r="I4241">
        <f>VALUE(LEFT(H4241,FIND(" ",H4241)-1))</f>
        <v>3000</v>
      </c>
      <c r="J4241" t="str">
        <f>TRIM(RIGHT(H4241,LEN(H4241)-FIND(" ",H4241)))</f>
        <v>sqft</v>
      </c>
      <c r="K4241" t="s">
        <v>25</v>
      </c>
      <c r="L4241" t="s">
        <v>59</v>
      </c>
      <c r="N4241" t="s">
        <v>4475</v>
      </c>
      <c r="Q4241" t="s">
        <v>28</v>
      </c>
      <c r="R4241" t="s">
        <v>44</v>
      </c>
      <c r="S4241" t="s">
        <v>751</v>
      </c>
      <c r="T4241" s="1">
        <f t="shared" si="2048"/>
        <v>6500</v>
      </c>
      <c r="U4241" t="s">
        <v>5580</v>
      </c>
      <c r="V4241" t="e">
        <f>VALUE(U4241)*100000</f>
        <v>#VALUE!</v>
      </c>
    </row>
    <row r="4242" spans="1:22" customFormat="1" hidden="1">
      <c r="A4242" t="s">
        <v>6234</v>
      </c>
      <c r="G4242" t="s">
        <v>32</v>
      </c>
      <c r="H4242" t="s">
        <v>6436</v>
      </c>
      <c r="I4242">
        <f>VALUE(LEFT(H4242,FIND(" ",H4242)-1))</f>
        <v>2830</v>
      </c>
      <c r="J4242" t="str">
        <f>TRIM(RIGHT(H4242,LEN(H4242)-FIND(" ",H4242)))</f>
        <v>sqft</v>
      </c>
      <c r="K4242" t="s">
        <v>25</v>
      </c>
      <c r="L4242" t="s">
        <v>41</v>
      </c>
      <c r="N4242" t="s">
        <v>6165</v>
      </c>
      <c r="Q4242" t="s">
        <v>28</v>
      </c>
      <c r="R4242" t="s">
        <v>29</v>
      </c>
      <c r="S4242" t="s">
        <v>6437</v>
      </c>
      <c r="T4242" s="1">
        <f t="shared" si="2048"/>
        <v>7350</v>
      </c>
      <c r="U4242" t="s">
        <v>6438</v>
      </c>
      <c r="V4242" t="e">
        <f>VALUE(U4242)*100000</f>
        <v>#VALUE!</v>
      </c>
    </row>
    <row r="4243" spans="1:22" customFormat="1" hidden="1">
      <c r="A4243" t="s">
        <v>4968</v>
      </c>
      <c r="G4243" t="s">
        <v>23</v>
      </c>
      <c r="H4243" t="s">
        <v>2734</v>
      </c>
      <c r="I4243">
        <f>VALUE(LEFT(H4243,FIND(" ",H4243)-1))</f>
        <v>1375</v>
      </c>
      <c r="J4243" t="str">
        <f>TRIM(RIGHT(H4243,LEN(H4243)-FIND(" ",H4243)))</f>
        <v>sqft</v>
      </c>
      <c r="K4243" t="s">
        <v>40</v>
      </c>
      <c r="L4243" t="s">
        <v>41</v>
      </c>
      <c r="N4243" t="s">
        <v>806</v>
      </c>
      <c r="Q4243" t="s">
        <v>28</v>
      </c>
      <c r="R4243" t="s">
        <v>88</v>
      </c>
      <c r="S4243" t="s">
        <v>5136</v>
      </c>
      <c r="T4243" s="1">
        <f t="shared" si="2048"/>
        <v>6300</v>
      </c>
      <c r="U4243" t="s">
        <v>6264</v>
      </c>
      <c r="V4243" t="e">
        <f>VALUE(U4243)*100000</f>
        <v>#VALUE!</v>
      </c>
    </row>
    <row r="4244" spans="1:22" customFormat="1" hidden="1">
      <c r="A4244" t="s">
        <v>6274</v>
      </c>
      <c r="G4244" t="s">
        <v>32</v>
      </c>
      <c r="H4244" t="s">
        <v>6126</v>
      </c>
      <c r="I4244">
        <f>VALUE(LEFT(H4244,FIND(" ",H4244)-1))</f>
        <v>4600</v>
      </c>
      <c r="J4244" t="str">
        <f>TRIM(RIGHT(H4244,LEN(H4244)-FIND(" ",H4244)))</f>
        <v>sqft</v>
      </c>
      <c r="K4244" t="s">
        <v>28</v>
      </c>
      <c r="L4244" t="s">
        <v>159</v>
      </c>
      <c r="N4244" t="s">
        <v>25</v>
      </c>
      <c r="Q4244" t="s">
        <v>6425</v>
      </c>
      <c r="R4244">
        <v>4</v>
      </c>
      <c r="S4244" t="s">
        <v>4476</v>
      </c>
      <c r="T4244" s="1">
        <f t="shared" si="2048"/>
        <v>5850</v>
      </c>
      <c r="U4244" t="s">
        <v>5634</v>
      </c>
      <c r="V4244" t="e">
        <f>VALUE(U4244)*100000</f>
        <v>#VALUE!</v>
      </c>
    </row>
    <row r="4245" spans="1:22" customFormat="1" hidden="1">
      <c r="A4245" t="s">
        <v>6439</v>
      </c>
      <c r="G4245" t="s">
        <v>23</v>
      </c>
      <c r="H4245" t="s">
        <v>3457</v>
      </c>
      <c r="I4245">
        <f>VALUE(LEFT(H4245,FIND(" ",H4245)-1))</f>
        <v>2800</v>
      </c>
      <c r="J4245" t="str">
        <f>TRIM(RIGHT(H4245,LEN(H4245)-FIND(" ",H4245)))</f>
        <v>sqft</v>
      </c>
      <c r="K4245" t="s">
        <v>25</v>
      </c>
      <c r="L4245" t="s">
        <v>41</v>
      </c>
      <c r="N4245" t="s">
        <v>82</v>
      </c>
      <c r="Q4245" t="s">
        <v>83</v>
      </c>
      <c r="R4245" t="s">
        <v>44</v>
      </c>
      <c r="T4245" s="1" t="e">
        <f t="shared" si="2048"/>
        <v>#VALUE!</v>
      </c>
      <c r="U4245" t="s">
        <v>5766</v>
      </c>
      <c r="V4245" t="e">
        <f>VALUE(U4245)*100000</f>
        <v>#VALUE!</v>
      </c>
    </row>
    <row r="4246" spans="1:22" customFormat="1" hidden="1">
      <c r="A4246" t="s">
        <v>6440</v>
      </c>
      <c r="G4246" t="s">
        <v>32</v>
      </c>
      <c r="H4246" t="s">
        <v>4533</v>
      </c>
      <c r="I4246">
        <f>VALUE(LEFT(H4246,FIND(" ",H4246)-1))</f>
        <v>3400</v>
      </c>
      <c r="J4246" t="str">
        <f>TRIM(RIGHT(H4246,LEN(H4246)-FIND(" ",H4246)))</f>
        <v>sqft</v>
      </c>
      <c r="K4246" t="s">
        <v>25</v>
      </c>
      <c r="L4246" t="s">
        <v>1540</v>
      </c>
      <c r="N4246" t="s">
        <v>42</v>
      </c>
      <c r="Q4246" t="s">
        <v>28</v>
      </c>
      <c r="R4246" t="s">
        <v>44</v>
      </c>
      <c r="S4246" t="s">
        <v>6441</v>
      </c>
      <c r="T4246" s="1">
        <f t="shared" si="2048"/>
        <v>5912</v>
      </c>
      <c r="U4246" t="s">
        <v>5919</v>
      </c>
      <c r="V4246" t="e">
        <f>VALUE(U4246)*100000</f>
        <v>#VALUE!</v>
      </c>
    </row>
    <row r="4247" spans="1:22" customFormat="1" hidden="1">
      <c r="A4247" t="s">
        <v>6315</v>
      </c>
      <c r="G4247" t="s">
        <v>32</v>
      </c>
      <c r="H4247" t="s">
        <v>5941</v>
      </c>
      <c r="I4247">
        <f>VALUE(LEFT(H4247,FIND(" ",H4247)-1))</f>
        <v>2831</v>
      </c>
      <c r="J4247" t="str">
        <f>TRIM(RIGHT(H4247,LEN(H4247)-FIND(" ",H4247)))</f>
        <v>sqft</v>
      </c>
      <c r="K4247" t="s">
        <v>25</v>
      </c>
      <c r="L4247" t="s">
        <v>747</v>
      </c>
      <c r="N4247" t="s">
        <v>147</v>
      </c>
      <c r="Q4247" t="s">
        <v>28</v>
      </c>
      <c r="R4247" t="s">
        <v>586</v>
      </c>
      <c r="S4247" t="s">
        <v>2997</v>
      </c>
      <c r="T4247" s="1">
        <f t="shared" si="2048"/>
        <v>5500</v>
      </c>
      <c r="U4247" t="s">
        <v>5478</v>
      </c>
      <c r="V4247" t="e">
        <f>VALUE(U4247)*100000</f>
        <v>#VALUE!</v>
      </c>
    </row>
    <row r="4248" spans="1:22" customFormat="1" hidden="1">
      <c r="A4248" t="s">
        <v>6442</v>
      </c>
      <c r="G4248" t="s">
        <v>32</v>
      </c>
      <c r="H4248" t="s">
        <v>5376</v>
      </c>
      <c r="I4248">
        <f>VALUE(LEFT(H4248,FIND(" ",H4248)-1))</f>
        <v>8000</v>
      </c>
      <c r="J4248" t="str">
        <f>TRIM(RIGHT(H4248,LEN(H4248)-FIND(" ",H4248)))</f>
        <v>sqft</v>
      </c>
      <c r="K4248" t="s">
        <v>25</v>
      </c>
      <c r="L4248" t="s">
        <v>146</v>
      </c>
      <c r="N4248" t="s">
        <v>6443</v>
      </c>
      <c r="Q4248" t="s">
        <v>28</v>
      </c>
      <c r="R4248" t="s">
        <v>44</v>
      </c>
      <c r="S4248" t="s">
        <v>5292</v>
      </c>
      <c r="T4248" s="1">
        <f t="shared" si="2048"/>
        <v>9500</v>
      </c>
      <c r="U4248" t="s">
        <v>6444</v>
      </c>
      <c r="V4248" t="e">
        <f>VALUE(U4248)*100000</f>
        <v>#VALUE!</v>
      </c>
    </row>
    <row r="4249" spans="1:22" customFormat="1" hidden="1">
      <c r="A4249" t="s">
        <v>6400</v>
      </c>
      <c r="G4249" t="s">
        <v>32</v>
      </c>
      <c r="H4249" t="s">
        <v>5965</v>
      </c>
      <c r="I4249">
        <f>VALUE(LEFT(H4249,FIND(" ",H4249)-1))</f>
        <v>3551</v>
      </c>
      <c r="J4249" t="str">
        <f>TRIM(RIGHT(H4249,LEN(H4249)-FIND(" ",H4249)))</f>
        <v>sqft</v>
      </c>
      <c r="K4249" t="s">
        <v>25</v>
      </c>
      <c r="L4249" t="s">
        <v>2312</v>
      </c>
      <c r="N4249" t="s">
        <v>147</v>
      </c>
      <c r="Q4249" t="s">
        <v>28</v>
      </c>
      <c r="R4249" t="s">
        <v>44</v>
      </c>
      <c r="S4249" t="s">
        <v>6024</v>
      </c>
      <c r="T4249" s="1">
        <f t="shared" si="2048"/>
        <v>6402</v>
      </c>
      <c r="U4249" t="s">
        <v>5427</v>
      </c>
      <c r="V4249" t="e">
        <f>VALUE(U4249)*100000</f>
        <v>#VALUE!</v>
      </c>
    </row>
    <row r="4250" spans="1:22" customFormat="1" hidden="1">
      <c r="A4250" t="s">
        <v>6445</v>
      </c>
      <c r="G4250" t="s">
        <v>23</v>
      </c>
      <c r="H4250" t="s">
        <v>78</v>
      </c>
      <c r="I4250">
        <f>VALUE(LEFT(H4250,FIND(" ",H4250)-1))</f>
        <v>1650</v>
      </c>
      <c r="J4250" t="str">
        <f>TRIM(RIGHT(H4250,LEN(H4250)-FIND(" ",H4250)))</f>
        <v>sqft</v>
      </c>
      <c r="K4250" t="s">
        <v>40</v>
      </c>
      <c r="L4250" t="s">
        <v>41</v>
      </c>
      <c r="N4250" t="s">
        <v>234</v>
      </c>
      <c r="Q4250" t="s">
        <v>28</v>
      </c>
      <c r="R4250" t="s">
        <v>88</v>
      </c>
      <c r="S4250" t="s">
        <v>4970</v>
      </c>
      <c r="T4250" s="1">
        <f t="shared" si="2048"/>
        <v>5300</v>
      </c>
      <c r="U4250" t="s">
        <v>5471</v>
      </c>
      <c r="V4250" t="e">
        <f>VALUE(U4250)*100000</f>
        <v>#VALUE!</v>
      </c>
    </row>
    <row r="4251" spans="1:22" customFormat="1" hidden="1">
      <c r="A4251" t="s">
        <v>6134</v>
      </c>
      <c r="G4251" t="s">
        <v>32</v>
      </c>
      <c r="H4251" t="s">
        <v>4533</v>
      </c>
      <c r="I4251">
        <f>VALUE(LEFT(H4251,FIND(" ",H4251)-1))</f>
        <v>3400</v>
      </c>
      <c r="J4251" t="str">
        <f>TRIM(RIGHT(H4251,LEN(H4251)-FIND(" ",H4251)))</f>
        <v>sqft</v>
      </c>
      <c r="K4251" t="s">
        <v>28</v>
      </c>
      <c r="L4251" t="s">
        <v>217</v>
      </c>
      <c r="N4251" t="s">
        <v>25</v>
      </c>
      <c r="Q4251" t="s">
        <v>6446</v>
      </c>
      <c r="R4251">
        <v>4</v>
      </c>
      <c r="S4251" t="s">
        <v>6244</v>
      </c>
      <c r="T4251" s="1">
        <f t="shared" si="2048"/>
        <v>5450</v>
      </c>
      <c r="U4251" t="s">
        <v>5907</v>
      </c>
      <c r="V4251" t="e">
        <f>VALUE(U4251)*100000</f>
        <v>#VALUE!</v>
      </c>
    </row>
    <row r="4252" spans="1:22" customFormat="1" hidden="1">
      <c r="A4252" t="s">
        <v>6172</v>
      </c>
      <c r="G4252" t="s">
        <v>32</v>
      </c>
      <c r="H4252" t="s">
        <v>5127</v>
      </c>
      <c r="I4252">
        <f>VALUE(LEFT(H4252,FIND(" ",H4252)-1))</f>
        <v>5500</v>
      </c>
      <c r="J4252" t="str">
        <f>TRIM(RIGHT(H4252,LEN(H4252)-FIND(" ",H4252)))</f>
        <v>sqft</v>
      </c>
      <c r="K4252" t="s">
        <v>25</v>
      </c>
      <c r="L4252" t="s">
        <v>1540</v>
      </c>
      <c r="N4252" t="s">
        <v>71</v>
      </c>
      <c r="Q4252" t="s">
        <v>28</v>
      </c>
      <c r="R4252" t="s">
        <v>44</v>
      </c>
      <c r="S4252" t="s">
        <v>3586</v>
      </c>
      <c r="T4252" s="1">
        <f t="shared" si="2048"/>
        <v>7200</v>
      </c>
      <c r="U4252" t="s">
        <v>5909</v>
      </c>
      <c r="V4252" t="e">
        <f>VALUE(U4252)*100000</f>
        <v>#VALUE!</v>
      </c>
    </row>
    <row r="4253" spans="1:22" customFormat="1" hidden="1">
      <c r="A4253" t="s">
        <v>4501</v>
      </c>
      <c r="G4253" t="s">
        <v>32</v>
      </c>
      <c r="H4253" t="s">
        <v>5886</v>
      </c>
      <c r="I4253">
        <f>VALUE(LEFT(H4253,FIND(" ",H4253)-1))</f>
        <v>3600</v>
      </c>
      <c r="J4253" t="str">
        <f>TRIM(RIGHT(H4253,LEN(H4253)-FIND(" ",H4253)))</f>
        <v>sqft</v>
      </c>
      <c r="K4253" t="s">
        <v>25</v>
      </c>
      <c r="L4253" t="s">
        <v>2356</v>
      </c>
      <c r="N4253" t="s">
        <v>71</v>
      </c>
      <c r="Q4253" t="s">
        <v>28</v>
      </c>
      <c r="R4253" t="s">
        <v>44</v>
      </c>
      <c r="S4253" t="s">
        <v>571</v>
      </c>
      <c r="T4253" s="1">
        <f t="shared" si="2048"/>
        <v>6000</v>
      </c>
      <c r="U4253" t="s">
        <v>6020</v>
      </c>
      <c r="V4253" t="e">
        <f>VALUE(U4253)*100000</f>
        <v>#VALUE!</v>
      </c>
    </row>
    <row r="4254" spans="1:22" customFormat="1" hidden="1">
      <c r="A4254" t="s">
        <v>6371</v>
      </c>
      <c r="G4254" t="s">
        <v>32</v>
      </c>
      <c r="H4254" t="s">
        <v>6447</v>
      </c>
      <c r="I4254">
        <f>VALUE(LEFT(H4254,FIND(" ",H4254)-1))</f>
        <v>5302</v>
      </c>
      <c r="J4254" t="str">
        <f>TRIM(RIGHT(H4254,LEN(H4254)-FIND(" ",H4254)))</f>
        <v>sqft</v>
      </c>
      <c r="K4254" t="s">
        <v>25</v>
      </c>
      <c r="L4254" t="s">
        <v>3977</v>
      </c>
      <c r="N4254" t="s">
        <v>147</v>
      </c>
      <c r="Q4254" t="s">
        <v>28</v>
      </c>
      <c r="R4254" t="s">
        <v>44</v>
      </c>
      <c r="S4254" t="s">
        <v>3045</v>
      </c>
      <c r="T4254" s="1">
        <f t="shared" si="2048"/>
        <v>8000</v>
      </c>
      <c r="U4254" t="s">
        <v>6448</v>
      </c>
      <c r="V4254" t="e">
        <f>VALUE(U4254)*100000</f>
        <v>#VALUE!</v>
      </c>
    </row>
    <row r="4255" spans="1:22" customFormat="1" hidden="1">
      <c r="A4255" t="s">
        <v>6449</v>
      </c>
      <c r="G4255" t="s">
        <v>32</v>
      </c>
      <c r="H4255" t="s">
        <v>6450</v>
      </c>
      <c r="I4255">
        <f>VALUE(LEFT(H4255,FIND(" ",H4255)-1))</f>
        <v>6095</v>
      </c>
      <c r="J4255" t="str">
        <f>TRIM(RIGHT(H4255,LEN(H4255)-FIND(" ",H4255)))</f>
        <v>sqft</v>
      </c>
      <c r="K4255" t="s">
        <v>25</v>
      </c>
      <c r="L4255" t="s">
        <v>146</v>
      </c>
      <c r="N4255" t="s">
        <v>271</v>
      </c>
      <c r="Q4255" t="s">
        <v>28</v>
      </c>
      <c r="R4255" t="s">
        <v>44</v>
      </c>
      <c r="S4255" t="s">
        <v>305</v>
      </c>
      <c r="T4255" s="1">
        <f t="shared" si="2048"/>
        <v>9000</v>
      </c>
      <c r="U4255" t="s">
        <v>6451</v>
      </c>
      <c r="V4255" t="e">
        <f>VALUE(U4255)*100000</f>
        <v>#VALUE!</v>
      </c>
    </row>
    <row r="4256" spans="1:22" customFormat="1" hidden="1">
      <c r="A4256" t="s">
        <v>6282</v>
      </c>
      <c r="G4256" t="s">
        <v>32</v>
      </c>
      <c r="H4256" t="s">
        <v>6283</v>
      </c>
      <c r="I4256">
        <f>VALUE(LEFT(H4256,FIND(" ",H4256)-1))</f>
        <v>3376</v>
      </c>
      <c r="J4256" t="str">
        <f>TRIM(RIGHT(H4256,LEN(H4256)-FIND(" ",H4256)))</f>
        <v>sqft</v>
      </c>
      <c r="K4256" t="s">
        <v>25</v>
      </c>
      <c r="L4256" t="s">
        <v>146</v>
      </c>
      <c r="N4256" t="s">
        <v>42</v>
      </c>
      <c r="Q4256" t="s">
        <v>28</v>
      </c>
      <c r="R4256" t="s">
        <v>44</v>
      </c>
      <c r="S4256" t="s">
        <v>5075</v>
      </c>
      <c r="T4256" s="1">
        <f t="shared" si="2048"/>
        <v>5940</v>
      </c>
      <c r="U4256" t="s">
        <v>5230</v>
      </c>
      <c r="V4256" t="e">
        <f>VALUE(U4256)*100000</f>
        <v>#VALUE!</v>
      </c>
    </row>
    <row r="4257" spans="1:22" customFormat="1" hidden="1">
      <c r="A4257" t="s">
        <v>6364</v>
      </c>
      <c r="G4257" t="s">
        <v>23</v>
      </c>
      <c r="H4257" t="s">
        <v>1292</v>
      </c>
      <c r="I4257">
        <f>VALUE(LEFT(H4257,FIND(" ",H4257)-1))</f>
        <v>2600</v>
      </c>
      <c r="J4257" t="str">
        <f>TRIM(RIGHT(H4257,LEN(H4257)-FIND(" ",H4257)))</f>
        <v>sqft</v>
      </c>
      <c r="K4257" t="s">
        <v>25</v>
      </c>
      <c r="L4257" t="s">
        <v>41</v>
      </c>
      <c r="N4257" t="s">
        <v>42</v>
      </c>
      <c r="Q4257" t="s">
        <v>28</v>
      </c>
      <c r="R4257" t="s">
        <v>88</v>
      </c>
      <c r="S4257" t="s">
        <v>5021</v>
      </c>
      <c r="T4257" s="1">
        <f t="shared" si="2048"/>
        <v>6200</v>
      </c>
      <c r="U4257" t="s">
        <v>6452</v>
      </c>
      <c r="V4257" t="e">
        <f>VALUE(U4257)*100000</f>
        <v>#VALUE!</v>
      </c>
    </row>
    <row r="4258" spans="1:22" customFormat="1" hidden="1">
      <c r="A4258" t="s">
        <v>6134</v>
      </c>
      <c r="G4258" t="s">
        <v>32</v>
      </c>
      <c r="H4258" t="s">
        <v>3140</v>
      </c>
      <c r="I4258">
        <f>VALUE(LEFT(H4258,FIND(" ",H4258)-1))</f>
        <v>3500</v>
      </c>
      <c r="J4258" t="str">
        <f>TRIM(RIGHT(H4258,LEN(H4258)-FIND(" ",H4258)))</f>
        <v>sqft</v>
      </c>
      <c r="K4258" t="s">
        <v>28</v>
      </c>
      <c r="L4258" t="s">
        <v>217</v>
      </c>
      <c r="N4258" t="s">
        <v>25</v>
      </c>
      <c r="Q4258" t="s">
        <v>6446</v>
      </c>
      <c r="R4258">
        <v>4</v>
      </c>
      <c r="S4258" t="s">
        <v>6244</v>
      </c>
      <c r="T4258" s="1">
        <f t="shared" si="2048"/>
        <v>5450</v>
      </c>
      <c r="U4258" t="s">
        <v>5572</v>
      </c>
      <c r="V4258" t="e">
        <f>VALUE(U4258)*100000</f>
        <v>#VALUE!</v>
      </c>
    </row>
    <row r="4259" spans="1:22" customFormat="1" hidden="1">
      <c r="A4259" t="s">
        <v>5936</v>
      </c>
      <c r="G4259" t="s">
        <v>32</v>
      </c>
      <c r="H4259" t="s">
        <v>6011</v>
      </c>
      <c r="I4259">
        <f>VALUE(LEFT(H4259,FIND(" ",H4259)-1))</f>
        <v>4200</v>
      </c>
      <c r="J4259" t="str">
        <f>TRIM(RIGHT(H4259,LEN(H4259)-FIND(" ",H4259)))</f>
        <v>sqft</v>
      </c>
      <c r="K4259" t="s">
        <v>25</v>
      </c>
      <c r="L4259" t="s">
        <v>1540</v>
      </c>
      <c r="N4259" t="s">
        <v>165</v>
      </c>
      <c r="Q4259" t="s">
        <v>28</v>
      </c>
      <c r="R4259" t="s">
        <v>44</v>
      </c>
      <c r="S4259" t="s">
        <v>6453</v>
      </c>
      <c r="T4259" s="1">
        <f t="shared" si="2048"/>
        <v>7381</v>
      </c>
      <c r="U4259" t="s">
        <v>5641</v>
      </c>
      <c r="V4259" t="e">
        <f>VALUE(U4259)*100000</f>
        <v>#VALUE!</v>
      </c>
    </row>
    <row r="4260" spans="1:22" customFormat="1" hidden="1">
      <c r="A4260" t="s">
        <v>4501</v>
      </c>
      <c r="G4260" t="s">
        <v>32</v>
      </c>
      <c r="H4260" t="s">
        <v>5284</v>
      </c>
      <c r="I4260">
        <f>VALUE(LEFT(H4260,FIND(" ",H4260)-1))</f>
        <v>3700</v>
      </c>
      <c r="J4260" t="str">
        <f>TRIM(RIGHT(H4260,LEN(H4260)-FIND(" ",H4260)))</f>
        <v>sqft</v>
      </c>
      <c r="K4260" t="s">
        <v>25</v>
      </c>
      <c r="L4260" t="s">
        <v>2356</v>
      </c>
      <c r="N4260" t="s">
        <v>71</v>
      </c>
      <c r="Q4260" t="s">
        <v>28</v>
      </c>
      <c r="R4260" t="s">
        <v>44</v>
      </c>
      <c r="S4260" t="s">
        <v>571</v>
      </c>
      <c r="T4260" s="1">
        <f t="shared" si="2048"/>
        <v>6000</v>
      </c>
      <c r="U4260" t="s">
        <v>6454</v>
      </c>
      <c r="V4260" t="e">
        <f>VALUE(U4260)*100000</f>
        <v>#VALUE!</v>
      </c>
    </row>
    <row r="4261" spans="1:22" customFormat="1" hidden="1">
      <c r="A4261" t="s">
        <v>6107</v>
      </c>
      <c r="G4261" t="s">
        <v>23</v>
      </c>
      <c r="H4261" t="s">
        <v>4019</v>
      </c>
      <c r="I4261">
        <f>VALUE(LEFT(H4261,FIND(" ",H4261)-1))</f>
        <v>1925</v>
      </c>
      <c r="J4261" t="str">
        <f>TRIM(RIGHT(H4261,LEN(H4261)-FIND(" ",H4261)))</f>
        <v>sqft</v>
      </c>
      <c r="K4261" t="s">
        <v>25</v>
      </c>
      <c r="L4261" t="s">
        <v>55</v>
      </c>
      <c r="N4261" t="s">
        <v>147</v>
      </c>
      <c r="Q4261" t="s">
        <v>28</v>
      </c>
      <c r="R4261" t="s">
        <v>88</v>
      </c>
      <c r="S4261" t="s">
        <v>751</v>
      </c>
      <c r="T4261" s="1">
        <f t="shared" si="2048"/>
        <v>6500</v>
      </c>
      <c r="U4261" t="s">
        <v>5427</v>
      </c>
      <c r="V4261" t="e">
        <f>VALUE(U4261)*100000</f>
        <v>#VALUE!</v>
      </c>
    </row>
    <row r="4262" spans="1:22" customFormat="1" hidden="1">
      <c r="A4262" t="s">
        <v>5129</v>
      </c>
      <c r="G4262" t="s">
        <v>32</v>
      </c>
      <c r="H4262" t="s">
        <v>6302</v>
      </c>
      <c r="I4262">
        <f>VALUE(LEFT(H4262,FIND(" ",H4262)-1))</f>
        <v>4100</v>
      </c>
      <c r="J4262" t="str">
        <f>TRIM(RIGHT(H4262,LEN(H4262)-FIND(" ",H4262)))</f>
        <v>sqft</v>
      </c>
      <c r="K4262" t="s">
        <v>25</v>
      </c>
      <c r="L4262" t="s">
        <v>41</v>
      </c>
      <c r="N4262" t="s">
        <v>935</v>
      </c>
      <c r="Q4262" t="s">
        <v>28</v>
      </c>
      <c r="R4262" t="s">
        <v>29</v>
      </c>
      <c r="S4262" t="s">
        <v>193</v>
      </c>
      <c r="T4262" s="1">
        <f t="shared" si="2048"/>
        <v>7000</v>
      </c>
      <c r="U4262" t="s">
        <v>6455</v>
      </c>
      <c r="V4262" t="e">
        <f>VALUE(U4262)*100000</f>
        <v>#VALUE!</v>
      </c>
    </row>
    <row r="4263" spans="1:22" customFormat="1" hidden="1">
      <c r="A4263" t="s">
        <v>5500</v>
      </c>
      <c r="G4263" t="s">
        <v>32</v>
      </c>
      <c r="H4263" t="s">
        <v>6456</v>
      </c>
      <c r="I4263">
        <f>VALUE(LEFT(H4263,FIND(" ",H4263)-1))</f>
        <v>3398</v>
      </c>
      <c r="J4263" t="str">
        <f>TRIM(RIGHT(H4263,LEN(H4263)-FIND(" ",H4263)))</f>
        <v>sqft</v>
      </c>
      <c r="K4263" t="s">
        <v>25</v>
      </c>
      <c r="L4263" t="s">
        <v>217</v>
      </c>
      <c r="N4263" t="s">
        <v>633</v>
      </c>
      <c r="Q4263" t="s">
        <v>28</v>
      </c>
      <c r="R4263" t="s">
        <v>44</v>
      </c>
      <c r="S4263" t="s">
        <v>5473</v>
      </c>
      <c r="T4263" s="1">
        <f t="shared" si="2048"/>
        <v>5991</v>
      </c>
      <c r="U4263" t="s">
        <v>5814</v>
      </c>
      <c r="V4263" t="e">
        <f>VALUE(U4263)*100000</f>
        <v>#VALUE!</v>
      </c>
    </row>
    <row r="4264" spans="1:22" customFormat="1" hidden="1">
      <c r="A4264" t="s">
        <v>5469</v>
      </c>
      <c r="G4264" t="s">
        <v>23</v>
      </c>
      <c r="H4264" t="s">
        <v>6457</v>
      </c>
      <c r="I4264">
        <f>VALUE(LEFT(H4264,FIND(" ",H4264)-1))</f>
        <v>1456</v>
      </c>
      <c r="J4264" t="str">
        <f>TRIM(RIGHT(H4264,LEN(H4264)-FIND(" ",H4264)))</f>
        <v>sqft</v>
      </c>
      <c r="K4264" t="s">
        <v>25</v>
      </c>
      <c r="L4264" t="s">
        <v>41</v>
      </c>
      <c r="N4264" t="s">
        <v>972</v>
      </c>
      <c r="Q4264" t="s">
        <v>28</v>
      </c>
      <c r="R4264" t="s">
        <v>88</v>
      </c>
      <c r="S4264" t="s">
        <v>571</v>
      </c>
      <c r="T4264" s="1">
        <f t="shared" si="2048"/>
        <v>6000</v>
      </c>
      <c r="U4264" t="s">
        <v>5471</v>
      </c>
      <c r="V4264" t="e">
        <f>VALUE(U4264)*100000</f>
        <v>#VALUE!</v>
      </c>
    </row>
    <row r="4265" spans="1:22" customFormat="1" hidden="1">
      <c r="A4265" t="s">
        <v>6134</v>
      </c>
      <c r="G4265" t="s">
        <v>32</v>
      </c>
      <c r="H4265" t="s">
        <v>6458</v>
      </c>
      <c r="I4265">
        <f>VALUE(LEFT(H4265,FIND(" ",H4265)-1))</f>
        <v>3676</v>
      </c>
      <c r="J4265" t="str">
        <f>TRIM(RIGHT(H4265,LEN(H4265)-FIND(" ",H4265)))</f>
        <v>sqft</v>
      </c>
      <c r="K4265" t="s">
        <v>28</v>
      </c>
      <c r="L4265" t="s">
        <v>217</v>
      </c>
      <c r="N4265" t="s">
        <v>25</v>
      </c>
      <c r="Q4265" t="s">
        <v>6446</v>
      </c>
      <c r="R4265">
        <v>4</v>
      </c>
      <c r="S4265" t="s">
        <v>6244</v>
      </c>
      <c r="T4265" s="1">
        <f t="shared" si="2048"/>
        <v>5450</v>
      </c>
      <c r="U4265" t="s">
        <v>5230</v>
      </c>
      <c r="V4265" t="e">
        <f>VALUE(U4265)*100000</f>
        <v>#VALUE!</v>
      </c>
    </row>
    <row r="4266" spans="1:22" customFormat="1" hidden="1">
      <c r="A4266" t="s">
        <v>5129</v>
      </c>
      <c r="G4266" t="s">
        <v>32</v>
      </c>
      <c r="H4266" t="s">
        <v>6302</v>
      </c>
      <c r="I4266">
        <f>VALUE(LEFT(H4266,FIND(" ",H4266)-1))</f>
        <v>4100</v>
      </c>
      <c r="J4266" t="str">
        <f>TRIM(RIGHT(H4266,LEN(H4266)-FIND(" ",H4266)))</f>
        <v>sqft</v>
      </c>
      <c r="K4266" t="s">
        <v>25</v>
      </c>
      <c r="L4266" t="s">
        <v>1540</v>
      </c>
      <c r="N4266" t="s">
        <v>165</v>
      </c>
      <c r="Q4266" t="s">
        <v>28</v>
      </c>
      <c r="R4266" t="s">
        <v>44</v>
      </c>
      <c r="S4266" t="s">
        <v>6459</v>
      </c>
      <c r="T4266" s="1">
        <f t="shared" si="2048"/>
        <v>6488</v>
      </c>
      <c r="U4266" t="s">
        <v>5954</v>
      </c>
      <c r="V4266" t="e">
        <f>VALUE(U4266)*100000</f>
        <v>#VALUE!</v>
      </c>
    </row>
    <row r="4267" spans="1:22" customFormat="1" hidden="1">
      <c r="A4267" t="s">
        <v>4501</v>
      </c>
      <c r="G4267" t="s">
        <v>32</v>
      </c>
      <c r="H4267" t="s">
        <v>6126</v>
      </c>
      <c r="I4267">
        <f>VALUE(LEFT(H4267,FIND(" ",H4267)-1))</f>
        <v>4600</v>
      </c>
      <c r="J4267" t="str">
        <f>TRIM(RIGHT(H4267,LEN(H4267)-FIND(" ",H4267)))</f>
        <v>sqft</v>
      </c>
      <c r="K4267" t="s">
        <v>25</v>
      </c>
      <c r="L4267" t="s">
        <v>2356</v>
      </c>
      <c r="N4267" t="s">
        <v>71</v>
      </c>
      <c r="Q4267" t="s">
        <v>28</v>
      </c>
      <c r="R4267" t="s">
        <v>44</v>
      </c>
      <c r="S4267" t="s">
        <v>571</v>
      </c>
      <c r="T4267" s="1">
        <f t="shared" si="2048"/>
        <v>6000</v>
      </c>
      <c r="U4267" t="s">
        <v>5357</v>
      </c>
      <c r="V4267" t="e">
        <f>VALUE(U4267)*100000</f>
        <v>#VALUE!</v>
      </c>
    </row>
    <row r="4268" spans="1:22" customFormat="1" hidden="1">
      <c r="A4268" t="s">
        <v>6417</v>
      </c>
      <c r="G4268" t="s">
        <v>32</v>
      </c>
      <c r="H4268" t="s">
        <v>5366</v>
      </c>
      <c r="I4268">
        <f>VALUE(LEFT(H4268,FIND(" ",H4268)-1))</f>
        <v>4150</v>
      </c>
      <c r="J4268" t="str">
        <f>TRIM(RIGHT(H4268,LEN(H4268)-FIND(" ",H4268)))</f>
        <v>sqft</v>
      </c>
      <c r="K4268" t="s">
        <v>40</v>
      </c>
      <c r="L4268" t="s">
        <v>41</v>
      </c>
      <c r="N4268" t="s">
        <v>6169</v>
      </c>
      <c r="Q4268" t="s">
        <v>28</v>
      </c>
      <c r="R4268" t="s">
        <v>44</v>
      </c>
      <c r="S4268" t="s">
        <v>319</v>
      </c>
      <c r="T4268" s="1">
        <f t="shared" si="2048"/>
        <v>7500</v>
      </c>
      <c r="U4268" t="s">
        <v>5596</v>
      </c>
      <c r="V4268" t="e">
        <f>VALUE(U4268)*100000</f>
        <v>#VALUE!</v>
      </c>
    </row>
    <row r="4269" spans="1:22" customFormat="1" hidden="1">
      <c r="A4269" t="s">
        <v>6241</v>
      </c>
      <c r="G4269" t="s">
        <v>32</v>
      </c>
      <c r="H4269" t="s">
        <v>5470</v>
      </c>
      <c r="I4269">
        <f>VALUE(LEFT(H4269,FIND(" ",H4269)-1))</f>
        <v>2650</v>
      </c>
      <c r="J4269" t="str">
        <f>TRIM(RIGHT(H4269,LEN(H4269)-FIND(" ",H4269)))</f>
        <v>sqft</v>
      </c>
      <c r="K4269" t="s">
        <v>25</v>
      </c>
      <c r="L4269" t="s">
        <v>217</v>
      </c>
      <c r="N4269" t="s">
        <v>165</v>
      </c>
      <c r="Q4269" t="s">
        <v>28</v>
      </c>
      <c r="R4269" t="s">
        <v>44</v>
      </c>
      <c r="S4269" t="s">
        <v>6460</v>
      </c>
      <c r="T4269" s="1">
        <f t="shared" si="2048"/>
        <v>6302</v>
      </c>
      <c r="U4269" t="s">
        <v>6414</v>
      </c>
      <c r="V4269" t="e">
        <f>VALUE(U4269)*100000</f>
        <v>#VALUE!</v>
      </c>
    </row>
    <row r="4270" spans="1:22" customFormat="1" hidden="1">
      <c r="A4270" t="s">
        <v>3020</v>
      </c>
      <c r="G4270" t="s">
        <v>23</v>
      </c>
      <c r="H4270" t="s">
        <v>2289</v>
      </c>
      <c r="I4270">
        <f>VALUE(LEFT(H4270,FIND(" ",H4270)-1))</f>
        <v>1320</v>
      </c>
      <c r="J4270" t="str">
        <f>TRIM(RIGHT(H4270,LEN(H4270)-FIND(" ",H4270)))</f>
        <v>sqft</v>
      </c>
      <c r="K4270" t="s">
        <v>40</v>
      </c>
      <c r="L4270" t="s">
        <v>41</v>
      </c>
      <c r="N4270" t="s">
        <v>1480</v>
      </c>
      <c r="Q4270" t="s">
        <v>721</v>
      </c>
      <c r="R4270">
        <v>1</v>
      </c>
      <c r="T4270" s="1" t="e">
        <f t="shared" si="2048"/>
        <v>#VALUE!</v>
      </c>
      <c r="U4270" t="s">
        <v>2101</v>
      </c>
      <c r="V4270" t="e">
        <f>VALUE(U4270)*100000</f>
        <v>#VALUE!</v>
      </c>
    </row>
    <row r="4271" spans="1:22" customFormat="1" hidden="1">
      <c r="A4271" t="s">
        <v>6134</v>
      </c>
      <c r="G4271" t="s">
        <v>32</v>
      </c>
      <c r="H4271" t="s">
        <v>5284</v>
      </c>
      <c r="I4271">
        <f>VALUE(LEFT(H4271,FIND(" ",H4271)-1))</f>
        <v>3700</v>
      </c>
      <c r="J4271" t="str">
        <f>TRIM(RIGHT(H4271,LEN(H4271)-FIND(" ",H4271)))</f>
        <v>sqft</v>
      </c>
      <c r="K4271" t="s">
        <v>28</v>
      </c>
      <c r="L4271" t="s">
        <v>217</v>
      </c>
      <c r="N4271" t="s">
        <v>25</v>
      </c>
      <c r="Q4271" t="s">
        <v>6446</v>
      </c>
      <c r="R4271">
        <v>4</v>
      </c>
      <c r="S4271" t="s">
        <v>6244</v>
      </c>
      <c r="T4271" s="1">
        <f t="shared" si="2048"/>
        <v>5450</v>
      </c>
      <c r="U4271" t="s">
        <v>5919</v>
      </c>
      <c r="V4271" t="e">
        <f>VALUE(U4271)*100000</f>
        <v>#VALUE!</v>
      </c>
    </row>
    <row r="4272" spans="1:22" customFormat="1" hidden="1">
      <c r="A4272" t="s">
        <v>6356</v>
      </c>
      <c r="G4272" t="s">
        <v>32</v>
      </c>
      <c r="H4272" t="s">
        <v>6461</v>
      </c>
      <c r="I4272">
        <f>VALUE(LEFT(H4272,FIND(" ",H4272)-1))</f>
        <v>3693</v>
      </c>
      <c r="J4272" t="str">
        <f>TRIM(RIGHT(H4272,LEN(H4272)-FIND(" ",H4272)))</f>
        <v>sqft</v>
      </c>
      <c r="K4272" t="s">
        <v>25</v>
      </c>
      <c r="L4272" t="s">
        <v>1540</v>
      </c>
      <c r="N4272" t="s">
        <v>818</v>
      </c>
      <c r="Q4272" t="s">
        <v>28</v>
      </c>
      <c r="R4272" t="s">
        <v>44</v>
      </c>
      <c r="S4272" t="s">
        <v>6462</v>
      </c>
      <c r="T4272" s="1">
        <f t="shared" si="2048"/>
        <v>5497</v>
      </c>
      <c r="U4272" t="s">
        <v>5814</v>
      </c>
      <c r="V4272" t="e">
        <f>VALUE(U4272)*100000</f>
        <v>#VALUE!</v>
      </c>
    </row>
    <row r="4273" spans="1:22" customFormat="1" hidden="1">
      <c r="A4273" t="s">
        <v>4501</v>
      </c>
      <c r="G4273" t="s">
        <v>32</v>
      </c>
      <c r="H4273" t="s">
        <v>6231</v>
      </c>
      <c r="I4273">
        <f>VALUE(LEFT(H4273,FIND(" ",H4273)-1))</f>
        <v>3550</v>
      </c>
      <c r="J4273" t="str">
        <f>TRIM(RIGHT(H4273,LEN(H4273)-FIND(" ",H4273)))</f>
        <v>sqft</v>
      </c>
      <c r="K4273" t="s">
        <v>25</v>
      </c>
      <c r="L4273" t="s">
        <v>2356</v>
      </c>
      <c r="N4273" t="s">
        <v>71</v>
      </c>
      <c r="Q4273" t="s">
        <v>28</v>
      </c>
      <c r="R4273" t="s">
        <v>44</v>
      </c>
      <c r="S4273" t="s">
        <v>571</v>
      </c>
      <c r="T4273" s="1">
        <f t="shared" si="2048"/>
        <v>6000</v>
      </c>
      <c r="U4273" t="s">
        <v>6427</v>
      </c>
      <c r="V4273" t="e">
        <f>VALUE(U4273)*100000</f>
        <v>#VALUE!</v>
      </c>
    </row>
    <row r="4274" spans="1:22" customFormat="1" hidden="1">
      <c r="A4274" t="s">
        <v>5892</v>
      </c>
      <c r="G4274" t="s">
        <v>32</v>
      </c>
      <c r="H4274" t="s">
        <v>6463</v>
      </c>
      <c r="I4274">
        <f>VALUE(LEFT(H4274,FIND(" ",H4274)-1))</f>
        <v>7535</v>
      </c>
      <c r="J4274" t="str">
        <f>TRIM(RIGHT(H4274,LEN(H4274)-FIND(" ",H4274)))</f>
        <v>sqft</v>
      </c>
      <c r="K4274" t="s">
        <v>25</v>
      </c>
      <c r="L4274" t="s">
        <v>41</v>
      </c>
      <c r="N4274" t="s">
        <v>147</v>
      </c>
      <c r="Q4274" t="s">
        <v>28</v>
      </c>
      <c r="R4274" t="s">
        <v>44</v>
      </c>
      <c r="S4274" t="s">
        <v>1857</v>
      </c>
      <c r="T4274" s="1">
        <f t="shared" si="2048"/>
        <v>6800</v>
      </c>
      <c r="U4274" t="s">
        <v>6464</v>
      </c>
      <c r="V4274" t="e">
        <f>VALUE(U4274)*100000</f>
        <v>#VALUE!</v>
      </c>
    </row>
    <row r="4275" spans="1:22" customFormat="1" hidden="1">
      <c r="A4275" t="s">
        <v>6395</v>
      </c>
      <c r="G4275" t="s">
        <v>32</v>
      </c>
      <c r="H4275" t="s">
        <v>3258</v>
      </c>
      <c r="I4275">
        <f>VALUE(LEFT(H4275,FIND(" ",H4275)-1))</f>
        <v>4800</v>
      </c>
      <c r="J4275" t="str">
        <f>TRIM(RIGHT(H4275,LEN(H4275)-FIND(" ",H4275)))</f>
        <v>sqft</v>
      </c>
      <c r="K4275" t="s">
        <v>25</v>
      </c>
      <c r="L4275" t="s">
        <v>146</v>
      </c>
      <c r="N4275" t="s">
        <v>652</v>
      </c>
      <c r="Q4275" t="s">
        <v>28</v>
      </c>
      <c r="R4275" t="s">
        <v>44</v>
      </c>
      <c r="S4275" t="s">
        <v>4249</v>
      </c>
      <c r="T4275" s="1">
        <f t="shared" si="2048"/>
        <v>7375</v>
      </c>
      <c r="U4275" t="s">
        <v>6465</v>
      </c>
      <c r="V4275" t="e">
        <f>VALUE(U4275)*100000</f>
        <v>#VALUE!</v>
      </c>
    </row>
    <row r="4276" spans="1:22" customFormat="1" hidden="1">
      <c r="A4276" t="s">
        <v>5149</v>
      </c>
      <c r="G4276" t="s">
        <v>32</v>
      </c>
      <c r="H4276" t="s">
        <v>6466</v>
      </c>
      <c r="I4276">
        <f>VALUE(LEFT(H4276,FIND(" ",H4276)-1))</f>
        <v>2776</v>
      </c>
      <c r="J4276" t="str">
        <f>TRIM(RIGHT(H4276,LEN(H4276)-FIND(" ",H4276)))</f>
        <v>sqft</v>
      </c>
      <c r="K4276" t="s">
        <v>25</v>
      </c>
      <c r="L4276" t="s">
        <v>217</v>
      </c>
      <c r="N4276" t="s">
        <v>60</v>
      </c>
      <c r="Q4276">
        <v>1</v>
      </c>
      <c r="T4276" s="1" t="e">
        <f t="shared" si="2048"/>
        <v>#VALUE!</v>
      </c>
      <c r="U4276" t="s">
        <v>2101</v>
      </c>
      <c r="V4276" t="e">
        <f>VALUE(U4276)*100000</f>
        <v>#VALUE!</v>
      </c>
    </row>
    <row r="4277" spans="1:22" customFormat="1" hidden="1">
      <c r="A4277" t="s">
        <v>6134</v>
      </c>
      <c r="G4277" t="s">
        <v>32</v>
      </c>
      <c r="H4277" t="s">
        <v>6467</v>
      </c>
      <c r="I4277">
        <f>VALUE(LEFT(H4277,FIND(" ",H4277)-1))</f>
        <v>4599</v>
      </c>
      <c r="J4277" t="str">
        <f>TRIM(RIGHT(H4277,LEN(H4277)-FIND(" ",H4277)))</f>
        <v>sqft</v>
      </c>
      <c r="K4277" t="s">
        <v>28</v>
      </c>
      <c r="L4277" t="s">
        <v>217</v>
      </c>
      <c r="N4277" t="s">
        <v>25</v>
      </c>
      <c r="Q4277" t="s">
        <v>6446</v>
      </c>
      <c r="R4277">
        <v>4</v>
      </c>
      <c r="S4277" t="s">
        <v>6244</v>
      </c>
      <c r="T4277" s="1">
        <f t="shared" si="2048"/>
        <v>5450</v>
      </c>
      <c r="U4277" t="s">
        <v>5399</v>
      </c>
      <c r="V4277" t="e">
        <f>VALUE(U4277)*100000</f>
        <v>#VALUE!</v>
      </c>
    </row>
    <row r="4278" spans="1:22" customFormat="1" hidden="1">
      <c r="A4278" t="s">
        <v>6468</v>
      </c>
      <c r="G4278" t="s">
        <v>32</v>
      </c>
      <c r="H4278" t="s">
        <v>5413</v>
      </c>
      <c r="I4278">
        <f>VALUE(LEFT(H4278,FIND(" ",H4278)-1))</f>
        <v>6200</v>
      </c>
      <c r="J4278" t="str">
        <f>TRIM(RIGHT(H4278,LEN(H4278)-FIND(" ",H4278)))</f>
        <v>sqft</v>
      </c>
      <c r="K4278" t="s">
        <v>25</v>
      </c>
      <c r="L4278" t="s">
        <v>1540</v>
      </c>
      <c r="N4278" t="s">
        <v>71</v>
      </c>
      <c r="Q4278" t="s">
        <v>28</v>
      </c>
      <c r="R4278" t="s">
        <v>44</v>
      </c>
      <c r="S4278" t="s">
        <v>319</v>
      </c>
      <c r="T4278" s="1">
        <f t="shared" si="2048"/>
        <v>7500</v>
      </c>
      <c r="U4278" t="s">
        <v>5798</v>
      </c>
      <c r="V4278" t="e">
        <f>VALUE(U4278)*100000</f>
        <v>#VALUE!</v>
      </c>
    </row>
    <row r="4279" spans="1:22" customFormat="1" hidden="1">
      <c r="A4279" t="s">
        <v>4501</v>
      </c>
      <c r="G4279" t="s">
        <v>32</v>
      </c>
      <c r="H4279" t="s">
        <v>6469</v>
      </c>
      <c r="I4279">
        <f>VALUE(LEFT(H4279,FIND(" ",H4279)-1))</f>
        <v>3650</v>
      </c>
      <c r="J4279" t="str">
        <f>TRIM(RIGHT(H4279,LEN(H4279)-FIND(" ",H4279)))</f>
        <v>sqft</v>
      </c>
      <c r="K4279" t="s">
        <v>25</v>
      </c>
      <c r="L4279" t="s">
        <v>2356</v>
      </c>
      <c r="N4279" t="s">
        <v>71</v>
      </c>
      <c r="Q4279" t="s">
        <v>28</v>
      </c>
      <c r="R4279" t="s">
        <v>44</v>
      </c>
      <c r="S4279" t="s">
        <v>571</v>
      </c>
      <c r="T4279" s="1">
        <f t="shared" si="2048"/>
        <v>6000</v>
      </c>
      <c r="U4279" t="s">
        <v>5214</v>
      </c>
      <c r="V4279" t="e">
        <f>VALUE(U4279)*100000</f>
        <v>#VALUE!</v>
      </c>
    </row>
    <row r="4280" spans="1:22" customFormat="1" hidden="1">
      <c r="A4280" t="s">
        <v>5627</v>
      </c>
      <c r="G4280" t="s">
        <v>32</v>
      </c>
      <c r="H4280" t="s">
        <v>5628</v>
      </c>
      <c r="I4280">
        <f>VALUE(LEFT(H4280,FIND(" ",H4280)-1))</f>
        <v>9450</v>
      </c>
      <c r="J4280" t="str">
        <f>TRIM(RIGHT(H4280,LEN(H4280)-FIND(" ",H4280)))</f>
        <v>sqft</v>
      </c>
      <c r="K4280" t="s">
        <v>40</v>
      </c>
      <c r="L4280" t="s">
        <v>41</v>
      </c>
      <c r="N4280" t="s">
        <v>2402</v>
      </c>
      <c r="Q4280" t="s">
        <v>28</v>
      </c>
      <c r="R4280" t="s">
        <v>88</v>
      </c>
      <c r="S4280" t="s">
        <v>6470</v>
      </c>
      <c r="T4280" s="1">
        <f t="shared" si="2048"/>
        <v>4794</v>
      </c>
      <c r="U4280" t="s">
        <v>6471</v>
      </c>
      <c r="V4280" t="e">
        <f>VALUE(U4280)*100000</f>
        <v>#VALUE!</v>
      </c>
    </row>
    <row r="4281" spans="1:22" customFormat="1" hidden="1">
      <c r="A4281" t="s">
        <v>5998</v>
      </c>
      <c r="G4281" t="s">
        <v>32</v>
      </c>
      <c r="H4281" t="s">
        <v>3457</v>
      </c>
      <c r="I4281">
        <f>VALUE(LEFT(H4281,FIND(" ",H4281)-1))</f>
        <v>2800</v>
      </c>
      <c r="J4281" t="str">
        <f>TRIM(RIGHT(H4281,LEN(H4281)-FIND(" ",H4281)))</f>
        <v>sqft</v>
      </c>
      <c r="K4281" t="s">
        <v>25</v>
      </c>
      <c r="L4281" t="s">
        <v>2314</v>
      </c>
      <c r="N4281" t="s">
        <v>935</v>
      </c>
      <c r="Q4281" t="s">
        <v>28</v>
      </c>
      <c r="R4281" t="s">
        <v>29</v>
      </c>
      <c r="S4281" t="s">
        <v>6472</v>
      </c>
      <c r="T4281" s="1">
        <f t="shared" si="2048"/>
        <v>6071</v>
      </c>
      <c r="U4281" t="s">
        <v>5236</v>
      </c>
      <c r="V4281" t="e">
        <f>VALUE(U4281)*100000</f>
        <v>#VALUE!</v>
      </c>
    </row>
    <row r="4282" spans="1:22" customFormat="1" hidden="1">
      <c r="A4282" t="s">
        <v>6234</v>
      </c>
      <c r="G4282" t="s">
        <v>32</v>
      </c>
      <c r="H4282" t="s">
        <v>6436</v>
      </c>
      <c r="I4282">
        <f>VALUE(LEFT(H4282,FIND(" ",H4282)-1))</f>
        <v>2830</v>
      </c>
      <c r="J4282" t="str">
        <f>TRIM(RIGHT(H4282,LEN(H4282)-FIND(" ",H4282)))</f>
        <v>sqft</v>
      </c>
      <c r="K4282" t="s">
        <v>25</v>
      </c>
      <c r="L4282" t="s">
        <v>41</v>
      </c>
      <c r="N4282" t="s">
        <v>6473</v>
      </c>
      <c r="Q4282" t="s">
        <v>28</v>
      </c>
      <c r="R4282" t="s">
        <v>29</v>
      </c>
      <c r="T4282" s="1" t="e">
        <f t="shared" si="2048"/>
        <v>#VALUE!</v>
      </c>
      <c r="U4282" t="s">
        <v>2101</v>
      </c>
      <c r="V4282" t="e">
        <f>VALUE(U4282)*100000</f>
        <v>#VALUE!</v>
      </c>
    </row>
    <row r="4283" spans="1:22" customFormat="1" hidden="1">
      <c r="A4283" t="s">
        <v>6134</v>
      </c>
      <c r="G4283" t="s">
        <v>32</v>
      </c>
      <c r="H4283" t="s">
        <v>6126</v>
      </c>
      <c r="I4283">
        <f>VALUE(LEFT(H4283,FIND(" ",H4283)-1))</f>
        <v>4600</v>
      </c>
      <c r="J4283" t="str">
        <f>TRIM(RIGHT(H4283,LEN(H4283)-FIND(" ",H4283)))</f>
        <v>sqft</v>
      </c>
      <c r="K4283" t="s">
        <v>28</v>
      </c>
      <c r="L4283" t="s">
        <v>217</v>
      </c>
      <c r="N4283" t="s">
        <v>25</v>
      </c>
      <c r="Q4283" t="s">
        <v>6446</v>
      </c>
      <c r="R4283">
        <v>4</v>
      </c>
      <c r="S4283" t="s">
        <v>6244</v>
      </c>
      <c r="T4283" s="1">
        <f t="shared" si="2048"/>
        <v>5450</v>
      </c>
      <c r="U4283" t="s">
        <v>5399</v>
      </c>
      <c r="V4283" t="e">
        <f>VALUE(U4283)*100000</f>
        <v>#VALUE!</v>
      </c>
    </row>
    <row r="4284" spans="1:22" customFormat="1" hidden="1">
      <c r="A4284" t="s">
        <v>6210</v>
      </c>
      <c r="G4284" t="s">
        <v>32</v>
      </c>
      <c r="H4284" t="s">
        <v>4658</v>
      </c>
      <c r="I4284">
        <f>VALUE(LEFT(H4284,FIND(" ",H4284)-1))</f>
        <v>3100</v>
      </c>
      <c r="J4284" t="str">
        <f>TRIM(RIGHT(H4284,LEN(H4284)-FIND(" ",H4284)))</f>
        <v>sqft</v>
      </c>
      <c r="K4284" t="s">
        <v>25</v>
      </c>
      <c r="L4284" t="s">
        <v>159</v>
      </c>
      <c r="N4284" t="s">
        <v>147</v>
      </c>
      <c r="Q4284" t="s">
        <v>28</v>
      </c>
      <c r="R4284" t="s">
        <v>36</v>
      </c>
      <c r="S4284" t="s">
        <v>6211</v>
      </c>
      <c r="T4284" s="1">
        <f t="shared" si="2048"/>
        <v>6490</v>
      </c>
      <c r="U4284" t="s">
        <v>5919</v>
      </c>
      <c r="V4284" t="e">
        <f>VALUE(U4284)*100000</f>
        <v>#VALUE!</v>
      </c>
    </row>
    <row r="4285" spans="1:22" customFormat="1" hidden="1">
      <c r="A4285" t="s">
        <v>4885</v>
      </c>
      <c r="G4285" t="s">
        <v>32</v>
      </c>
      <c r="H4285" t="s">
        <v>6474</v>
      </c>
      <c r="I4285">
        <f>VALUE(LEFT(H4285,FIND(" ",H4285)-1))</f>
        <v>2505</v>
      </c>
      <c r="J4285" t="str">
        <f>TRIM(RIGHT(H4285,LEN(H4285)-FIND(" ",H4285)))</f>
        <v>sqft</v>
      </c>
      <c r="K4285" t="s">
        <v>25</v>
      </c>
      <c r="L4285" t="s">
        <v>217</v>
      </c>
      <c r="N4285" t="s">
        <v>147</v>
      </c>
      <c r="Q4285" t="s">
        <v>28</v>
      </c>
      <c r="R4285" t="s">
        <v>36</v>
      </c>
      <c r="S4285" t="s">
        <v>3482</v>
      </c>
      <c r="T4285" s="1">
        <f t="shared" ref="T4285:T4348" si="2049">VALUE(SUBSTITUTE(SUBSTITUTE(S4285,"â‚¹",""),"per sqft",""))</f>
        <v>6111</v>
      </c>
      <c r="U4285" t="s">
        <v>5436</v>
      </c>
      <c r="V4285" t="e">
        <f>VALUE(U4285)*100000</f>
        <v>#VALUE!</v>
      </c>
    </row>
    <row r="4286" spans="1:22" customFormat="1" hidden="1">
      <c r="A4286" t="s">
        <v>6475</v>
      </c>
      <c r="G4286" t="s">
        <v>32</v>
      </c>
      <c r="H4286" t="s">
        <v>5794</v>
      </c>
      <c r="I4286">
        <f>VALUE(LEFT(H4286,FIND(" ",H4286)-1))</f>
        <v>6500</v>
      </c>
      <c r="J4286" t="str">
        <f>TRIM(RIGHT(H4286,LEN(H4286)-FIND(" ",H4286)))</f>
        <v>sqft</v>
      </c>
      <c r="K4286" t="s">
        <v>25</v>
      </c>
      <c r="L4286" t="s">
        <v>41</v>
      </c>
      <c r="N4286" t="s">
        <v>806</v>
      </c>
      <c r="Q4286" t="s">
        <v>28</v>
      </c>
      <c r="R4286" t="s">
        <v>586</v>
      </c>
      <c r="S4286" t="s">
        <v>359</v>
      </c>
      <c r="T4286" s="1">
        <f t="shared" si="2049"/>
        <v>5000</v>
      </c>
      <c r="U4286" t="s">
        <v>5534</v>
      </c>
      <c r="V4286" t="e">
        <f>VALUE(U4286)*100000</f>
        <v>#VALUE!</v>
      </c>
    </row>
    <row r="4287" spans="1:22" customFormat="1" hidden="1">
      <c r="A4287" t="s">
        <v>6075</v>
      </c>
      <c r="G4287" t="s">
        <v>32</v>
      </c>
      <c r="H4287" t="s">
        <v>6231</v>
      </c>
      <c r="I4287">
        <f>VALUE(LEFT(H4287,FIND(" ",H4287)-1))</f>
        <v>3550</v>
      </c>
      <c r="J4287" t="str">
        <f>TRIM(RIGHT(H4287,LEN(H4287)-FIND(" ",H4287)))</f>
        <v>sqft</v>
      </c>
      <c r="K4287" t="s">
        <v>25</v>
      </c>
      <c r="L4287" t="s">
        <v>146</v>
      </c>
      <c r="N4287" t="s">
        <v>652</v>
      </c>
      <c r="Q4287" t="s">
        <v>28</v>
      </c>
      <c r="R4287" t="s">
        <v>44</v>
      </c>
      <c r="S4287" t="s">
        <v>6476</v>
      </c>
      <c r="T4287" s="1">
        <f t="shared" si="2049"/>
        <v>6958</v>
      </c>
      <c r="U4287" t="s">
        <v>5245</v>
      </c>
      <c r="V4287" t="e">
        <f>VALUE(U4287)*100000</f>
        <v>#VALUE!</v>
      </c>
    </row>
    <row r="4288" spans="1:22" customFormat="1" hidden="1">
      <c r="A4288" t="s">
        <v>5998</v>
      </c>
      <c r="G4288" t="s">
        <v>32</v>
      </c>
      <c r="H4288" t="s">
        <v>5999</v>
      </c>
      <c r="I4288">
        <f>VALUE(LEFT(H4288,FIND(" ",H4288)-1))</f>
        <v>2735</v>
      </c>
      <c r="J4288" t="str">
        <f>TRIM(RIGHT(H4288,LEN(H4288)-FIND(" ",H4288)))</f>
        <v>sqft</v>
      </c>
      <c r="K4288" t="s">
        <v>25</v>
      </c>
      <c r="L4288" t="s">
        <v>217</v>
      </c>
      <c r="N4288" t="s">
        <v>147</v>
      </c>
      <c r="Q4288" t="s">
        <v>28</v>
      </c>
      <c r="R4288" t="s">
        <v>36</v>
      </c>
      <c r="T4288" s="1" t="e">
        <f t="shared" si="2049"/>
        <v>#VALUE!</v>
      </c>
      <c r="U4288" t="s">
        <v>2101</v>
      </c>
      <c r="V4288" t="e">
        <f>VALUE(U4288)*100000</f>
        <v>#VALUE!</v>
      </c>
    </row>
    <row r="4289" spans="1:22" customFormat="1" hidden="1">
      <c r="A4289" t="s">
        <v>6477</v>
      </c>
      <c r="G4289" t="s">
        <v>32</v>
      </c>
      <c r="H4289" t="s">
        <v>6478</v>
      </c>
      <c r="I4289">
        <f>VALUE(LEFT(H4289,FIND(" ",H4289)-1))</f>
        <v>3830</v>
      </c>
      <c r="J4289" t="str">
        <f>TRIM(RIGHT(H4289,LEN(H4289)-FIND(" ",H4289)))</f>
        <v>sqft</v>
      </c>
      <c r="K4289" t="s">
        <v>25</v>
      </c>
      <c r="L4289" t="s">
        <v>41</v>
      </c>
      <c r="N4289" t="s">
        <v>806</v>
      </c>
      <c r="Q4289" t="s">
        <v>28</v>
      </c>
      <c r="R4289" t="s">
        <v>44</v>
      </c>
      <c r="S4289" t="s">
        <v>6479</v>
      </c>
      <c r="T4289" s="1">
        <f t="shared" si="2049"/>
        <v>6527</v>
      </c>
      <c r="U4289" t="s">
        <v>5399</v>
      </c>
      <c r="V4289" t="e">
        <f>VALUE(U4289)*100000</f>
        <v>#VALUE!</v>
      </c>
    </row>
    <row r="4290" spans="1:22" customFormat="1" hidden="1">
      <c r="A4290" t="s">
        <v>6210</v>
      </c>
      <c r="G4290" t="s">
        <v>32</v>
      </c>
      <c r="H4290" t="s">
        <v>5675</v>
      </c>
      <c r="I4290">
        <f>VALUE(LEFT(H4290,FIND(" ",H4290)-1))</f>
        <v>3800</v>
      </c>
      <c r="J4290" t="str">
        <f>TRIM(RIGHT(H4290,LEN(H4290)-FIND(" ",H4290)))</f>
        <v>sqft</v>
      </c>
      <c r="K4290" t="s">
        <v>25</v>
      </c>
      <c r="L4290" t="s">
        <v>159</v>
      </c>
      <c r="N4290" t="s">
        <v>147</v>
      </c>
      <c r="Q4290" t="s">
        <v>28</v>
      </c>
      <c r="R4290" t="s">
        <v>36</v>
      </c>
      <c r="S4290" t="s">
        <v>6211</v>
      </c>
      <c r="T4290" s="1">
        <f t="shared" si="2049"/>
        <v>6490</v>
      </c>
      <c r="U4290" t="s">
        <v>5779</v>
      </c>
      <c r="V4290" t="e">
        <f>VALUE(U4290)*100000</f>
        <v>#VALUE!</v>
      </c>
    </row>
    <row r="4291" spans="1:22" customFormat="1" hidden="1">
      <c r="A4291" t="s">
        <v>4885</v>
      </c>
      <c r="G4291" t="s">
        <v>32</v>
      </c>
      <c r="H4291" t="s">
        <v>6480</v>
      </c>
      <c r="I4291">
        <f>VALUE(LEFT(H4291,FIND(" ",H4291)-1))</f>
        <v>2487</v>
      </c>
      <c r="J4291" t="str">
        <f>TRIM(RIGHT(H4291,LEN(H4291)-FIND(" ",H4291)))</f>
        <v>sqft</v>
      </c>
      <c r="K4291" t="s">
        <v>25</v>
      </c>
      <c r="L4291" t="s">
        <v>217</v>
      </c>
      <c r="N4291" t="s">
        <v>806</v>
      </c>
      <c r="Q4291" t="s">
        <v>28</v>
      </c>
      <c r="R4291" t="s">
        <v>36</v>
      </c>
      <c r="S4291" t="s">
        <v>3482</v>
      </c>
      <c r="T4291" s="1">
        <f t="shared" si="2049"/>
        <v>6111</v>
      </c>
      <c r="U4291" t="s">
        <v>5308</v>
      </c>
      <c r="V4291" t="e">
        <f>VALUE(U4291)*100000</f>
        <v>#VALUE!</v>
      </c>
    </row>
    <row r="4292" spans="1:22" customFormat="1" hidden="1">
      <c r="A4292" t="s">
        <v>6468</v>
      </c>
      <c r="G4292" t="s">
        <v>23</v>
      </c>
      <c r="H4292" t="s">
        <v>6481</v>
      </c>
      <c r="I4292">
        <f>VALUE(LEFT(H4292,FIND(" ",H4292)-1))</f>
        <v>3410</v>
      </c>
      <c r="J4292" t="str">
        <f>TRIM(RIGHT(H4292,LEN(H4292)-FIND(" ",H4292)))</f>
        <v>sqft</v>
      </c>
      <c r="K4292" t="s">
        <v>25</v>
      </c>
      <c r="L4292" t="s">
        <v>5832</v>
      </c>
      <c r="N4292" t="s">
        <v>4991</v>
      </c>
      <c r="Q4292" t="s">
        <v>28</v>
      </c>
      <c r="R4292" t="s">
        <v>154</v>
      </c>
      <c r="S4292" t="s">
        <v>319</v>
      </c>
      <c r="T4292" s="1">
        <f t="shared" si="2049"/>
        <v>7500</v>
      </c>
      <c r="U4292" t="s">
        <v>5798</v>
      </c>
      <c r="V4292" t="e">
        <f>VALUE(U4292)*100000</f>
        <v>#VALUE!</v>
      </c>
    </row>
    <row r="4293" spans="1:22" customFormat="1" hidden="1">
      <c r="A4293" t="s">
        <v>4968</v>
      </c>
      <c r="G4293" t="s">
        <v>32</v>
      </c>
      <c r="H4293" t="s">
        <v>1292</v>
      </c>
      <c r="I4293">
        <f>VALUE(LEFT(H4293,FIND(" ",H4293)-1))</f>
        <v>2600</v>
      </c>
      <c r="J4293" t="str">
        <f>TRIM(RIGHT(H4293,LEN(H4293)-FIND(" ",H4293)))</f>
        <v>sqft</v>
      </c>
      <c r="K4293" t="s">
        <v>25</v>
      </c>
      <c r="L4293" t="s">
        <v>138</v>
      </c>
      <c r="N4293" t="s">
        <v>665</v>
      </c>
      <c r="Q4293" t="s">
        <v>28</v>
      </c>
      <c r="R4293" t="s">
        <v>44</v>
      </c>
      <c r="S4293" t="s">
        <v>5021</v>
      </c>
      <c r="T4293" s="1">
        <f t="shared" si="2049"/>
        <v>6200</v>
      </c>
      <c r="U4293" t="s">
        <v>5279</v>
      </c>
      <c r="V4293" t="e">
        <f>VALUE(U4293)*100000</f>
        <v>#VALUE!</v>
      </c>
    </row>
    <row r="4294" spans="1:22" customFormat="1" hidden="1">
      <c r="A4294" t="s">
        <v>6075</v>
      </c>
      <c r="G4294" t="s">
        <v>32</v>
      </c>
      <c r="H4294" t="s">
        <v>6076</v>
      </c>
      <c r="I4294">
        <f>VALUE(LEFT(H4294,FIND(" ",H4294)-1))</f>
        <v>3336</v>
      </c>
      <c r="J4294" t="str">
        <f>TRIM(RIGHT(H4294,LEN(H4294)-FIND(" ",H4294)))</f>
        <v>sqft</v>
      </c>
      <c r="K4294" t="s">
        <v>25</v>
      </c>
      <c r="L4294" t="s">
        <v>159</v>
      </c>
      <c r="N4294" t="s">
        <v>1580</v>
      </c>
      <c r="Q4294" t="s">
        <v>28</v>
      </c>
      <c r="R4294" t="s">
        <v>36</v>
      </c>
      <c r="S4294" t="s">
        <v>5244</v>
      </c>
      <c r="T4294" s="1">
        <f t="shared" si="2049"/>
        <v>7051</v>
      </c>
      <c r="U4294" t="s">
        <v>6176</v>
      </c>
      <c r="V4294" t="e">
        <f>VALUE(U4294)*100000</f>
        <v>#VALUE!</v>
      </c>
    </row>
    <row r="4295" spans="1:22" customFormat="1" hidden="1">
      <c r="A4295" t="s">
        <v>6093</v>
      </c>
      <c r="G4295" t="s">
        <v>32</v>
      </c>
      <c r="H4295" t="s">
        <v>5783</v>
      </c>
      <c r="I4295">
        <f>VALUE(LEFT(H4295,FIND(" ",H4295)-1))</f>
        <v>3047</v>
      </c>
      <c r="J4295" t="str">
        <f>TRIM(RIGHT(H4295,LEN(H4295)-FIND(" ",H4295)))</f>
        <v>sqft</v>
      </c>
      <c r="K4295" t="s">
        <v>25</v>
      </c>
      <c r="L4295" t="s">
        <v>217</v>
      </c>
      <c r="N4295" t="s">
        <v>147</v>
      </c>
      <c r="Q4295" t="s">
        <v>28</v>
      </c>
      <c r="R4295" t="s">
        <v>36</v>
      </c>
      <c r="S4295" t="s">
        <v>3482</v>
      </c>
      <c r="T4295" s="1">
        <f t="shared" si="2049"/>
        <v>6111</v>
      </c>
      <c r="U4295" t="s">
        <v>5784</v>
      </c>
      <c r="V4295" t="e">
        <f>VALUE(U4295)*100000</f>
        <v>#VALUE!</v>
      </c>
    </row>
    <row r="4296" spans="1:22" customFormat="1" hidden="1">
      <c r="A4296" t="s">
        <v>6482</v>
      </c>
      <c r="G4296" t="s">
        <v>32</v>
      </c>
      <c r="H4296" t="s">
        <v>3181</v>
      </c>
      <c r="I4296">
        <f>VALUE(LEFT(H4296,FIND(" ",H4296)-1))</f>
        <v>4000</v>
      </c>
      <c r="J4296" t="str">
        <f>TRIM(RIGHT(H4296,LEN(H4296)-FIND(" ",H4296)))</f>
        <v>sqft</v>
      </c>
      <c r="K4296" t="s">
        <v>25</v>
      </c>
      <c r="L4296" t="s">
        <v>41</v>
      </c>
      <c r="N4296" t="s">
        <v>3208</v>
      </c>
      <c r="Q4296" t="s">
        <v>28</v>
      </c>
      <c r="R4296" t="s">
        <v>171</v>
      </c>
      <c r="S4296" t="s">
        <v>751</v>
      </c>
      <c r="T4296" s="1">
        <f t="shared" si="2049"/>
        <v>6500</v>
      </c>
      <c r="U4296" t="s">
        <v>5648</v>
      </c>
      <c r="V4296" t="e">
        <f>VALUE(U4296)*100000</f>
        <v>#VALUE!</v>
      </c>
    </row>
    <row r="4297" spans="1:22" customFormat="1" hidden="1">
      <c r="A4297" t="s">
        <v>6061</v>
      </c>
      <c r="G4297" t="s">
        <v>32</v>
      </c>
      <c r="H4297" t="s">
        <v>6062</v>
      </c>
      <c r="I4297">
        <f>VALUE(LEFT(H4297,FIND(" ",H4297)-1))</f>
        <v>7150</v>
      </c>
      <c r="J4297" t="str">
        <f>TRIM(RIGHT(H4297,LEN(H4297)-FIND(" ",H4297)))</f>
        <v>sqft</v>
      </c>
      <c r="K4297" t="s">
        <v>25</v>
      </c>
      <c r="L4297" t="s">
        <v>41</v>
      </c>
      <c r="N4297" t="s">
        <v>718</v>
      </c>
      <c r="Q4297" t="s">
        <v>28</v>
      </c>
      <c r="R4297" t="s">
        <v>44</v>
      </c>
      <c r="S4297" t="s">
        <v>6483</v>
      </c>
      <c r="T4297" s="1">
        <f t="shared" si="2049"/>
        <v>8531</v>
      </c>
      <c r="U4297" t="s">
        <v>6484</v>
      </c>
      <c r="V4297" t="e">
        <f>VALUE(U4297)*100000</f>
        <v>#VALUE!</v>
      </c>
    </row>
    <row r="4298" spans="1:22" customFormat="1" hidden="1">
      <c r="A4298" t="s">
        <v>6036</v>
      </c>
      <c r="G4298" t="s">
        <v>32</v>
      </c>
      <c r="H4298" t="s">
        <v>5764</v>
      </c>
      <c r="I4298">
        <f>VALUE(LEFT(H4298,FIND(" ",H4298)-1))</f>
        <v>3450</v>
      </c>
      <c r="J4298" t="str">
        <f>TRIM(RIGHT(H4298,LEN(H4298)-FIND(" ",H4298)))</f>
        <v>sqft</v>
      </c>
      <c r="K4298" t="s">
        <v>25</v>
      </c>
      <c r="L4298" t="s">
        <v>159</v>
      </c>
      <c r="N4298" t="s">
        <v>42</v>
      </c>
      <c r="Q4298" t="s">
        <v>28</v>
      </c>
      <c r="R4298" t="s">
        <v>36</v>
      </c>
      <c r="S4298" t="s">
        <v>319</v>
      </c>
      <c r="T4298" s="1">
        <f t="shared" si="2049"/>
        <v>7500</v>
      </c>
      <c r="U4298" t="s">
        <v>6233</v>
      </c>
      <c r="V4298" t="e">
        <f>VALUE(U4298)*100000</f>
        <v>#VALUE!</v>
      </c>
    </row>
    <row r="4299" spans="1:22" customFormat="1" hidden="1">
      <c r="A4299" t="s">
        <v>4885</v>
      </c>
      <c r="G4299" t="s">
        <v>32</v>
      </c>
      <c r="H4299" t="s">
        <v>6402</v>
      </c>
      <c r="I4299">
        <f>VALUE(LEFT(H4299,FIND(" ",H4299)-1))</f>
        <v>2587</v>
      </c>
      <c r="J4299" t="str">
        <f>TRIM(RIGHT(H4299,LEN(H4299)-FIND(" ",H4299)))</f>
        <v>sqft</v>
      </c>
      <c r="K4299" t="s">
        <v>25</v>
      </c>
      <c r="L4299" t="s">
        <v>217</v>
      </c>
      <c r="N4299" t="s">
        <v>806</v>
      </c>
      <c r="Q4299" t="s">
        <v>28</v>
      </c>
      <c r="R4299" t="s">
        <v>44</v>
      </c>
      <c r="S4299" t="s">
        <v>3482</v>
      </c>
      <c r="T4299" s="1">
        <f t="shared" si="2049"/>
        <v>6111</v>
      </c>
      <c r="U4299" t="s">
        <v>5655</v>
      </c>
      <c r="V4299" t="e">
        <f>VALUE(U4299)*100000</f>
        <v>#VALUE!</v>
      </c>
    </row>
    <row r="4300" spans="1:22" customFormat="1" hidden="1">
      <c r="A4300" t="s">
        <v>6439</v>
      </c>
      <c r="G4300" t="s">
        <v>32</v>
      </c>
      <c r="H4300" t="s">
        <v>3198</v>
      </c>
      <c r="I4300">
        <f>VALUE(LEFT(H4300,FIND(" ",H4300)-1))</f>
        <v>4500</v>
      </c>
      <c r="J4300" t="str">
        <f>TRIM(RIGHT(H4300,LEN(H4300)-FIND(" ",H4300)))</f>
        <v>sqft</v>
      </c>
      <c r="K4300" t="s">
        <v>40</v>
      </c>
      <c r="L4300" t="s">
        <v>41</v>
      </c>
      <c r="N4300" t="s">
        <v>71</v>
      </c>
      <c r="Q4300" t="s">
        <v>28</v>
      </c>
      <c r="R4300" t="s">
        <v>586</v>
      </c>
      <c r="S4300" t="s">
        <v>459</v>
      </c>
      <c r="T4300" s="1">
        <f t="shared" si="2049"/>
        <v>6667</v>
      </c>
      <c r="U4300" t="s">
        <v>5343</v>
      </c>
      <c r="V4300" t="e">
        <f>VALUE(U4300)*100000</f>
        <v>#VALUE!</v>
      </c>
    </row>
    <row r="4301" spans="1:22" customFormat="1" hidden="1">
      <c r="A4301" t="s">
        <v>6210</v>
      </c>
      <c r="G4301" t="s">
        <v>32</v>
      </c>
      <c r="H4301" t="s">
        <v>6295</v>
      </c>
      <c r="I4301">
        <f>VALUE(LEFT(H4301,FIND(" ",H4301)-1))</f>
        <v>3810</v>
      </c>
      <c r="J4301" t="str">
        <f>TRIM(RIGHT(H4301,LEN(H4301)-FIND(" ",H4301)))</f>
        <v>sqft</v>
      </c>
      <c r="K4301" t="s">
        <v>25</v>
      </c>
      <c r="L4301" t="s">
        <v>138</v>
      </c>
      <c r="N4301" t="s">
        <v>42</v>
      </c>
      <c r="Q4301" t="s">
        <v>28</v>
      </c>
      <c r="R4301" t="s">
        <v>44</v>
      </c>
      <c r="S4301" t="s">
        <v>2658</v>
      </c>
      <c r="T4301" s="1">
        <f t="shared" si="2049"/>
        <v>6191</v>
      </c>
      <c r="U4301" t="s">
        <v>6176</v>
      </c>
      <c r="V4301" t="e">
        <f>VALUE(U4301)*100000</f>
        <v>#VALUE!</v>
      </c>
    </row>
    <row r="4302" spans="1:22" customFormat="1" hidden="1">
      <c r="A4302" t="s">
        <v>5392</v>
      </c>
      <c r="G4302" t="s">
        <v>23</v>
      </c>
      <c r="H4302" t="s">
        <v>3457</v>
      </c>
      <c r="I4302">
        <f>VALUE(LEFT(H4302,FIND(" ",H4302)-1))</f>
        <v>2800</v>
      </c>
      <c r="J4302" t="str">
        <f>TRIM(RIGHT(H4302,LEN(H4302)-FIND(" ",H4302)))</f>
        <v>sqft</v>
      </c>
      <c r="K4302" t="s">
        <v>25</v>
      </c>
      <c r="L4302" t="s">
        <v>217</v>
      </c>
      <c r="N4302" t="s">
        <v>806</v>
      </c>
      <c r="Q4302" t="s">
        <v>28</v>
      </c>
      <c r="R4302" t="s">
        <v>36</v>
      </c>
      <c r="S4302" t="s">
        <v>571</v>
      </c>
      <c r="T4302" s="1">
        <f t="shared" si="2049"/>
        <v>6000</v>
      </c>
      <c r="U4302" t="s">
        <v>6148</v>
      </c>
      <c r="V4302" t="e">
        <f>VALUE(U4302)*100000</f>
        <v>#VALUE!</v>
      </c>
    </row>
    <row r="4303" spans="1:22" customFormat="1" hidden="1">
      <c r="A4303" t="s">
        <v>6313</v>
      </c>
      <c r="G4303" t="s">
        <v>23</v>
      </c>
      <c r="H4303" t="s">
        <v>2799</v>
      </c>
      <c r="I4303">
        <f>VALUE(LEFT(H4303,FIND(" ",H4303)-1))</f>
        <v>2200</v>
      </c>
      <c r="J4303" t="str">
        <f>TRIM(RIGHT(H4303,LEN(H4303)-FIND(" ",H4303)))</f>
        <v>sqft</v>
      </c>
      <c r="K4303" t="s">
        <v>25</v>
      </c>
      <c r="L4303" t="s">
        <v>2314</v>
      </c>
      <c r="N4303" t="s">
        <v>2892</v>
      </c>
      <c r="Q4303" t="s">
        <v>28</v>
      </c>
      <c r="R4303" t="s">
        <v>44</v>
      </c>
      <c r="S4303" t="s">
        <v>724</v>
      </c>
      <c r="T4303" s="1">
        <f t="shared" si="2049"/>
        <v>8500</v>
      </c>
      <c r="U4303" t="s">
        <v>6320</v>
      </c>
      <c r="V4303" t="e">
        <f>VALUE(U4303)*100000</f>
        <v>#VALUE!</v>
      </c>
    </row>
    <row r="4304" spans="1:22" customFormat="1" hidden="1">
      <c r="A4304" t="s">
        <v>5627</v>
      </c>
      <c r="G4304" t="s">
        <v>23</v>
      </c>
      <c r="H4304" t="s">
        <v>6485</v>
      </c>
      <c r="I4304">
        <f>VALUE(LEFT(H4304,FIND(" ",H4304)-1))</f>
        <v>5701</v>
      </c>
      <c r="J4304" t="str">
        <f>TRIM(RIGHT(H4304,LEN(H4304)-FIND(" ",H4304)))</f>
        <v>sqft</v>
      </c>
      <c r="K4304" t="s">
        <v>40</v>
      </c>
      <c r="L4304" t="s">
        <v>41</v>
      </c>
      <c r="N4304" t="s">
        <v>2402</v>
      </c>
      <c r="Q4304" t="s">
        <v>28</v>
      </c>
      <c r="R4304" t="s">
        <v>586</v>
      </c>
      <c r="S4304" t="s">
        <v>2982</v>
      </c>
      <c r="T4304" s="1">
        <f t="shared" si="2049"/>
        <v>3492</v>
      </c>
      <c r="U4304" t="s">
        <v>5349</v>
      </c>
      <c r="V4304" t="e">
        <f>VALUE(U4304)*100000</f>
        <v>#VALUE!</v>
      </c>
    </row>
    <row r="4305" spans="1:22" customFormat="1" hidden="1">
      <c r="A4305" t="s">
        <v>5169</v>
      </c>
      <c r="G4305" t="s">
        <v>32</v>
      </c>
      <c r="H4305" t="s">
        <v>4478</v>
      </c>
      <c r="I4305">
        <f>VALUE(LEFT(H4305,FIND(" ",H4305)-1))</f>
        <v>2578</v>
      </c>
      <c r="J4305" t="str">
        <f>TRIM(RIGHT(H4305,LEN(H4305)-FIND(" ",H4305)))</f>
        <v>sqft</v>
      </c>
      <c r="K4305" t="s">
        <v>25</v>
      </c>
      <c r="L4305" t="s">
        <v>747</v>
      </c>
      <c r="N4305" t="s">
        <v>147</v>
      </c>
      <c r="Q4305" t="s">
        <v>28</v>
      </c>
      <c r="R4305" t="s">
        <v>44</v>
      </c>
      <c r="S4305" t="s">
        <v>571</v>
      </c>
      <c r="T4305" s="1">
        <f t="shared" si="2049"/>
        <v>6000</v>
      </c>
      <c r="U4305" t="s">
        <v>5203</v>
      </c>
      <c r="V4305" t="e">
        <f>VALUE(U4305)*100000</f>
        <v>#VALUE!</v>
      </c>
    </row>
    <row r="4306" spans="1:22" customFormat="1" hidden="1">
      <c r="A4306" t="s">
        <v>6107</v>
      </c>
      <c r="G4306" t="s">
        <v>32</v>
      </c>
      <c r="H4306" t="s">
        <v>6127</v>
      </c>
      <c r="I4306">
        <f>VALUE(LEFT(H4306,FIND(" ",H4306)-1))</f>
        <v>3275</v>
      </c>
      <c r="J4306" t="str">
        <f>TRIM(RIGHT(H4306,LEN(H4306)-FIND(" ",H4306)))</f>
        <v>sqft</v>
      </c>
      <c r="K4306" t="s">
        <v>25</v>
      </c>
      <c r="L4306" t="s">
        <v>217</v>
      </c>
      <c r="N4306" t="s">
        <v>1580</v>
      </c>
      <c r="Q4306" t="s">
        <v>28</v>
      </c>
      <c r="R4306" t="s">
        <v>44</v>
      </c>
      <c r="S4306" t="s">
        <v>6273</v>
      </c>
      <c r="T4306" s="1">
        <f t="shared" si="2049"/>
        <v>6660</v>
      </c>
      <c r="U4306" t="s">
        <v>5904</v>
      </c>
      <c r="V4306" t="e">
        <f>VALUE(U4306)*100000</f>
        <v>#VALUE!</v>
      </c>
    </row>
    <row r="4307" spans="1:22" customFormat="1" hidden="1">
      <c r="A4307" t="s">
        <v>6113</v>
      </c>
      <c r="G4307" t="s">
        <v>23</v>
      </c>
      <c r="H4307" t="s">
        <v>6486</v>
      </c>
      <c r="I4307">
        <f>VALUE(LEFT(H4307,FIND(" ",H4307)-1))</f>
        <v>2309</v>
      </c>
      <c r="J4307" t="str">
        <f>TRIM(RIGHT(H4307,LEN(H4307)-FIND(" ",H4307)))</f>
        <v>sqft</v>
      </c>
      <c r="K4307" t="s">
        <v>25</v>
      </c>
      <c r="L4307" t="s">
        <v>34</v>
      </c>
      <c r="N4307" t="s">
        <v>617</v>
      </c>
      <c r="Q4307" t="s">
        <v>28</v>
      </c>
      <c r="R4307" t="s">
        <v>44</v>
      </c>
      <c r="S4307" t="s">
        <v>4620</v>
      </c>
      <c r="T4307" s="1">
        <f t="shared" si="2049"/>
        <v>5700</v>
      </c>
      <c r="U4307" t="s">
        <v>6049</v>
      </c>
      <c r="V4307" t="e">
        <f>VALUE(U4307)*100000</f>
        <v>#VALUE!</v>
      </c>
    </row>
    <row r="4308" spans="1:22" customFormat="1" hidden="1">
      <c r="A4308" t="s">
        <v>6151</v>
      </c>
      <c r="G4308" t="s">
        <v>23</v>
      </c>
      <c r="H4308" t="s">
        <v>6487</v>
      </c>
      <c r="I4308">
        <f>VALUE(LEFT(H4308,FIND(" ",H4308)-1))</f>
        <v>2090</v>
      </c>
      <c r="J4308" t="str">
        <f>TRIM(RIGHT(H4308,LEN(H4308)-FIND(" ",H4308)))</f>
        <v>sqft</v>
      </c>
      <c r="K4308" t="s">
        <v>25</v>
      </c>
      <c r="L4308" t="s">
        <v>41</v>
      </c>
      <c r="N4308" t="s">
        <v>147</v>
      </c>
      <c r="Q4308" t="s">
        <v>28</v>
      </c>
      <c r="R4308" t="s">
        <v>88</v>
      </c>
      <c r="S4308" t="s">
        <v>751</v>
      </c>
      <c r="T4308" s="1">
        <f t="shared" si="2049"/>
        <v>6500</v>
      </c>
      <c r="U4308" t="s">
        <v>5245</v>
      </c>
      <c r="V4308" t="e">
        <f>VALUE(U4308)*100000</f>
        <v>#VALUE!</v>
      </c>
    </row>
    <row r="4309" spans="1:22" customFormat="1" hidden="1">
      <c r="A4309" t="s">
        <v>6431</v>
      </c>
      <c r="G4309" t="s">
        <v>32</v>
      </c>
      <c r="H4309" t="s">
        <v>5911</v>
      </c>
      <c r="I4309">
        <f>VALUE(LEFT(H4309,FIND(" ",H4309)-1))</f>
        <v>5700</v>
      </c>
      <c r="J4309" t="str">
        <f>TRIM(RIGHT(H4309,LEN(H4309)-FIND(" ",H4309)))</f>
        <v>sqft</v>
      </c>
      <c r="K4309" t="s">
        <v>25</v>
      </c>
      <c r="L4309" t="s">
        <v>747</v>
      </c>
      <c r="N4309" t="s">
        <v>147</v>
      </c>
      <c r="Q4309" t="s">
        <v>28</v>
      </c>
      <c r="R4309" t="s">
        <v>36</v>
      </c>
      <c r="S4309" t="s">
        <v>6006</v>
      </c>
      <c r="T4309" s="1">
        <f t="shared" si="2049"/>
        <v>6600</v>
      </c>
      <c r="U4309" t="s">
        <v>6488</v>
      </c>
      <c r="V4309" t="e">
        <f>VALUE(U4309)*100000</f>
        <v>#VALUE!</v>
      </c>
    </row>
    <row r="4310" spans="1:22" customFormat="1" hidden="1">
      <c r="A4310" t="s">
        <v>6380</v>
      </c>
      <c r="G4310" t="s">
        <v>32</v>
      </c>
      <c r="H4310" t="s">
        <v>565</v>
      </c>
      <c r="I4310">
        <f>VALUE(LEFT(H4310,FIND(" ",H4310)-1))</f>
        <v>2493</v>
      </c>
      <c r="J4310" t="str">
        <f>TRIM(RIGHT(H4310,LEN(H4310)-FIND(" ",H4310)))</f>
        <v>sqft</v>
      </c>
      <c r="K4310" t="s">
        <v>25</v>
      </c>
      <c r="L4310" t="s">
        <v>2326</v>
      </c>
      <c r="N4310" t="s">
        <v>147</v>
      </c>
      <c r="Q4310" t="s">
        <v>28</v>
      </c>
      <c r="R4310" t="s">
        <v>36</v>
      </c>
      <c r="S4310" t="s">
        <v>5265</v>
      </c>
      <c r="T4310" s="1">
        <f t="shared" si="2049"/>
        <v>6570</v>
      </c>
      <c r="U4310" t="s">
        <v>5266</v>
      </c>
      <c r="V4310" t="e">
        <f>VALUE(U4310)*100000</f>
        <v>#VALUE!</v>
      </c>
    </row>
    <row r="4311" spans="1:22" customFormat="1" hidden="1">
      <c r="A4311" t="s">
        <v>5088</v>
      </c>
      <c r="G4311" t="s">
        <v>23</v>
      </c>
      <c r="H4311" t="s">
        <v>3627</v>
      </c>
      <c r="I4311">
        <f>VALUE(LEFT(H4311,FIND(" ",H4311)-1))</f>
        <v>1980</v>
      </c>
      <c r="J4311" t="str">
        <f>TRIM(RIGHT(H4311,LEN(H4311)-FIND(" ",H4311)))</f>
        <v>sqft</v>
      </c>
      <c r="K4311" t="s">
        <v>25</v>
      </c>
      <c r="L4311" t="s">
        <v>41</v>
      </c>
      <c r="N4311" t="s">
        <v>1314</v>
      </c>
      <c r="Q4311" t="s">
        <v>28</v>
      </c>
      <c r="R4311" t="s">
        <v>44</v>
      </c>
      <c r="S4311" t="s">
        <v>428</v>
      </c>
      <c r="T4311" s="1">
        <f t="shared" si="2049"/>
        <v>4500</v>
      </c>
      <c r="U4311" t="s">
        <v>5226</v>
      </c>
      <c r="V4311" t="e">
        <f>VALUE(U4311)*100000</f>
        <v>#VALUE!</v>
      </c>
    </row>
    <row r="4312" spans="1:22" customFormat="1" hidden="1">
      <c r="A4312" t="s">
        <v>5936</v>
      </c>
      <c r="G4312" t="s">
        <v>23</v>
      </c>
      <c r="H4312" t="s">
        <v>6489</v>
      </c>
      <c r="I4312">
        <f>VALUE(LEFT(H4312,FIND(" ",H4312)-1))</f>
        <v>2338</v>
      </c>
      <c r="J4312" t="str">
        <f>TRIM(RIGHT(H4312,LEN(H4312)-FIND(" ",H4312)))</f>
        <v>sqft</v>
      </c>
      <c r="K4312" t="s">
        <v>25</v>
      </c>
      <c r="L4312" t="s">
        <v>41</v>
      </c>
      <c r="N4312" t="s">
        <v>633</v>
      </c>
      <c r="Q4312" t="s">
        <v>28</v>
      </c>
      <c r="R4312" t="s">
        <v>586</v>
      </c>
      <c r="S4312" t="s">
        <v>6490</v>
      </c>
      <c r="T4312" s="1">
        <f t="shared" si="2049"/>
        <v>7765</v>
      </c>
      <c r="U4312" t="s">
        <v>5349</v>
      </c>
      <c r="V4312" t="e">
        <f>VALUE(U4312)*100000</f>
        <v>#VALUE!</v>
      </c>
    </row>
    <row r="4313" spans="1:22" customFormat="1" hidden="1">
      <c r="A4313" t="s">
        <v>6491</v>
      </c>
      <c r="G4313" t="s">
        <v>32</v>
      </c>
      <c r="H4313" t="s">
        <v>6492</v>
      </c>
      <c r="I4313">
        <f>VALUE(LEFT(H4313,FIND(" ",H4313)-1))</f>
        <v>5553</v>
      </c>
      <c r="J4313" t="str">
        <f>TRIM(RIGHT(H4313,LEN(H4313)-FIND(" ",H4313)))</f>
        <v>sqft</v>
      </c>
      <c r="K4313" t="s">
        <v>25</v>
      </c>
      <c r="L4313" t="s">
        <v>138</v>
      </c>
      <c r="N4313" t="s">
        <v>665</v>
      </c>
      <c r="Q4313" t="s">
        <v>28</v>
      </c>
      <c r="R4313" t="s">
        <v>44</v>
      </c>
      <c r="S4313" t="s">
        <v>319</v>
      </c>
      <c r="T4313" s="1">
        <f t="shared" si="2049"/>
        <v>7500</v>
      </c>
      <c r="U4313" t="s">
        <v>6493</v>
      </c>
      <c r="V4313" t="e">
        <f>VALUE(U4313)*100000</f>
        <v>#VALUE!</v>
      </c>
    </row>
    <row r="4314" spans="1:22" customFormat="1" hidden="1">
      <c r="A4314" t="s">
        <v>6362</v>
      </c>
      <c r="G4314" t="s">
        <v>32</v>
      </c>
      <c r="H4314" t="s">
        <v>5813</v>
      </c>
      <c r="I4314">
        <f>VALUE(LEFT(H4314,FIND(" ",H4314)-1))</f>
        <v>3325</v>
      </c>
      <c r="J4314" t="str">
        <f>TRIM(RIGHT(H4314,LEN(H4314)-FIND(" ",H4314)))</f>
        <v>sqft</v>
      </c>
      <c r="K4314" t="s">
        <v>25</v>
      </c>
      <c r="L4314" t="s">
        <v>2326</v>
      </c>
      <c r="N4314" t="s">
        <v>147</v>
      </c>
      <c r="Q4314" t="s">
        <v>28</v>
      </c>
      <c r="R4314" t="s">
        <v>36</v>
      </c>
      <c r="S4314" t="s">
        <v>5265</v>
      </c>
      <c r="T4314" s="1">
        <f t="shared" si="2049"/>
        <v>6570</v>
      </c>
      <c r="U4314" t="s">
        <v>5904</v>
      </c>
      <c r="V4314" t="e">
        <f>VALUE(U4314)*100000</f>
        <v>#VALUE!</v>
      </c>
    </row>
    <row r="4315" spans="1:22" customFormat="1" hidden="1">
      <c r="A4315" t="s">
        <v>6440</v>
      </c>
      <c r="G4315" t="s">
        <v>23</v>
      </c>
      <c r="H4315" t="s">
        <v>5884</v>
      </c>
      <c r="I4315">
        <f>VALUE(LEFT(H4315,FIND(" ",H4315)-1))</f>
        <v>1870</v>
      </c>
      <c r="J4315" t="str">
        <f>TRIM(RIGHT(H4315,LEN(H4315)-FIND(" ",H4315)))</f>
        <v>sqft</v>
      </c>
      <c r="K4315" t="s">
        <v>25</v>
      </c>
      <c r="L4315" t="s">
        <v>159</v>
      </c>
      <c r="N4315" t="s">
        <v>502</v>
      </c>
      <c r="Q4315" t="s">
        <v>28</v>
      </c>
      <c r="R4315" t="s">
        <v>44</v>
      </c>
      <c r="S4315" t="s">
        <v>5191</v>
      </c>
      <c r="T4315" s="1">
        <f t="shared" si="2049"/>
        <v>5931</v>
      </c>
      <c r="U4315" t="s">
        <v>5919</v>
      </c>
      <c r="V4315" t="e">
        <f>VALUE(U4315)*100000</f>
        <v>#VALUE!</v>
      </c>
    </row>
    <row r="4316" spans="1:22" customFormat="1" hidden="1">
      <c r="A4316" t="s">
        <v>6494</v>
      </c>
      <c r="G4316" t="s">
        <v>32</v>
      </c>
      <c r="H4316" t="s">
        <v>5354</v>
      </c>
      <c r="I4316">
        <f>VALUE(LEFT(H4316,FIND(" ",H4316)-1))</f>
        <v>3900</v>
      </c>
      <c r="J4316" t="str">
        <f>TRIM(RIGHT(H4316,LEN(H4316)-FIND(" ",H4316)))</f>
        <v>sqft</v>
      </c>
      <c r="K4316" t="s">
        <v>40</v>
      </c>
      <c r="L4316" t="s">
        <v>41</v>
      </c>
      <c r="N4316" t="s">
        <v>1837</v>
      </c>
      <c r="Q4316" t="s">
        <v>28</v>
      </c>
      <c r="R4316" t="s">
        <v>586</v>
      </c>
      <c r="S4316" t="s">
        <v>6495</v>
      </c>
      <c r="T4316" s="1">
        <f t="shared" si="2049"/>
        <v>5487</v>
      </c>
      <c r="U4316" t="s">
        <v>6415</v>
      </c>
      <c r="V4316" t="e">
        <f>VALUE(U4316)*100000</f>
        <v>#VALUE!</v>
      </c>
    </row>
    <row r="4317" spans="1:22" customFormat="1" hidden="1">
      <c r="A4317" t="s">
        <v>6144</v>
      </c>
      <c r="G4317" t="s">
        <v>32</v>
      </c>
      <c r="H4317" t="s">
        <v>3181</v>
      </c>
      <c r="I4317">
        <f>VALUE(LEFT(H4317,FIND(" ",H4317)-1))</f>
        <v>4000</v>
      </c>
      <c r="J4317" t="str">
        <f>TRIM(RIGHT(H4317,LEN(H4317)-FIND(" ",H4317)))</f>
        <v>sqft</v>
      </c>
      <c r="K4317" t="s">
        <v>25</v>
      </c>
      <c r="L4317" t="s">
        <v>138</v>
      </c>
      <c r="N4317" t="s">
        <v>665</v>
      </c>
      <c r="Q4317" t="s">
        <v>28</v>
      </c>
      <c r="R4317" t="s">
        <v>44</v>
      </c>
      <c r="S4317" t="s">
        <v>6496</v>
      </c>
      <c r="T4317" s="1">
        <f t="shared" si="2049"/>
        <v>7300</v>
      </c>
      <c r="U4317" t="s">
        <v>5847</v>
      </c>
      <c r="V4317" t="e">
        <f>VALUE(U4317)*100000</f>
        <v>#VALUE!</v>
      </c>
    </row>
    <row r="4318" spans="1:22" customFormat="1" hidden="1">
      <c r="A4318" t="s">
        <v>6274</v>
      </c>
      <c r="G4318" t="s">
        <v>23</v>
      </c>
      <c r="H4318" t="s">
        <v>5117</v>
      </c>
      <c r="I4318">
        <f>VALUE(LEFT(H4318,FIND(" ",H4318)-1))</f>
        <v>2340</v>
      </c>
      <c r="J4318" t="str">
        <f>TRIM(RIGHT(H4318,LEN(H4318)-FIND(" ",H4318)))</f>
        <v>sqft</v>
      </c>
      <c r="K4318" t="s">
        <v>25</v>
      </c>
      <c r="L4318" t="s">
        <v>2326</v>
      </c>
      <c r="N4318" t="s">
        <v>147</v>
      </c>
      <c r="Q4318" t="s">
        <v>28</v>
      </c>
      <c r="R4318" t="s">
        <v>36</v>
      </c>
      <c r="S4318" t="s">
        <v>193</v>
      </c>
      <c r="T4318" s="1">
        <f t="shared" si="2049"/>
        <v>7000</v>
      </c>
      <c r="U4318" t="s">
        <v>6497</v>
      </c>
      <c r="V4318" t="e">
        <f>VALUE(U4318)*100000</f>
        <v>#VALUE!</v>
      </c>
    </row>
    <row r="4319" spans="1:22" customFormat="1" hidden="1">
      <c r="A4319" t="s">
        <v>6344</v>
      </c>
      <c r="G4319" t="s">
        <v>32</v>
      </c>
      <c r="H4319" t="s">
        <v>6345</v>
      </c>
      <c r="I4319">
        <f>VALUE(LEFT(H4319,FIND(" ",H4319)-1))</f>
        <v>2980</v>
      </c>
      <c r="J4319" t="str">
        <f>TRIM(RIGHT(H4319,LEN(H4319)-FIND(" ",H4319)))</f>
        <v>sqft</v>
      </c>
      <c r="K4319" t="s">
        <v>40</v>
      </c>
      <c r="L4319" t="s">
        <v>41</v>
      </c>
      <c r="N4319" t="s">
        <v>694</v>
      </c>
      <c r="Q4319" t="s">
        <v>83</v>
      </c>
      <c r="R4319" t="s">
        <v>44</v>
      </c>
      <c r="S4319" t="s">
        <v>6498</v>
      </c>
      <c r="T4319" s="1">
        <f t="shared" si="2049"/>
        <v>6040</v>
      </c>
      <c r="U4319" t="s">
        <v>5224</v>
      </c>
      <c r="V4319" t="e">
        <f>VALUE(U4319)*100000</f>
        <v>#VALUE!</v>
      </c>
    </row>
    <row r="4320" spans="1:22" customFormat="1" hidden="1">
      <c r="A4320" t="s">
        <v>6036</v>
      </c>
      <c r="G4320" t="s">
        <v>23</v>
      </c>
      <c r="H4320" t="s">
        <v>198</v>
      </c>
      <c r="I4320">
        <f>VALUE(LEFT(H4320,FIND(" ",H4320)-1))</f>
        <v>1900</v>
      </c>
      <c r="J4320" t="str">
        <f>TRIM(RIGHT(H4320,LEN(H4320)-FIND(" ",H4320)))</f>
        <v>sqft</v>
      </c>
      <c r="K4320" t="s">
        <v>25</v>
      </c>
      <c r="L4320" t="s">
        <v>3977</v>
      </c>
      <c r="N4320" t="s">
        <v>147</v>
      </c>
      <c r="Q4320" t="s">
        <v>28</v>
      </c>
      <c r="R4320" t="s">
        <v>154</v>
      </c>
      <c r="S4320" t="s">
        <v>193</v>
      </c>
      <c r="T4320" s="1">
        <f t="shared" si="2049"/>
        <v>7000</v>
      </c>
      <c r="U4320" t="s">
        <v>6499</v>
      </c>
      <c r="V4320" t="e">
        <f>VALUE(U4320)*100000</f>
        <v>#VALUE!</v>
      </c>
    </row>
    <row r="4321" spans="1:22" customFormat="1" hidden="1">
      <c r="A4321" t="s">
        <v>6110</v>
      </c>
      <c r="G4321" t="s">
        <v>32</v>
      </c>
      <c r="H4321" t="s">
        <v>5268</v>
      </c>
      <c r="I4321">
        <f>VALUE(LEFT(H4321,FIND(" ",H4321)-1))</f>
        <v>6000</v>
      </c>
      <c r="J4321" t="str">
        <f>TRIM(RIGHT(H4321,LEN(H4321)-FIND(" ",H4321)))</f>
        <v>sqft</v>
      </c>
      <c r="K4321" t="s">
        <v>25</v>
      </c>
      <c r="L4321" t="s">
        <v>138</v>
      </c>
      <c r="N4321" t="s">
        <v>665</v>
      </c>
      <c r="Q4321" t="s">
        <v>28</v>
      </c>
      <c r="R4321" t="s">
        <v>44</v>
      </c>
      <c r="S4321" t="s">
        <v>6496</v>
      </c>
      <c r="T4321" s="1">
        <f t="shared" si="2049"/>
        <v>7300</v>
      </c>
      <c r="U4321" t="s">
        <v>6500</v>
      </c>
      <c r="V4321" t="e">
        <f>VALUE(U4321)*100000</f>
        <v>#VALUE!</v>
      </c>
    </row>
    <row r="4322" spans="1:22" customFormat="1" hidden="1">
      <c r="A4322" t="s">
        <v>6061</v>
      </c>
      <c r="G4322" t="s">
        <v>32</v>
      </c>
      <c r="H4322" t="s">
        <v>6062</v>
      </c>
      <c r="I4322">
        <f>VALUE(LEFT(H4322,FIND(" ",H4322)-1))</f>
        <v>7150</v>
      </c>
      <c r="J4322" t="str">
        <f>TRIM(RIGHT(H4322,LEN(H4322)-FIND(" ",H4322)))</f>
        <v>sqft</v>
      </c>
      <c r="K4322" t="s">
        <v>25</v>
      </c>
      <c r="L4322" t="s">
        <v>2326</v>
      </c>
      <c r="N4322" t="s">
        <v>147</v>
      </c>
      <c r="Q4322" t="s">
        <v>28</v>
      </c>
      <c r="R4322" t="s">
        <v>36</v>
      </c>
      <c r="S4322" t="s">
        <v>319</v>
      </c>
      <c r="T4322" s="1">
        <f t="shared" si="2049"/>
        <v>7500</v>
      </c>
      <c r="U4322" t="s">
        <v>6501</v>
      </c>
      <c r="V4322" t="e">
        <f>VALUE(U4322)*100000</f>
        <v>#VALUE!</v>
      </c>
    </row>
    <row r="4323" spans="1:22" customFormat="1" hidden="1">
      <c r="A4323" t="s">
        <v>6502</v>
      </c>
      <c r="G4323" t="s">
        <v>23</v>
      </c>
      <c r="H4323" t="s">
        <v>4595</v>
      </c>
      <c r="I4323">
        <f>VALUE(LEFT(H4323,FIND(" ",H4323)-1))</f>
        <v>2475</v>
      </c>
      <c r="J4323" t="str">
        <f>TRIM(RIGHT(H4323,LEN(H4323)-FIND(" ",H4323)))</f>
        <v>sqft</v>
      </c>
      <c r="K4323" t="s">
        <v>25</v>
      </c>
      <c r="L4323" t="s">
        <v>59</v>
      </c>
      <c r="N4323" t="s">
        <v>1837</v>
      </c>
      <c r="Q4323" t="s">
        <v>28</v>
      </c>
      <c r="R4323" t="s">
        <v>44</v>
      </c>
      <c r="S4323" t="s">
        <v>428</v>
      </c>
      <c r="T4323" s="1">
        <f t="shared" si="2049"/>
        <v>4500</v>
      </c>
      <c r="U4323" t="s">
        <v>6413</v>
      </c>
      <c r="V4323" t="e">
        <f>VALUE(U4323)*100000</f>
        <v>#VALUE!</v>
      </c>
    </row>
    <row r="4324" spans="1:22" customFormat="1" hidden="1">
      <c r="A4324" t="s">
        <v>6503</v>
      </c>
      <c r="G4324" t="s">
        <v>32</v>
      </c>
      <c r="H4324" t="s">
        <v>6504</v>
      </c>
      <c r="I4324">
        <f>VALUE(LEFT(H4324,FIND(" ",H4324)-1))</f>
        <v>7500</v>
      </c>
      <c r="J4324" t="str">
        <f>TRIM(RIGHT(H4324,LEN(H4324)-FIND(" ",H4324)))</f>
        <v>sqft</v>
      </c>
      <c r="K4324" t="s">
        <v>25</v>
      </c>
      <c r="L4324" t="s">
        <v>55</v>
      </c>
      <c r="N4324" t="s">
        <v>1837</v>
      </c>
      <c r="Q4324" t="s">
        <v>28</v>
      </c>
      <c r="R4324" t="s">
        <v>259</v>
      </c>
      <c r="S4324" t="s">
        <v>3586</v>
      </c>
      <c r="T4324" s="1">
        <f t="shared" si="2049"/>
        <v>7200</v>
      </c>
      <c r="U4324" t="s">
        <v>6505</v>
      </c>
      <c r="V4324" t="e">
        <f>VALUE(U4324)*100000</f>
        <v>#VALUE!</v>
      </c>
    </row>
    <row r="4325" spans="1:22" customFormat="1" hidden="1">
      <c r="A4325" t="s">
        <v>6506</v>
      </c>
      <c r="G4325" t="s">
        <v>32</v>
      </c>
      <c r="H4325" t="s">
        <v>6507</v>
      </c>
      <c r="I4325">
        <f>VALUE(LEFT(H4325,FIND(" ",H4325)-1))</f>
        <v>9222</v>
      </c>
      <c r="J4325" t="str">
        <f>TRIM(RIGHT(H4325,LEN(H4325)-FIND(" ",H4325)))</f>
        <v>sqft</v>
      </c>
      <c r="K4325" t="s">
        <v>25</v>
      </c>
      <c r="L4325" t="s">
        <v>138</v>
      </c>
      <c r="N4325" t="s">
        <v>3208</v>
      </c>
      <c r="Q4325" t="s">
        <v>28</v>
      </c>
      <c r="R4325" t="s">
        <v>44</v>
      </c>
      <c r="S4325" t="s">
        <v>5482</v>
      </c>
      <c r="T4325" s="1">
        <f t="shared" si="2049"/>
        <v>7800</v>
      </c>
      <c r="U4325" t="s">
        <v>6508</v>
      </c>
      <c r="V4325" t="e">
        <f>VALUE(U4325)*100000</f>
        <v>#VALUE!</v>
      </c>
    </row>
    <row r="4326" spans="1:22" customFormat="1" hidden="1">
      <c r="A4326" t="s">
        <v>6509</v>
      </c>
      <c r="G4326" t="s">
        <v>32</v>
      </c>
      <c r="H4326" t="s">
        <v>3198</v>
      </c>
      <c r="I4326">
        <f>VALUE(LEFT(H4326,FIND(" ",H4326)-1))</f>
        <v>4500</v>
      </c>
      <c r="J4326" t="str">
        <f>TRIM(RIGHT(H4326,LEN(H4326)-FIND(" ",H4326)))</f>
        <v>sqft</v>
      </c>
      <c r="K4326" t="s">
        <v>25</v>
      </c>
      <c r="L4326" t="s">
        <v>2636</v>
      </c>
      <c r="N4326" t="s">
        <v>1580</v>
      </c>
      <c r="Q4326" t="s">
        <v>28</v>
      </c>
      <c r="R4326" t="s">
        <v>44</v>
      </c>
      <c r="S4326" t="s">
        <v>3586</v>
      </c>
      <c r="T4326" s="1">
        <f t="shared" si="2049"/>
        <v>7200</v>
      </c>
      <c r="U4326" t="s">
        <v>6510</v>
      </c>
      <c r="V4326" t="e">
        <f>VALUE(U4326)*100000</f>
        <v>#VALUE!</v>
      </c>
    </row>
    <row r="4327" spans="1:22" customFormat="1" hidden="1">
      <c r="A4327" t="s">
        <v>6241</v>
      </c>
      <c r="G4327" t="s">
        <v>23</v>
      </c>
      <c r="H4327" t="s">
        <v>3146</v>
      </c>
      <c r="I4327">
        <f>VALUE(LEFT(H4327,FIND(" ",H4327)-1))</f>
        <v>1430</v>
      </c>
      <c r="J4327" t="str">
        <f>TRIM(RIGHT(H4327,LEN(H4327)-FIND(" ",H4327)))</f>
        <v>sqft</v>
      </c>
      <c r="K4327" t="s">
        <v>25</v>
      </c>
      <c r="L4327" t="s">
        <v>41</v>
      </c>
      <c r="N4327" t="s">
        <v>2892</v>
      </c>
      <c r="Q4327" t="s">
        <v>28</v>
      </c>
      <c r="R4327" t="s">
        <v>44</v>
      </c>
      <c r="S4327" t="s">
        <v>571</v>
      </c>
      <c r="T4327" s="1">
        <f t="shared" si="2049"/>
        <v>6000</v>
      </c>
      <c r="U4327" t="s">
        <v>5969</v>
      </c>
      <c r="V4327" t="e">
        <f>VALUE(U4327)*100000</f>
        <v>#VALUE!</v>
      </c>
    </row>
    <row r="4328" spans="1:22" customFormat="1" hidden="1">
      <c r="A4328" t="s">
        <v>6075</v>
      </c>
      <c r="G4328" t="s">
        <v>32</v>
      </c>
      <c r="H4328" t="s">
        <v>3140</v>
      </c>
      <c r="I4328">
        <f>VALUE(LEFT(H4328,FIND(" ",H4328)-1))</f>
        <v>3500</v>
      </c>
      <c r="J4328" t="str">
        <f>TRIM(RIGHT(H4328,LEN(H4328)-FIND(" ",H4328)))</f>
        <v>sqft</v>
      </c>
      <c r="K4328" t="s">
        <v>25</v>
      </c>
      <c r="L4328" t="s">
        <v>55</v>
      </c>
      <c r="N4328" t="s">
        <v>27</v>
      </c>
      <c r="Q4328" t="s">
        <v>28</v>
      </c>
      <c r="R4328" t="s">
        <v>88</v>
      </c>
      <c r="S4328" t="s">
        <v>6252</v>
      </c>
      <c r="T4328" s="1">
        <f t="shared" si="2049"/>
        <v>6700</v>
      </c>
      <c r="U4328" t="s">
        <v>5355</v>
      </c>
      <c r="V4328" t="e">
        <f>VALUE(U4328)*100000</f>
        <v>#VALUE!</v>
      </c>
    </row>
    <row r="4329" spans="1:22" customFormat="1" hidden="1">
      <c r="A4329" t="s">
        <v>5936</v>
      </c>
      <c r="G4329" t="s">
        <v>32</v>
      </c>
      <c r="H4329" t="s">
        <v>6239</v>
      </c>
      <c r="I4329">
        <f>VALUE(LEFT(H4329,FIND(" ",H4329)-1))</f>
        <v>4350</v>
      </c>
      <c r="J4329" t="str">
        <f>TRIM(RIGHT(H4329,LEN(H4329)-FIND(" ",H4329)))</f>
        <v>sqft</v>
      </c>
      <c r="K4329" t="s">
        <v>25</v>
      </c>
      <c r="L4329" t="s">
        <v>138</v>
      </c>
      <c r="N4329" t="s">
        <v>665</v>
      </c>
      <c r="Q4329" t="s">
        <v>28</v>
      </c>
      <c r="R4329" t="s">
        <v>44</v>
      </c>
      <c r="S4329" t="s">
        <v>5482</v>
      </c>
      <c r="T4329" s="1">
        <f t="shared" si="2049"/>
        <v>7800</v>
      </c>
      <c r="U4329" t="s">
        <v>6240</v>
      </c>
      <c r="V4329" t="e">
        <f>VALUE(U4329)*100000</f>
        <v>#VALUE!</v>
      </c>
    </row>
    <row r="4330" spans="1:22" customFormat="1" hidden="1">
      <c r="A4330" t="s">
        <v>6511</v>
      </c>
      <c r="G4330" t="s">
        <v>32</v>
      </c>
      <c r="H4330" t="s">
        <v>5376</v>
      </c>
      <c r="I4330">
        <f>VALUE(LEFT(H4330,FIND(" ",H4330)-1))</f>
        <v>8000</v>
      </c>
      <c r="J4330" t="str">
        <f>TRIM(RIGHT(H4330,LEN(H4330)-FIND(" ",H4330)))</f>
        <v>sqft</v>
      </c>
      <c r="K4330" t="s">
        <v>25</v>
      </c>
      <c r="L4330" t="s">
        <v>26</v>
      </c>
      <c r="N4330" t="s">
        <v>3208</v>
      </c>
      <c r="Q4330" t="s">
        <v>28</v>
      </c>
      <c r="R4330" t="s">
        <v>44</v>
      </c>
      <c r="S4330" t="s">
        <v>4502</v>
      </c>
      <c r="T4330" s="1">
        <f t="shared" si="2049"/>
        <v>5400</v>
      </c>
      <c r="U4330" t="s">
        <v>6512</v>
      </c>
      <c r="V4330" t="e">
        <f>VALUE(U4330)*100000</f>
        <v>#VALUE!</v>
      </c>
    </row>
    <row r="4331" spans="1:22" customFormat="1" hidden="1">
      <c r="A4331" t="s">
        <v>6061</v>
      </c>
      <c r="G4331" t="s">
        <v>32</v>
      </c>
      <c r="H4331" t="s">
        <v>6062</v>
      </c>
      <c r="I4331">
        <f>VALUE(LEFT(H4331,FIND(" ",H4331)-1))</f>
        <v>7150</v>
      </c>
      <c r="J4331" t="str">
        <f>TRIM(RIGHT(H4331,LEN(H4331)-FIND(" ",H4331)))</f>
        <v>sqft</v>
      </c>
      <c r="K4331" t="s">
        <v>25</v>
      </c>
      <c r="L4331" t="s">
        <v>55</v>
      </c>
      <c r="N4331" t="s">
        <v>633</v>
      </c>
      <c r="Q4331" t="s">
        <v>28</v>
      </c>
      <c r="R4331" t="s">
        <v>88</v>
      </c>
      <c r="S4331" t="s">
        <v>3045</v>
      </c>
      <c r="T4331" s="1">
        <f t="shared" si="2049"/>
        <v>8000</v>
      </c>
      <c r="U4331" t="s">
        <v>6421</v>
      </c>
      <c r="V4331" t="e">
        <f>VALUE(U4331)*100000</f>
        <v>#VALUE!</v>
      </c>
    </row>
    <row r="4332" spans="1:22" customFormat="1" hidden="1">
      <c r="A4332" t="s">
        <v>6513</v>
      </c>
      <c r="G4332" t="s">
        <v>32</v>
      </c>
      <c r="H4332" t="s">
        <v>6386</v>
      </c>
      <c r="I4332">
        <f>VALUE(LEFT(H4332,FIND(" ",H4332)-1))</f>
        <v>6800</v>
      </c>
      <c r="J4332" t="str">
        <f>TRIM(RIGHT(H4332,LEN(H4332)-FIND(" ",H4332)))</f>
        <v>sqft</v>
      </c>
      <c r="K4332" t="s">
        <v>25</v>
      </c>
      <c r="L4332" t="s">
        <v>138</v>
      </c>
      <c r="N4332" t="s">
        <v>3208</v>
      </c>
      <c r="Q4332" t="s">
        <v>28</v>
      </c>
      <c r="R4332" t="s">
        <v>44</v>
      </c>
      <c r="S4332" t="s">
        <v>1801</v>
      </c>
      <c r="T4332" s="1">
        <f t="shared" si="2049"/>
        <v>8125</v>
      </c>
      <c r="U4332" t="s">
        <v>6010</v>
      </c>
      <c r="V4332" t="e">
        <f>VALUE(U4332)*100000</f>
        <v>#VALUE!</v>
      </c>
    </row>
    <row r="4333" spans="1:22" customFormat="1" hidden="1">
      <c r="A4333" t="s">
        <v>6110</v>
      </c>
      <c r="G4333" t="s">
        <v>32</v>
      </c>
      <c r="H4333" t="s">
        <v>5268</v>
      </c>
      <c r="I4333">
        <f>VALUE(LEFT(H4333,FIND(" ",H4333)-1))</f>
        <v>6000</v>
      </c>
      <c r="J4333" t="str">
        <f>TRIM(RIGHT(H4333,LEN(H4333)-FIND(" ",H4333)))</f>
        <v>sqft</v>
      </c>
      <c r="K4333" t="s">
        <v>25</v>
      </c>
      <c r="L4333" t="s">
        <v>41</v>
      </c>
      <c r="N4333" t="s">
        <v>806</v>
      </c>
      <c r="Q4333" t="s">
        <v>28</v>
      </c>
      <c r="R4333" t="s">
        <v>36</v>
      </c>
      <c r="S4333" t="s">
        <v>6496</v>
      </c>
      <c r="T4333" s="1">
        <f t="shared" si="2049"/>
        <v>7300</v>
      </c>
      <c r="U4333" t="s">
        <v>6500</v>
      </c>
      <c r="V4333" t="e">
        <f>VALUE(U4333)*100000</f>
        <v>#VALUE!</v>
      </c>
    </row>
    <row r="4334" spans="1:22" customFormat="1" hidden="1">
      <c r="A4334" t="s">
        <v>6241</v>
      </c>
      <c r="G4334" t="s">
        <v>23</v>
      </c>
      <c r="H4334" t="s">
        <v>4930</v>
      </c>
      <c r="I4334">
        <f>VALUE(LEFT(H4334,FIND(" ",H4334)-1))</f>
        <v>1595</v>
      </c>
      <c r="J4334" t="str">
        <f>TRIM(RIGHT(H4334,LEN(H4334)-FIND(" ",H4334)))</f>
        <v>sqft</v>
      </c>
      <c r="K4334" t="s">
        <v>25</v>
      </c>
      <c r="L4334" t="s">
        <v>55</v>
      </c>
      <c r="N4334" t="s">
        <v>1006</v>
      </c>
      <c r="Q4334" t="s">
        <v>28</v>
      </c>
      <c r="R4334" t="s">
        <v>259</v>
      </c>
      <c r="S4334" t="s">
        <v>5021</v>
      </c>
      <c r="T4334" s="1">
        <f t="shared" si="2049"/>
        <v>6200</v>
      </c>
      <c r="U4334" t="s">
        <v>6055</v>
      </c>
      <c r="V4334" t="e">
        <f>VALUE(U4334)*100000</f>
        <v>#VALUE!</v>
      </c>
    </row>
    <row r="4335" spans="1:22" customFormat="1" hidden="1">
      <c r="A4335" t="s">
        <v>6514</v>
      </c>
      <c r="G4335" t="s">
        <v>32</v>
      </c>
      <c r="H4335" t="s">
        <v>2142</v>
      </c>
      <c r="I4335">
        <f>VALUE(LEFT(H4335,FIND(" ",H4335)-1))</f>
        <v>5400</v>
      </c>
      <c r="J4335" t="str">
        <f>TRIM(RIGHT(H4335,LEN(H4335)-FIND(" ",H4335)))</f>
        <v>sqft</v>
      </c>
      <c r="K4335" t="s">
        <v>25</v>
      </c>
      <c r="L4335" t="s">
        <v>41</v>
      </c>
      <c r="N4335" t="s">
        <v>806</v>
      </c>
      <c r="Q4335" t="s">
        <v>28</v>
      </c>
      <c r="R4335" t="s">
        <v>36</v>
      </c>
      <c r="S4335" t="s">
        <v>319</v>
      </c>
      <c r="T4335" s="1">
        <f t="shared" si="2049"/>
        <v>7500</v>
      </c>
      <c r="U4335" t="s">
        <v>6515</v>
      </c>
      <c r="V4335" t="e">
        <f>VALUE(U4335)*100000</f>
        <v>#VALUE!</v>
      </c>
    </row>
    <row r="4336" spans="1:22" customFormat="1" hidden="1">
      <c r="A4336" t="s">
        <v>6144</v>
      </c>
      <c r="G4336" t="s">
        <v>23</v>
      </c>
      <c r="H4336" t="s">
        <v>2799</v>
      </c>
      <c r="I4336">
        <f>VALUE(LEFT(H4336,FIND(" ",H4336)-1))</f>
        <v>2200</v>
      </c>
      <c r="J4336" t="str">
        <f>TRIM(RIGHT(H4336,LEN(H4336)-FIND(" ",H4336)))</f>
        <v>sqft</v>
      </c>
      <c r="K4336" t="s">
        <v>25</v>
      </c>
      <c r="L4336" t="s">
        <v>41</v>
      </c>
      <c r="N4336" t="s">
        <v>806</v>
      </c>
      <c r="Q4336" t="s">
        <v>28</v>
      </c>
      <c r="R4336" t="s">
        <v>44</v>
      </c>
      <c r="S4336" t="s">
        <v>6496</v>
      </c>
      <c r="T4336" s="1">
        <f t="shared" si="2049"/>
        <v>7300</v>
      </c>
      <c r="U4336" t="s">
        <v>5847</v>
      </c>
      <c r="V4336" t="e">
        <f>VALUE(U4336)*100000</f>
        <v>#VALUE!</v>
      </c>
    </row>
    <row r="4337" spans="1:22" customFormat="1" hidden="1">
      <c r="A4337" t="s">
        <v>5998</v>
      </c>
      <c r="G4337" t="s">
        <v>23</v>
      </c>
      <c r="H4337" t="s">
        <v>6516</v>
      </c>
      <c r="I4337">
        <f>VALUE(LEFT(H4337,FIND(" ",H4337)-1))</f>
        <v>1513</v>
      </c>
      <c r="J4337" t="str">
        <f>TRIM(RIGHT(H4337,LEN(H4337)-FIND(" ",H4337)))</f>
        <v>sqft</v>
      </c>
      <c r="K4337" t="s">
        <v>25</v>
      </c>
      <c r="L4337" t="s">
        <v>55</v>
      </c>
      <c r="N4337" t="s">
        <v>502</v>
      </c>
      <c r="Q4337" t="s">
        <v>28</v>
      </c>
      <c r="R4337" t="s">
        <v>88</v>
      </c>
      <c r="S4337" t="s">
        <v>6271</v>
      </c>
      <c r="T4337" s="1">
        <f t="shared" si="2049"/>
        <v>6051</v>
      </c>
      <c r="U4337" t="s">
        <v>5857</v>
      </c>
      <c r="V4337" t="e">
        <f>VALUE(U4337)*100000</f>
        <v>#VALUE!</v>
      </c>
    </row>
    <row r="4338" spans="1:22" customFormat="1" hidden="1">
      <c r="A4338" t="s">
        <v>6417</v>
      </c>
      <c r="G4338" t="s">
        <v>32</v>
      </c>
      <c r="H4338" t="s">
        <v>5366</v>
      </c>
      <c r="I4338">
        <f>VALUE(LEFT(H4338,FIND(" ",H4338)-1))</f>
        <v>4150</v>
      </c>
      <c r="J4338" t="str">
        <f>TRIM(RIGHT(H4338,LEN(H4338)-FIND(" ",H4338)))</f>
        <v>sqft</v>
      </c>
      <c r="K4338" t="s">
        <v>25</v>
      </c>
      <c r="L4338" t="s">
        <v>41</v>
      </c>
      <c r="N4338" t="s">
        <v>71</v>
      </c>
      <c r="Q4338" t="s">
        <v>28</v>
      </c>
      <c r="R4338" t="s">
        <v>44</v>
      </c>
      <c r="S4338" t="s">
        <v>319</v>
      </c>
      <c r="T4338" s="1">
        <f t="shared" si="2049"/>
        <v>7500</v>
      </c>
      <c r="U4338" t="s">
        <v>5596</v>
      </c>
      <c r="V4338" t="e">
        <f>VALUE(U4338)*100000</f>
        <v>#VALUE!</v>
      </c>
    </row>
    <row r="4339" spans="1:22" customFormat="1" hidden="1">
      <c r="A4339" t="s">
        <v>6336</v>
      </c>
      <c r="G4339" t="s">
        <v>23</v>
      </c>
      <c r="H4339" t="s">
        <v>4686</v>
      </c>
      <c r="I4339">
        <f>VALUE(LEFT(H4339,FIND(" ",H4339)-1))</f>
        <v>3200</v>
      </c>
      <c r="J4339" t="str">
        <f>TRIM(RIGHT(H4339,LEN(H4339)-FIND(" ",H4339)))</f>
        <v>sqft</v>
      </c>
      <c r="K4339" t="s">
        <v>25</v>
      </c>
      <c r="L4339" t="s">
        <v>41</v>
      </c>
      <c r="N4339" t="s">
        <v>935</v>
      </c>
      <c r="Q4339" t="s">
        <v>28</v>
      </c>
      <c r="R4339" t="s">
        <v>36</v>
      </c>
      <c r="S4339" t="s">
        <v>5136</v>
      </c>
      <c r="T4339" s="1">
        <f t="shared" si="2049"/>
        <v>6300</v>
      </c>
      <c r="U4339" t="s">
        <v>6517</v>
      </c>
      <c r="V4339" t="e">
        <f>VALUE(U4339)*100000</f>
        <v>#VALUE!</v>
      </c>
    </row>
    <row r="4340" spans="1:22" customFormat="1" hidden="1">
      <c r="A4340" t="s">
        <v>6144</v>
      </c>
      <c r="G4340" t="s">
        <v>32</v>
      </c>
      <c r="H4340" t="s">
        <v>3181</v>
      </c>
      <c r="I4340">
        <f>VALUE(LEFT(H4340,FIND(" ",H4340)-1))</f>
        <v>4000</v>
      </c>
      <c r="J4340" t="str">
        <f>TRIM(RIGHT(H4340,LEN(H4340)-FIND(" ",H4340)))</f>
        <v>sqft</v>
      </c>
      <c r="K4340" t="s">
        <v>25</v>
      </c>
      <c r="L4340" t="s">
        <v>153</v>
      </c>
      <c r="N4340" t="s">
        <v>2461</v>
      </c>
      <c r="Q4340" t="s">
        <v>28</v>
      </c>
      <c r="R4340" t="s">
        <v>44</v>
      </c>
      <c r="S4340" t="s">
        <v>6496</v>
      </c>
      <c r="T4340" s="1">
        <f t="shared" si="2049"/>
        <v>7300</v>
      </c>
      <c r="U4340" t="s">
        <v>5847</v>
      </c>
      <c r="V4340" t="e">
        <f>VALUE(U4340)*100000</f>
        <v>#VALUE!</v>
      </c>
    </row>
    <row r="4341" spans="1:22" customFormat="1" hidden="1">
      <c r="A4341" t="s">
        <v>6350</v>
      </c>
      <c r="G4341" t="s">
        <v>32</v>
      </c>
      <c r="H4341" t="s">
        <v>3140</v>
      </c>
      <c r="I4341">
        <f>VALUE(LEFT(H4341,FIND(" ",H4341)-1))</f>
        <v>3500</v>
      </c>
      <c r="J4341" t="str">
        <f>TRIM(RIGHT(H4341,LEN(H4341)-FIND(" ",H4341)))</f>
        <v>sqft</v>
      </c>
      <c r="K4341" t="s">
        <v>25</v>
      </c>
      <c r="L4341" t="s">
        <v>55</v>
      </c>
      <c r="N4341" t="s">
        <v>1837</v>
      </c>
      <c r="Q4341" t="s">
        <v>28</v>
      </c>
      <c r="R4341" t="s">
        <v>154</v>
      </c>
      <c r="S4341" t="s">
        <v>6271</v>
      </c>
      <c r="T4341" s="1">
        <f t="shared" si="2049"/>
        <v>6051</v>
      </c>
      <c r="U4341" t="s">
        <v>5364</v>
      </c>
      <c r="V4341" t="e">
        <f>VALUE(U4341)*100000</f>
        <v>#VALUE!</v>
      </c>
    </row>
    <row r="4342" spans="1:22" customFormat="1" hidden="1">
      <c r="A4342" t="s">
        <v>6093</v>
      </c>
      <c r="G4342" t="s">
        <v>32</v>
      </c>
      <c r="H4342" t="s">
        <v>5783</v>
      </c>
      <c r="I4342">
        <f>VALUE(LEFT(H4342,FIND(" ",H4342)-1))</f>
        <v>3047</v>
      </c>
      <c r="J4342" t="str">
        <f>TRIM(RIGHT(H4342,LEN(H4342)-FIND(" ",H4342)))</f>
        <v>sqft</v>
      </c>
      <c r="K4342" t="s">
        <v>25</v>
      </c>
      <c r="L4342" t="s">
        <v>747</v>
      </c>
      <c r="N4342" t="s">
        <v>665</v>
      </c>
      <c r="Q4342" t="s">
        <v>28</v>
      </c>
      <c r="R4342" t="s">
        <v>44</v>
      </c>
      <c r="S4342" t="s">
        <v>5191</v>
      </c>
      <c r="T4342" s="1">
        <f t="shared" si="2049"/>
        <v>5931</v>
      </c>
      <c r="U4342" t="s">
        <v>5224</v>
      </c>
      <c r="V4342" t="e">
        <f>VALUE(U4342)*100000</f>
        <v>#VALUE!</v>
      </c>
    </row>
    <row r="4343" spans="1:22" customFormat="1" hidden="1">
      <c r="A4343" t="s">
        <v>6380</v>
      </c>
      <c r="G4343" t="s">
        <v>32</v>
      </c>
      <c r="H4343" t="s">
        <v>565</v>
      </c>
      <c r="I4343">
        <f>VALUE(LEFT(H4343,FIND(" ",H4343)-1))</f>
        <v>2493</v>
      </c>
      <c r="J4343" t="str">
        <f>TRIM(RIGHT(H4343,LEN(H4343)-FIND(" ",H4343)))</f>
        <v>sqft</v>
      </c>
      <c r="K4343" t="s">
        <v>25</v>
      </c>
      <c r="L4343" t="s">
        <v>41</v>
      </c>
      <c r="N4343" t="s">
        <v>147</v>
      </c>
      <c r="Q4343" t="s">
        <v>28</v>
      </c>
      <c r="R4343" t="s">
        <v>36</v>
      </c>
      <c r="S4343" t="s">
        <v>6518</v>
      </c>
      <c r="T4343" s="1">
        <f t="shared" si="2049"/>
        <v>6811</v>
      </c>
      <c r="U4343" t="s">
        <v>6007</v>
      </c>
      <c r="V4343" t="e">
        <f>VALUE(U4343)*100000</f>
        <v>#VALUE!</v>
      </c>
    </row>
    <row r="4344" spans="1:22" customFormat="1" hidden="1">
      <c r="A4344" t="s">
        <v>6519</v>
      </c>
      <c r="G4344" t="s">
        <v>32</v>
      </c>
      <c r="H4344" t="s">
        <v>6504</v>
      </c>
      <c r="I4344">
        <f>VALUE(LEFT(H4344,FIND(" ",H4344)-1))</f>
        <v>7500</v>
      </c>
      <c r="J4344" t="str">
        <f>TRIM(RIGHT(H4344,LEN(H4344)-FIND(" ",H4344)))</f>
        <v>sqft</v>
      </c>
      <c r="K4344" t="s">
        <v>25</v>
      </c>
      <c r="L4344" t="s">
        <v>2356</v>
      </c>
      <c r="N4344" t="s">
        <v>781</v>
      </c>
      <c r="Q4344" t="s">
        <v>28</v>
      </c>
      <c r="R4344" t="s">
        <v>44</v>
      </c>
      <c r="S4344" t="s">
        <v>724</v>
      </c>
      <c r="T4344" s="1">
        <f t="shared" si="2049"/>
        <v>8500</v>
      </c>
      <c r="U4344" t="s">
        <v>6520</v>
      </c>
      <c r="V4344" t="e">
        <f>VALUE(U4344)*100000</f>
        <v>#VALUE!</v>
      </c>
    </row>
    <row r="4345" spans="1:22" customFormat="1" hidden="1">
      <c r="A4345" t="s">
        <v>6521</v>
      </c>
      <c r="G4345" t="s">
        <v>23</v>
      </c>
      <c r="H4345" t="s">
        <v>6522</v>
      </c>
      <c r="I4345">
        <f>VALUE(LEFT(H4345,FIND(" ",H4345)-1))</f>
        <v>3163</v>
      </c>
      <c r="J4345" t="str">
        <f>TRIM(RIGHT(H4345,LEN(H4345)-FIND(" ",H4345)))</f>
        <v>sqft</v>
      </c>
      <c r="K4345" t="s">
        <v>25</v>
      </c>
      <c r="L4345" t="s">
        <v>55</v>
      </c>
      <c r="N4345" t="s">
        <v>502</v>
      </c>
      <c r="Q4345" t="s">
        <v>28</v>
      </c>
      <c r="R4345" t="s">
        <v>88</v>
      </c>
      <c r="S4345" t="s">
        <v>1835</v>
      </c>
      <c r="T4345" s="1">
        <f t="shared" si="2049"/>
        <v>7391</v>
      </c>
      <c r="U4345" t="s">
        <v>6448</v>
      </c>
      <c r="V4345" t="e">
        <f>VALUE(U4345)*100000</f>
        <v>#VALUE!</v>
      </c>
    </row>
    <row r="4346" spans="1:22" customFormat="1" hidden="1">
      <c r="A4346" t="s">
        <v>5654</v>
      </c>
      <c r="G4346" t="s">
        <v>32</v>
      </c>
      <c r="H4346" t="s">
        <v>4574</v>
      </c>
      <c r="I4346">
        <f>VALUE(LEFT(H4346,FIND(" ",H4346)-1))</f>
        <v>2550</v>
      </c>
      <c r="J4346" t="str">
        <f>TRIM(RIGHT(H4346,LEN(H4346)-FIND(" ",H4346)))</f>
        <v>sqft</v>
      </c>
      <c r="K4346" t="s">
        <v>25</v>
      </c>
      <c r="L4346" t="s">
        <v>138</v>
      </c>
      <c r="N4346" t="s">
        <v>71</v>
      </c>
      <c r="Q4346" t="s">
        <v>28</v>
      </c>
      <c r="R4346" t="s">
        <v>44</v>
      </c>
      <c r="S4346" t="s">
        <v>571</v>
      </c>
      <c r="T4346" s="1">
        <f t="shared" si="2049"/>
        <v>6000</v>
      </c>
      <c r="U4346" t="s">
        <v>5436</v>
      </c>
      <c r="V4346" t="e">
        <f>VALUE(U4346)*100000</f>
        <v>#VALUE!</v>
      </c>
    </row>
    <row r="4347" spans="1:22" customFormat="1" hidden="1">
      <c r="A4347" t="s">
        <v>6417</v>
      </c>
      <c r="G4347" t="s">
        <v>32</v>
      </c>
      <c r="H4347" t="s">
        <v>6011</v>
      </c>
      <c r="I4347">
        <f>VALUE(LEFT(H4347,FIND(" ",H4347)-1))</f>
        <v>4200</v>
      </c>
      <c r="J4347" t="str">
        <f>TRIM(RIGHT(H4347,LEN(H4347)-FIND(" ",H4347)))</f>
        <v>sqft</v>
      </c>
      <c r="K4347" t="s">
        <v>25</v>
      </c>
      <c r="L4347" t="s">
        <v>41</v>
      </c>
      <c r="N4347" t="s">
        <v>806</v>
      </c>
      <c r="Q4347" t="s">
        <v>28</v>
      </c>
      <c r="R4347" t="s">
        <v>44</v>
      </c>
      <c r="S4347" t="s">
        <v>5482</v>
      </c>
      <c r="T4347" s="1">
        <f t="shared" si="2049"/>
        <v>7800</v>
      </c>
      <c r="U4347" t="s">
        <v>6523</v>
      </c>
      <c r="V4347" t="e">
        <f>VALUE(U4347)*100000</f>
        <v>#VALUE!</v>
      </c>
    </row>
    <row r="4348" spans="1:22" customFormat="1" hidden="1">
      <c r="A4348" t="s">
        <v>6524</v>
      </c>
      <c r="G4348" t="s">
        <v>23</v>
      </c>
      <c r="H4348" t="s">
        <v>6525</v>
      </c>
      <c r="I4348">
        <f>VALUE(LEFT(H4348,FIND(" ",H4348)-1))</f>
        <v>4675</v>
      </c>
      <c r="J4348" t="str">
        <f>TRIM(RIGHT(H4348,LEN(H4348)-FIND(" ",H4348)))</f>
        <v>sqyrd</v>
      </c>
      <c r="K4348" t="s">
        <v>25</v>
      </c>
      <c r="L4348" t="s">
        <v>2356</v>
      </c>
      <c r="N4348" t="s">
        <v>3208</v>
      </c>
      <c r="Q4348" t="s">
        <v>28</v>
      </c>
      <c r="R4348" t="s">
        <v>44</v>
      </c>
      <c r="S4348" t="s">
        <v>724</v>
      </c>
      <c r="T4348" s="1">
        <f t="shared" si="2049"/>
        <v>8500</v>
      </c>
      <c r="U4348" t="s">
        <v>6526</v>
      </c>
      <c r="V4348" t="e">
        <f>VALUE(U4348)*100000</f>
        <v>#VALUE!</v>
      </c>
    </row>
    <row r="4349" spans="1:22" customFormat="1" hidden="1">
      <c r="A4349" t="s">
        <v>6395</v>
      </c>
      <c r="G4349" t="s">
        <v>23</v>
      </c>
      <c r="H4349" t="s">
        <v>6396</v>
      </c>
      <c r="I4349">
        <f>VALUE(LEFT(H4349,FIND(" ",H4349)-1))</f>
        <v>2640</v>
      </c>
      <c r="J4349" t="str">
        <f>TRIM(RIGHT(H4349,LEN(H4349)-FIND(" ",H4349)))</f>
        <v>sqft</v>
      </c>
      <c r="K4349" t="s">
        <v>25</v>
      </c>
      <c r="L4349" t="s">
        <v>55</v>
      </c>
      <c r="N4349" t="s">
        <v>1656</v>
      </c>
      <c r="Q4349" t="s">
        <v>28</v>
      </c>
      <c r="R4349" t="s">
        <v>154</v>
      </c>
      <c r="S4349" t="s">
        <v>1835</v>
      </c>
      <c r="T4349" s="1">
        <f t="shared" ref="T4349:T4405" si="2050">VALUE(SUBSTITUTE(SUBSTITUTE(S4349,"â‚¹",""),"per sqft",""))</f>
        <v>7391</v>
      </c>
      <c r="U4349" t="s">
        <v>6465</v>
      </c>
      <c r="V4349" t="e">
        <f>VALUE(U4349)*100000</f>
        <v>#VALUE!</v>
      </c>
    </row>
    <row r="4350" spans="1:22" customFormat="1" hidden="1">
      <c r="A4350" t="s">
        <v>6440</v>
      </c>
      <c r="G4350" t="s">
        <v>32</v>
      </c>
      <c r="H4350" t="s">
        <v>4533</v>
      </c>
      <c r="I4350">
        <f>VALUE(LEFT(H4350,FIND(" ",H4350)-1))</f>
        <v>3400</v>
      </c>
      <c r="J4350" t="str">
        <f>TRIM(RIGHT(H4350,LEN(H4350)-FIND(" ",H4350)))</f>
        <v>sqft</v>
      </c>
      <c r="K4350" t="s">
        <v>25</v>
      </c>
      <c r="L4350" t="s">
        <v>138</v>
      </c>
      <c r="N4350" t="s">
        <v>42</v>
      </c>
      <c r="Q4350" t="s">
        <v>28</v>
      </c>
      <c r="R4350" t="s">
        <v>44</v>
      </c>
      <c r="S4350" t="s">
        <v>571</v>
      </c>
      <c r="T4350" s="1">
        <f t="shared" si="2050"/>
        <v>6000</v>
      </c>
      <c r="U4350" t="s">
        <v>5829</v>
      </c>
      <c r="V4350" t="e">
        <f>VALUE(U4350)*100000</f>
        <v>#VALUE!</v>
      </c>
    </row>
    <row r="4351" spans="1:22" customFormat="1" hidden="1">
      <c r="A4351" t="s">
        <v>6527</v>
      </c>
      <c r="G4351" t="s">
        <v>32</v>
      </c>
      <c r="H4351" t="s">
        <v>5447</v>
      </c>
      <c r="I4351">
        <f>VALUE(LEFT(H4351,FIND(" ",H4351)-1))</f>
        <v>8500</v>
      </c>
      <c r="J4351" t="str">
        <f>TRIM(RIGHT(H4351,LEN(H4351)-FIND(" ",H4351)))</f>
        <v>sqft</v>
      </c>
      <c r="K4351" t="s">
        <v>25</v>
      </c>
      <c r="L4351" t="s">
        <v>153</v>
      </c>
      <c r="N4351" t="s">
        <v>665</v>
      </c>
      <c r="Q4351" t="s">
        <v>28</v>
      </c>
      <c r="R4351" t="s">
        <v>44</v>
      </c>
      <c r="S4351" t="s">
        <v>724</v>
      </c>
      <c r="T4351" s="1">
        <f t="shared" si="2050"/>
        <v>8500</v>
      </c>
      <c r="U4351" t="s">
        <v>6526</v>
      </c>
      <c r="V4351" t="e">
        <f>VALUE(U4351)*100000</f>
        <v>#VALUE!</v>
      </c>
    </row>
    <row r="4352" spans="1:22" customFormat="1" hidden="1">
      <c r="A4352" t="s">
        <v>6093</v>
      </c>
      <c r="G4352" t="s">
        <v>23</v>
      </c>
      <c r="H4352" t="s">
        <v>4020</v>
      </c>
      <c r="I4352">
        <f>VALUE(LEFT(H4352,FIND(" ",H4352)-1))</f>
        <v>1675</v>
      </c>
      <c r="J4352" t="str">
        <f>TRIM(RIGHT(H4352,LEN(H4352)-FIND(" ",H4352)))</f>
        <v>sqft</v>
      </c>
      <c r="K4352" t="s">
        <v>25</v>
      </c>
      <c r="L4352" t="s">
        <v>153</v>
      </c>
      <c r="N4352" t="s">
        <v>818</v>
      </c>
      <c r="Q4352" t="s">
        <v>28</v>
      </c>
      <c r="R4352" t="s">
        <v>44</v>
      </c>
      <c r="S4352" t="s">
        <v>6528</v>
      </c>
      <c r="T4352" s="1">
        <f t="shared" si="2050"/>
        <v>5930</v>
      </c>
      <c r="U4352" t="s">
        <v>5224</v>
      </c>
      <c r="V4352" t="e">
        <f>VALUE(U4352)*100000</f>
        <v>#VALUE!</v>
      </c>
    </row>
    <row r="4353" spans="1:22" customFormat="1" hidden="1">
      <c r="A4353" t="s">
        <v>6310</v>
      </c>
      <c r="G4353" t="s">
        <v>23</v>
      </c>
      <c r="H4353" t="s">
        <v>2799</v>
      </c>
      <c r="I4353">
        <f>VALUE(LEFT(H4353,FIND(" ",H4353)-1))</f>
        <v>2200</v>
      </c>
      <c r="J4353" t="str">
        <f>TRIM(RIGHT(H4353,LEN(H4353)-FIND(" ",H4353)))</f>
        <v>sqft</v>
      </c>
      <c r="K4353" t="s">
        <v>25</v>
      </c>
      <c r="L4353" t="s">
        <v>55</v>
      </c>
      <c r="N4353" t="s">
        <v>1837</v>
      </c>
      <c r="Q4353" t="s">
        <v>28</v>
      </c>
      <c r="R4353" t="s">
        <v>88</v>
      </c>
      <c r="S4353" t="s">
        <v>3555</v>
      </c>
      <c r="T4353" s="1">
        <f t="shared" si="2050"/>
        <v>8025</v>
      </c>
      <c r="U4353" t="s">
        <v>6529</v>
      </c>
      <c r="V4353" t="e">
        <f>VALUE(U4353)*100000</f>
        <v>#VALUE!</v>
      </c>
    </row>
    <row r="4354" spans="1:22" customFormat="1" hidden="1">
      <c r="A4354" t="s">
        <v>6468</v>
      </c>
      <c r="G4354" t="s">
        <v>32</v>
      </c>
      <c r="H4354" t="s">
        <v>4722</v>
      </c>
      <c r="I4354">
        <f>VALUE(LEFT(H4354,FIND(" ",H4354)-1))</f>
        <v>5000</v>
      </c>
      <c r="J4354" t="str">
        <f>TRIM(RIGHT(H4354,LEN(H4354)-FIND(" ",H4354)))</f>
        <v>sqft</v>
      </c>
      <c r="K4354" t="s">
        <v>25</v>
      </c>
      <c r="L4354" t="s">
        <v>41</v>
      </c>
      <c r="N4354" t="s">
        <v>806</v>
      </c>
      <c r="Q4354" t="s">
        <v>28</v>
      </c>
      <c r="R4354" t="s">
        <v>44</v>
      </c>
      <c r="S4354" t="s">
        <v>3045</v>
      </c>
      <c r="T4354" s="1">
        <f t="shared" si="2050"/>
        <v>8000</v>
      </c>
      <c r="U4354" t="s">
        <v>5285</v>
      </c>
      <c r="V4354" t="e">
        <f>VALUE(U4354)*100000</f>
        <v>#VALUE!</v>
      </c>
    </row>
    <row r="4355" spans="1:22" customFormat="1" hidden="1">
      <c r="A4355" t="s">
        <v>6530</v>
      </c>
      <c r="G4355" t="s">
        <v>32</v>
      </c>
      <c r="H4355" t="s">
        <v>5886</v>
      </c>
      <c r="I4355">
        <f>VALUE(LEFT(H4355,FIND(" ",H4355)-1))</f>
        <v>3600</v>
      </c>
      <c r="J4355" t="str">
        <f>TRIM(RIGHT(H4355,LEN(H4355)-FIND(" ",H4355)))</f>
        <v>sqft</v>
      </c>
      <c r="K4355" t="s">
        <v>25</v>
      </c>
      <c r="L4355" t="s">
        <v>153</v>
      </c>
      <c r="N4355" t="s">
        <v>652</v>
      </c>
      <c r="Q4355" t="s">
        <v>28</v>
      </c>
      <c r="R4355" t="s">
        <v>44</v>
      </c>
      <c r="S4355" t="s">
        <v>359</v>
      </c>
      <c r="T4355" s="1">
        <f t="shared" si="2050"/>
        <v>5000</v>
      </c>
      <c r="U4355" t="s">
        <v>5224</v>
      </c>
      <c r="V4355" t="e">
        <f>VALUE(U4355)*100000</f>
        <v>#VALUE!</v>
      </c>
    </row>
    <row r="4356" spans="1:22" customFormat="1" hidden="1">
      <c r="A4356" t="s">
        <v>6531</v>
      </c>
      <c r="G4356" t="s">
        <v>32</v>
      </c>
      <c r="H4356" t="s">
        <v>6492</v>
      </c>
      <c r="I4356">
        <f>VALUE(LEFT(H4356,FIND(" ",H4356)-1))</f>
        <v>5553</v>
      </c>
      <c r="J4356" t="str">
        <f>TRIM(RIGHT(H4356,LEN(H4356)-FIND(" ",H4356)))</f>
        <v>sqft</v>
      </c>
      <c r="K4356" t="s">
        <v>25</v>
      </c>
      <c r="L4356" t="s">
        <v>41</v>
      </c>
      <c r="N4356" t="s">
        <v>165</v>
      </c>
      <c r="Q4356" t="s">
        <v>28</v>
      </c>
      <c r="R4356" t="s">
        <v>44</v>
      </c>
      <c r="S4356" t="s">
        <v>6532</v>
      </c>
      <c r="T4356" s="1">
        <f t="shared" si="2050"/>
        <v>7470</v>
      </c>
      <c r="U4356" t="s">
        <v>6533</v>
      </c>
      <c r="V4356" t="e">
        <f>VALUE(U4356)*100000</f>
        <v>#VALUE!</v>
      </c>
    </row>
    <row r="4357" spans="1:22" customFormat="1" hidden="1">
      <c r="A4357" t="s">
        <v>6468</v>
      </c>
      <c r="G4357" t="s">
        <v>23</v>
      </c>
      <c r="H4357" t="s">
        <v>6534</v>
      </c>
      <c r="I4357">
        <f>VALUE(LEFT(H4357,FIND(" ",H4357)-1))</f>
        <v>3025</v>
      </c>
      <c r="J4357" t="str">
        <f>TRIM(RIGHT(H4357,LEN(H4357)-FIND(" ",H4357)))</f>
        <v>sqft</v>
      </c>
      <c r="K4357" t="s">
        <v>25</v>
      </c>
      <c r="L4357" t="s">
        <v>55</v>
      </c>
      <c r="N4357" t="s">
        <v>27</v>
      </c>
      <c r="Q4357" t="s">
        <v>28</v>
      </c>
      <c r="R4357" t="s">
        <v>154</v>
      </c>
      <c r="S4357" t="s">
        <v>6535</v>
      </c>
      <c r="T4357" s="1">
        <f t="shared" si="2050"/>
        <v>8018</v>
      </c>
      <c r="U4357" t="s">
        <v>6536</v>
      </c>
      <c r="V4357" t="e">
        <f>VALUE(U4357)*100000</f>
        <v>#VALUE!</v>
      </c>
    </row>
    <row r="4358" spans="1:22" customFormat="1" hidden="1">
      <c r="A4358" t="s">
        <v>6310</v>
      </c>
      <c r="G4358" t="s">
        <v>32</v>
      </c>
      <c r="H4358" t="s">
        <v>3181</v>
      </c>
      <c r="I4358">
        <f>VALUE(LEFT(H4358,FIND(" ",H4358)-1))</f>
        <v>4000</v>
      </c>
      <c r="J4358" t="str">
        <f>TRIM(RIGHT(H4358,LEN(H4358)-FIND(" ",H4358)))</f>
        <v>sqft</v>
      </c>
      <c r="K4358" t="s">
        <v>25</v>
      </c>
      <c r="L4358" t="s">
        <v>41</v>
      </c>
      <c r="N4358" t="s">
        <v>652</v>
      </c>
      <c r="Q4358" t="s">
        <v>28</v>
      </c>
      <c r="R4358" t="s">
        <v>44</v>
      </c>
      <c r="S4358" t="s">
        <v>3045</v>
      </c>
      <c r="T4358" s="1">
        <f t="shared" si="2050"/>
        <v>8000</v>
      </c>
      <c r="U4358" t="s">
        <v>5276</v>
      </c>
      <c r="V4358" t="e">
        <f>VALUE(U4358)*100000</f>
        <v>#VALUE!</v>
      </c>
    </row>
    <row r="4359" spans="1:22" customFormat="1" hidden="1">
      <c r="A4359" t="s">
        <v>6212</v>
      </c>
      <c r="G4359" t="s">
        <v>32</v>
      </c>
      <c r="H4359" t="s">
        <v>5964</v>
      </c>
      <c r="I4359">
        <f>VALUE(LEFT(H4359,FIND(" ",H4359)-1))</f>
        <v>9000</v>
      </c>
      <c r="J4359" t="str">
        <f>TRIM(RIGHT(H4359,LEN(H4359)-FIND(" ",H4359)))</f>
        <v>sqft</v>
      </c>
      <c r="K4359" t="s">
        <v>25</v>
      </c>
      <c r="L4359" t="s">
        <v>153</v>
      </c>
      <c r="N4359" t="s">
        <v>665</v>
      </c>
      <c r="Q4359" t="s">
        <v>28</v>
      </c>
      <c r="R4359" t="s">
        <v>36</v>
      </c>
      <c r="S4359" t="s">
        <v>724</v>
      </c>
      <c r="T4359" s="1">
        <f t="shared" si="2050"/>
        <v>8500</v>
      </c>
      <c r="U4359" t="s">
        <v>6537</v>
      </c>
      <c r="V4359" t="e">
        <f>VALUE(U4359)*100000</f>
        <v>#VALUE!</v>
      </c>
    </row>
    <row r="4360" spans="1:22" customFormat="1" hidden="1">
      <c r="A4360" t="s">
        <v>5670</v>
      </c>
      <c r="G4360" t="s">
        <v>23</v>
      </c>
      <c r="H4360" t="s">
        <v>6538</v>
      </c>
      <c r="I4360">
        <f>VALUE(LEFT(H4360,FIND(" ",H4360)-1))</f>
        <v>2824</v>
      </c>
      <c r="J4360" t="str">
        <f>TRIM(RIGHT(H4360,LEN(H4360)-FIND(" ",H4360)))</f>
        <v>sqft</v>
      </c>
      <c r="K4360" t="s">
        <v>25</v>
      </c>
      <c r="L4360" t="s">
        <v>153</v>
      </c>
      <c r="N4360" t="s">
        <v>2892</v>
      </c>
      <c r="Q4360" t="s">
        <v>28</v>
      </c>
      <c r="R4360" t="s">
        <v>44</v>
      </c>
      <c r="S4360" t="s">
        <v>5850</v>
      </c>
      <c r="T4360" s="1">
        <f t="shared" si="2050"/>
        <v>6885</v>
      </c>
      <c r="U4360" t="s">
        <v>5851</v>
      </c>
      <c r="V4360" t="e">
        <f>VALUE(U4360)*100000</f>
        <v>#VALUE!</v>
      </c>
    </row>
    <row r="4361" spans="1:22" customFormat="1" hidden="1">
      <c r="A4361" t="s">
        <v>5129</v>
      </c>
      <c r="G4361" t="s">
        <v>32</v>
      </c>
      <c r="H4361" t="s">
        <v>3181</v>
      </c>
      <c r="I4361">
        <f>VALUE(LEFT(H4361,FIND(" ",H4361)-1))</f>
        <v>4000</v>
      </c>
      <c r="J4361" t="str">
        <f>TRIM(RIGHT(H4361,LEN(H4361)-FIND(" ",H4361)))</f>
        <v>sqft</v>
      </c>
      <c r="K4361" t="s">
        <v>25</v>
      </c>
      <c r="L4361" t="s">
        <v>55</v>
      </c>
      <c r="N4361" t="s">
        <v>1837</v>
      </c>
      <c r="Q4361" t="s">
        <v>28</v>
      </c>
      <c r="R4361" t="s">
        <v>44</v>
      </c>
      <c r="S4361" t="s">
        <v>751</v>
      </c>
      <c r="T4361" s="1">
        <f t="shared" si="2050"/>
        <v>6500</v>
      </c>
      <c r="U4361" t="s">
        <v>5648</v>
      </c>
      <c r="V4361" t="e">
        <f>VALUE(U4361)*100000</f>
        <v>#VALUE!</v>
      </c>
    </row>
    <row r="4362" spans="1:22" customFormat="1" hidden="1">
      <c r="A4362" t="s">
        <v>6468</v>
      </c>
      <c r="G4362" t="s">
        <v>32</v>
      </c>
      <c r="H4362" t="s">
        <v>5268</v>
      </c>
      <c r="I4362">
        <f>VALUE(LEFT(H4362,FIND(" ",H4362)-1))</f>
        <v>6000</v>
      </c>
      <c r="J4362" t="str">
        <f>TRIM(RIGHT(H4362,LEN(H4362)-FIND(" ",H4362)))</f>
        <v>sqft</v>
      </c>
      <c r="K4362" t="s">
        <v>25</v>
      </c>
      <c r="L4362" t="s">
        <v>41</v>
      </c>
      <c r="N4362" t="s">
        <v>806</v>
      </c>
      <c r="Q4362" t="s">
        <v>83</v>
      </c>
      <c r="R4362" t="s">
        <v>44</v>
      </c>
      <c r="S4362" t="s">
        <v>3045</v>
      </c>
      <c r="T4362" s="1">
        <f t="shared" si="2050"/>
        <v>8000</v>
      </c>
      <c r="U4362" t="s">
        <v>6372</v>
      </c>
      <c r="V4362" t="e">
        <f>VALUE(U4362)*100000</f>
        <v>#VALUE!</v>
      </c>
    </row>
    <row r="4363" spans="1:22" customFormat="1" hidden="1">
      <c r="A4363" t="s">
        <v>6539</v>
      </c>
      <c r="G4363" t="s">
        <v>32</v>
      </c>
      <c r="H4363" t="s">
        <v>4768</v>
      </c>
      <c r="I4363">
        <f>VALUE(LEFT(H4363,FIND(" ",H4363)-1))</f>
        <v>3006</v>
      </c>
      <c r="J4363" t="str">
        <f>TRIM(RIGHT(H4363,LEN(H4363)-FIND(" ",H4363)))</f>
        <v>sqft</v>
      </c>
      <c r="K4363" t="s">
        <v>25</v>
      </c>
      <c r="L4363" t="s">
        <v>2356</v>
      </c>
      <c r="N4363" t="s">
        <v>1580</v>
      </c>
      <c r="Q4363" t="s">
        <v>28</v>
      </c>
      <c r="R4363" t="s">
        <v>36</v>
      </c>
      <c r="S4363" t="s">
        <v>751</v>
      </c>
      <c r="T4363" s="1">
        <f t="shared" si="2050"/>
        <v>6500</v>
      </c>
      <c r="U4363" t="s">
        <v>5580</v>
      </c>
      <c r="V4363" t="e">
        <f>VALUE(U4363)*100000</f>
        <v>#VALUE!</v>
      </c>
    </row>
    <row r="4364" spans="1:22" customFormat="1" hidden="1">
      <c r="A4364" t="s">
        <v>6540</v>
      </c>
      <c r="G4364" t="s">
        <v>23</v>
      </c>
      <c r="H4364" t="s">
        <v>6541</v>
      </c>
      <c r="I4364">
        <f>VALUE(LEFT(H4364,FIND(" ",H4364)-1))</f>
        <v>4730</v>
      </c>
      <c r="J4364" t="str">
        <f>TRIM(RIGHT(H4364,LEN(H4364)-FIND(" ",H4364)))</f>
        <v>sqft</v>
      </c>
      <c r="K4364" t="s">
        <v>25</v>
      </c>
      <c r="L4364" t="s">
        <v>59</v>
      </c>
      <c r="N4364" t="s">
        <v>1656</v>
      </c>
      <c r="Q4364" t="s">
        <v>28</v>
      </c>
      <c r="R4364" t="s">
        <v>44</v>
      </c>
      <c r="S4364" t="s">
        <v>359</v>
      </c>
      <c r="T4364" s="1">
        <f t="shared" si="2050"/>
        <v>5000</v>
      </c>
      <c r="U4364" t="s">
        <v>6112</v>
      </c>
      <c r="V4364" t="e">
        <f>VALUE(U4364)*100000</f>
        <v>#VALUE!</v>
      </c>
    </row>
    <row r="4365" spans="1:22" customFormat="1" hidden="1">
      <c r="A4365" t="s">
        <v>5970</v>
      </c>
      <c r="G4365" t="s">
        <v>32</v>
      </c>
      <c r="H4365" t="s">
        <v>3140</v>
      </c>
      <c r="I4365">
        <f>VALUE(LEFT(H4365,FIND(" ",H4365)-1))</f>
        <v>3500</v>
      </c>
      <c r="J4365" t="str">
        <f>TRIM(RIGHT(H4365,LEN(H4365)-FIND(" ",H4365)))</f>
        <v>sqft</v>
      </c>
      <c r="K4365" t="s">
        <v>25</v>
      </c>
      <c r="L4365" t="s">
        <v>217</v>
      </c>
      <c r="N4365" t="s">
        <v>1748</v>
      </c>
      <c r="Q4365" t="s">
        <v>28</v>
      </c>
      <c r="R4365" t="s">
        <v>88</v>
      </c>
      <c r="S4365" t="s">
        <v>3586</v>
      </c>
      <c r="T4365" s="1">
        <f t="shared" si="2050"/>
        <v>7200</v>
      </c>
      <c r="U4365" t="s">
        <v>5212</v>
      </c>
      <c r="V4365" t="e">
        <f>VALUE(U4365)*100000</f>
        <v>#VALUE!</v>
      </c>
    </row>
    <row r="4366" spans="1:22" customFormat="1" hidden="1">
      <c r="A4366" t="s">
        <v>6542</v>
      </c>
      <c r="G4366" t="s">
        <v>32</v>
      </c>
      <c r="H4366" t="s">
        <v>6543</v>
      </c>
      <c r="I4366">
        <f>VALUE(LEFT(H4366,FIND(" ",H4366)-1))</f>
        <v>2881</v>
      </c>
      <c r="J4366" t="str">
        <f>TRIM(RIGHT(H4366,LEN(H4366)-FIND(" ",H4366)))</f>
        <v>sqft</v>
      </c>
      <c r="K4366" t="s">
        <v>25</v>
      </c>
      <c r="L4366" t="s">
        <v>41</v>
      </c>
      <c r="N4366" t="s">
        <v>35</v>
      </c>
      <c r="Q4366" t="s">
        <v>28</v>
      </c>
      <c r="R4366" t="s">
        <v>44</v>
      </c>
      <c r="S4366" t="s">
        <v>5103</v>
      </c>
      <c r="T4366" s="1">
        <f t="shared" si="2050"/>
        <v>6100</v>
      </c>
      <c r="U4366" t="s">
        <v>5528</v>
      </c>
      <c r="V4366" t="e">
        <f>VALUE(U4366)*100000</f>
        <v>#VALUE!</v>
      </c>
    </row>
    <row r="4367" spans="1:22" customFormat="1" hidden="1">
      <c r="A4367" t="s">
        <v>6544</v>
      </c>
      <c r="G4367" t="s">
        <v>32</v>
      </c>
      <c r="H4367" t="s">
        <v>6545</v>
      </c>
      <c r="I4367">
        <f>VALUE(LEFT(H4367,FIND(" ",H4367)-1))</f>
        <v>3945</v>
      </c>
      <c r="J4367" t="str">
        <f>TRIM(RIGHT(H4367,LEN(H4367)-FIND(" ",H4367)))</f>
        <v>sqft</v>
      </c>
      <c r="K4367" t="s">
        <v>25</v>
      </c>
      <c r="L4367" t="s">
        <v>242</v>
      </c>
      <c r="N4367" t="s">
        <v>806</v>
      </c>
      <c r="Q4367" t="s">
        <v>28</v>
      </c>
      <c r="R4367" t="s">
        <v>36</v>
      </c>
      <c r="S4367" t="s">
        <v>751</v>
      </c>
      <c r="T4367" s="1">
        <f t="shared" si="2050"/>
        <v>6500</v>
      </c>
      <c r="U4367" t="s">
        <v>5899</v>
      </c>
      <c r="V4367" t="e">
        <f>VALUE(U4367)*100000</f>
        <v>#VALUE!</v>
      </c>
    </row>
    <row r="4368" spans="1:22" customFormat="1" hidden="1">
      <c r="A4368" t="s">
        <v>5936</v>
      </c>
      <c r="G4368" t="s">
        <v>23</v>
      </c>
      <c r="H4368" t="s">
        <v>6546</v>
      </c>
      <c r="I4368">
        <f>VALUE(LEFT(H4368,FIND(" ",H4368)-1))</f>
        <v>2282</v>
      </c>
      <c r="J4368" t="str">
        <f>TRIM(RIGHT(H4368,LEN(H4368)-FIND(" ",H4368)))</f>
        <v>sqft</v>
      </c>
      <c r="K4368" t="s">
        <v>25</v>
      </c>
      <c r="L4368" t="s">
        <v>41</v>
      </c>
      <c r="N4368" t="s">
        <v>5514</v>
      </c>
      <c r="Q4368" t="s">
        <v>28</v>
      </c>
      <c r="R4368" t="s">
        <v>44</v>
      </c>
      <c r="S4368" t="s">
        <v>5938</v>
      </c>
      <c r="T4368" s="1">
        <f t="shared" si="2050"/>
        <v>7791</v>
      </c>
      <c r="U4368" t="s">
        <v>5855</v>
      </c>
      <c r="V4368" t="e">
        <f>VALUE(U4368)*100000</f>
        <v>#VALUE!</v>
      </c>
    </row>
    <row r="4369" spans="1:22" customFormat="1" hidden="1">
      <c r="A4369" t="s">
        <v>6547</v>
      </c>
      <c r="G4369" t="s">
        <v>32</v>
      </c>
      <c r="H4369" t="s">
        <v>5794</v>
      </c>
      <c r="I4369">
        <f>VALUE(LEFT(H4369,FIND(" ",H4369)-1))</f>
        <v>6500</v>
      </c>
      <c r="J4369" t="str">
        <f>TRIM(RIGHT(H4369,LEN(H4369)-FIND(" ",H4369)))</f>
        <v>sqft</v>
      </c>
      <c r="K4369" t="s">
        <v>25</v>
      </c>
      <c r="L4369" t="s">
        <v>55</v>
      </c>
      <c r="N4369" t="s">
        <v>4849</v>
      </c>
      <c r="Q4369" t="s">
        <v>28</v>
      </c>
      <c r="R4369" t="s">
        <v>44</v>
      </c>
      <c r="S4369" t="s">
        <v>3045</v>
      </c>
      <c r="T4369" s="1">
        <f t="shared" si="2050"/>
        <v>8000</v>
      </c>
      <c r="U4369" t="s">
        <v>6548</v>
      </c>
      <c r="V4369" t="e">
        <f>VALUE(U4369)*100000</f>
        <v>#VALUE!</v>
      </c>
    </row>
    <row r="4370" spans="1:22" customFormat="1" hidden="1">
      <c r="A4370" t="s">
        <v>5370</v>
      </c>
      <c r="G4370" t="s">
        <v>32</v>
      </c>
      <c r="H4370" t="s">
        <v>4686</v>
      </c>
      <c r="I4370">
        <f>VALUE(LEFT(H4370,FIND(" ",H4370)-1))</f>
        <v>3200</v>
      </c>
      <c r="J4370" t="str">
        <f>TRIM(RIGHT(H4370,LEN(H4370)-FIND(" ",H4370)))</f>
        <v>sqft</v>
      </c>
      <c r="K4370" t="s">
        <v>25</v>
      </c>
      <c r="L4370" t="s">
        <v>217</v>
      </c>
      <c r="N4370" t="s">
        <v>60</v>
      </c>
      <c r="Q4370" t="s">
        <v>28</v>
      </c>
      <c r="R4370" t="s">
        <v>44</v>
      </c>
      <c r="S4370" t="s">
        <v>2997</v>
      </c>
      <c r="T4370" s="1">
        <f t="shared" si="2050"/>
        <v>5500</v>
      </c>
      <c r="U4370" t="s">
        <v>5371</v>
      </c>
      <c r="V4370" t="e">
        <f>VALUE(U4370)*100000</f>
        <v>#VALUE!</v>
      </c>
    </row>
    <row r="4371" spans="1:22" customFormat="1" hidden="1">
      <c r="A4371" t="s">
        <v>6134</v>
      </c>
      <c r="G4371" t="s">
        <v>23</v>
      </c>
      <c r="H4371" t="s">
        <v>461</v>
      </c>
      <c r="I4371">
        <f>VALUE(LEFT(H4371,FIND(" ",H4371)-1))</f>
        <v>2000</v>
      </c>
      <c r="J4371" t="str">
        <f>TRIM(RIGHT(H4371,LEN(H4371)-FIND(" ",H4371)))</f>
        <v>sqft</v>
      </c>
      <c r="K4371" t="s">
        <v>25</v>
      </c>
      <c r="L4371" t="s">
        <v>747</v>
      </c>
      <c r="N4371" t="s">
        <v>806</v>
      </c>
      <c r="Q4371" t="s">
        <v>28</v>
      </c>
      <c r="R4371" t="s">
        <v>154</v>
      </c>
      <c r="S4371" t="s">
        <v>2997</v>
      </c>
      <c r="T4371" s="1">
        <f t="shared" si="2050"/>
        <v>5500</v>
      </c>
      <c r="U4371" t="s">
        <v>5814</v>
      </c>
      <c r="V4371" t="e">
        <f>VALUE(U4371)*100000</f>
        <v>#VALUE!</v>
      </c>
    </row>
    <row r="4372" spans="1:22" customFormat="1" hidden="1">
      <c r="A4372" t="s">
        <v>6079</v>
      </c>
      <c r="G4372" t="s">
        <v>23</v>
      </c>
      <c r="H4372" t="s">
        <v>1645</v>
      </c>
      <c r="I4372">
        <f>VALUE(LEFT(H4372,FIND(" ",H4372)-1))</f>
        <v>1540</v>
      </c>
      <c r="J4372" t="str">
        <f>TRIM(RIGHT(H4372,LEN(H4372)-FIND(" ",H4372)))</f>
        <v>sqft</v>
      </c>
      <c r="K4372" t="s">
        <v>25</v>
      </c>
      <c r="L4372" t="s">
        <v>41</v>
      </c>
      <c r="N4372" t="s">
        <v>71</v>
      </c>
      <c r="Q4372" t="s">
        <v>28</v>
      </c>
      <c r="R4372" t="s">
        <v>88</v>
      </c>
      <c r="S4372" t="s">
        <v>751</v>
      </c>
      <c r="T4372" s="1">
        <f t="shared" si="2050"/>
        <v>6500</v>
      </c>
      <c r="U4372" t="s">
        <v>5875</v>
      </c>
      <c r="V4372" t="e">
        <f>VALUE(U4372)*100000</f>
        <v>#VALUE!</v>
      </c>
    </row>
    <row r="4373" spans="1:22" customFormat="1" hidden="1">
      <c r="A4373" t="s">
        <v>6303</v>
      </c>
      <c r="G4373" t="s">
        <v>32</v>
      </c>
      <c r="H4373" t="s">
        <v>5985</v>
      </c>
      <c r="I4373">
        <f>VALUE(LEFT(H4373,FIND(" ",H4373)-1))</f>
        <v>2855</v>
      </c>
      <c r="J4373" t="str">
        <f>TRIM(RIGHT(H4373,LEN(H4373)-FIND(" ",H4373)))</f>
        <v>sqft</v>
      </c>
      <c r="K4373" t="s">
        <v>25</v>
      </c>
      <c r="L4373" t="s">
        <v>87</v>
      </c>
      <c r="N4373" t="s">
        <v>134</v>
      </c>
      <c r="Q4373" t="s">
        <v>28</v>
      </c>
      <c r="R4373" t="s">
        <v>44</v>
      </c>
      <c r="S4373" t="s">
        <v>4509</v>
      </c>
      <c r="T4373" s="1">
        <f t="shared" si="2050"/>
        <v>5900</v>
      </c>
      <c r="U4373" t="s">
        <v>5296</v>
      </c>
      <c r="V4373" t="e">
        <f>VALUE(U4373)*100000</f>
        <v>#VALUE!</v>
      </c>
    </row>
    <row r="4374" spans="1:22" customFormat="1" hidden="1">
      <c r="A4374" t="s">
        <v>6043</v>
      </c>
      <c r="G4374" t="s">
        <v>32</v>
      </c>
      <c r="H4374" t="s">
        <v>6549</v>
      </c>
      <c r="I4374">
        <f>VALUE(LEFT(H4374,FIND(" ",H4374)-1))</f>
        <v>4580</v>
      </c>
      <c r="J4374" t="str">
        <f>TRIM(RIGHT(H4374,LEN(H4374)-FIND(" ",H4374)))</f>
        <v>sqft</v>
      </c>
      <c r="K4374" t="s">
        <v>25</v>
      </c>
      <c r="L4374" t="s">
        <v>41</v>
      </c>
      <c r="N4374" t="s">
        <v>806</v>
      </c>
      <c r="Q4374" t="s">
        <v>28</v>
      </c>
      <c r="R4374" t="s">
        <v>44</v>
      </c>
      <c r="S4374" t="s">
        <v>2997</v>
      </c>
      <c r="T4374" s="1">
        <f t="shared" si="2050"/>
        <v>5500</v>
      </c>
      <c r="U4374" t="s">
        <v>5305</v>
      </c>
      <c r="V4374" t="e">
        <f>VALUE(U4374)*100000</f>
        <v>#VALUE!</v>
      </c>
    </row>
    <row r="4375" spans="1:22" customFormat="1" hidden="1">
      <c r="A4375" t="s">
        <v>6238</v>
      </c>
      <c r="G4375" t="s">
        <v>32</v>
      </c>
      <c r="H4375" t="s">
        <v>6302</v>
      </c>
      <c r="I4375">
        <f>VALUE(LEFT(H4375,FIND(" ",H4375)-1))</f>
        <v>4100</v>
      </c>
      <c r="J4375" t="str">
        <f>TRIM(RIGHT(H4375,LEN(H4375)-FIND(" ",H4375)))</f>
        <v>sqft</v>
      </c>
      <c r="K4375" t="s">
        <v>25</v>
      </c>
      <c r="L4375" t="s">
        <v>41</v>
      </c>
      <c r="N4375" t="s">
        <v>6550</v>
      </c>
      <c r="Q4375" t="s">
        <v>28</v>
      </c>
      <c r="R4375" t="s">
        <v>259</v>
      </c>
      <c r="S4375" t="s">
        <v>193</v>
      </c>
      <c r="T4375" s="1">
        <f t="shared" si="2050"/>
        <v>7000</v>
      </c>
      <c r="U4375" t="s">
        <v>6455</v>
      </c>
      <c r="V4375" t="e">
        <f>VALUE(U4375)*100000</f>
        <v>#VALUE!</v>
      </c>
    </row>
    <row r="4376" spans="1:22" customFormat="1" hidden="1">
      <c r="A4376" t="s">
        <v>6212</v>
      </c>
      <c r="G4376" t="s">
        <v>32</v>
      </c>
      <c r="H4376" t="s">
        <v>5964</v>
      </c>
      <c r="I4376">
        <f>VALUE(LEFT(H4376,FIND(" ",H4376)-1))</f>
        <v>9000</v>
      </c>
      <c r="J4376" t="str">
        <f>TRIM(RIGHT(H4376,LEN(H4376)-FIND(" ",H4376)))</f>
        <v>sqft</v>
      </c>
      <c r="K4376" t="s">
        <v>25</v>
      </c>
      <c r="L4376" t="s">
        <v>153</v>
      </c>
      <c r="N4376" t="s">
        <v>665</v>
      </c>
      <c r="Q4376" t="s">
        <v>28</v>
      </c>
      <c r="R4376" t="s">
        <v>36</v>
      </c>
      <c r="S4376" t="s">
        <v>724</v>
      </c>
      <c r="T4376" s="1">
        <f t="shared" si="2050"/>
        <v>8500</v>
      </c>
      <c r="U4376" t="s">
        <v>6537</v>
      </c>
      <c r="V4376" t="e">
        <f>VALUE(U4376)*100000</f>
        <v>#VALUE!</v>
      </c>
    </row>
    <row r="4377" spans="1:22" customFormat="1" hidden="1">
      <c r="A4377" t="s">
        <v>6551</v>
      </c>
      <c r="G4377" t="s">
        <v>32</v>
      </c>
      <c r="H4377" t="s">
        <v>3181</v>
      </c>
      <c r="I4377">
        <f>VALUE(LEFT(H4377,FIND(" ",H4377)-1))</f>
        <v>4000</v>
      </c>
      <c r="J4377" t="str">
        <f>TRIM(RIGHT(H4377,LEN(H4377)-FIND(" ",H4377)))</f>
        <v>sqft</v>
      </c>
      <c r="K4377" t="s">
        <v>25</v>
      </c>
      <c r="L4377" t="s">
        <v>41</v>
      </c>
      <c r="N4377" t="s">
        <v>806</v>
      </c>
      <c r="Q4377" t="s">
        <v>28</v>
      </c>
      <c r="R4377" t="s">
        <v>44</v>
      </c>
      <c r="S4377" t="s">
        <v>6552</v>
      </c>
      <c r="T4377" s="1">
        <f t="shared" si="2050"/>
        <v>8512</v>
      </c>
      <c r="U4377" t="s">
        <v>6320</v>
      </c>
      <c r="V4377" t="e">
        <f>VALUE(U4377)*100000</f>
        <v>#VALUE!</v>
      </c>
    </row>
    <row r="4378" spans="1:22" customFormat="1" hidden="1">
      <c r="A4378" t="s">
        <v>5651</v>
      </c>
      <c r="G4378" t="s">
        <v>23</v>
      </c>
      <c r="H4378" t="s">
        <v>6553</v>
      </c>
      <c r="I4378">
        <f>VALUE(LEFT(H4378,FIND(" ",H4378)-1))</f>
        <v>2970</v>
      </c>
      <c r="J4378" t="str">
        <f>TRIM(RIGHT(H4378,LEN(H4378)-FIND(" ",H4378)))</f>
        <v>sqft</v>
      </c>
      <c r="K4378" t="s">
        <v>25</v>
      </c>
      <c r="L4378" t="s">
        <v>41</v>
      </c>
      <c r="N4378" t="s">
        <v>5154</v>
      </c>
      <c r="Q4378" t="s">
        <v>28</v>
      </c>
      <c r="R4378" t="s">
        <v>586</v>
      </c>
      <c r="S4378" t="s">
        <v>5166</v>
      </c>
      <c r="T4378" s="1">
        <f t="shared" si="2050"/>
        <v>6944</v>
      </c>
      <c r="U4378" t="s">
        <v>5604</v>
      </c>
      <c r="V4378" t="e">
        <f>VALUE(U4378)*100000</f>
        <v>#VALUE!</v>
      </c>
    </row>
    <row r="4379" spans="1:22" customFormat="1" hidden="1">
      <c r="A4379" t="s">
        <v>6554</v>
      </c>
      <c r="G4379" t="s">
        <v>32</v>
      </c>
      <c r="H4379" t="s">
        <v>2838</v>
      </c>
      <c r="I4379">
        <f>VALUE(LEFT(H4379,FIND(" ",H4379)-1))</f>
        <v>3000</v>
      </c>
      <c r="J4379" t="str">
        <f>TRIM(RIGHT(H4379,LEN(H4379)-FIND(" ",H4379)))</f>
        <v>sqft</v>
      </c>
      <c r="K4379" t="s">
        <v>25</v>
      </c>
      <c r="L4379" t="s">
        <v>138</v>
      </c>
      <c r="N4379" t="s">
        <v>165</v>
      </c>
      <c r="Q4379" t="s">
        <v>28</v>
      </c>
      <c r="R4379" t="s">
        <v>44</v>
      </c>
      <c r="S4379" t="s">
        <v>724</v>
      </c>
      <c r="T4379" s="1">
        <f t="shared" si="2050"/>
        <v>8500</v>
      </c>
      <c r="U4379" t="s">
        <v>5451</v>
      </c>
      <c r="V4379" t="e">
        <f>VALUE(U4379)*100000</f>
        <v>#VALUE!</v>
      </c>
    </row>
    <row r="4380" spans="1:22" customFormat="1" hidden="1">
      <c r="A4380" t="s">
        <v>6555</v>
      </c>
      <c r="G4380" t="s">
        <v>23</v>
      </c>
      <c r="H4380" t="s">
        <v>6556</v>
      </c>
      <c r="I4380">
        <f>VALUE(LEFT(H4380,FIND(" ",H4380)-1))</f>
        <v>2545</v>
      </c>
      <c r="J4380" t="str">
        <f>TRIM(RIGHT(H4380,LEN(H4380)-FIND(" ",H4380)))</f>
        <v>sqft</v>
      </c>
      <c r="K4380" t="s">
        <v>40</v>
      </c>
      <c r="L4380" t="s">
        <v>41</v>
      </c>
      <c r="N4380" t="s">
        <v>806</v>
      </c>
      <c r="Q4380" t="s">
        <v>28</v>
      </c>
      <c r="R4380" t="s">
        <v>154</v>
      </c>
      <c r="S4380" t="s">
        <v>571</v>
      </c>
      <c r="T4380" s="1">
        <f t="shared" si="2050"/>
        <v>6000</v>
      </c>
      <c r="U4380" t="s">
        <v>5787</v>
      </c>
      <c r="V4380" t="e">
        <f>VALUE(U4380)*100000</f>
        <v>#VALUE!</v>
      </c>
    </row>
    <row r="4381" spans="1:22" customFormat="1" hidden="1">
      <c r="A4381" t="s">
        <v>6557</v>
      </c>
      <c r="G4381" t="s">
        <v>32</v>
      </c>
      <c r="H4381" t="s">
        <v>6558</v>
      </c>
      <c r="I4381">
        <f>VALUE(LEFT(H4381,FIND(" ",H4381)-1))</f>
        <v>5175</v>
      </c>
      <c r="J4381" t="str">
        <f>TRIM(RIGHT(H4381,LEN(H4381)-FIND(" ",H4381)))</f>
        <v>sqft</v>
      </c>
      <c r="K4381" t="s">
        <v>25</v>
      </c>
      <c r="L4381" t="s">
        <v>138</v>
      </c>
      <c r="N4381" t="s">
        <v>165</v>
      </c>
      <c r="Q4381" t="s">
        <v>28</v>
      </c>
      <c r="R4381" t="s">
        <v>44</v>
      </c>
      <c r="S4381" t="s">
        <v>724</v>
      </c>
      <c r="T4381" s="1">
        <f t="shared" si="2050"/>
        <v>8500</v>
      </c>
      <c r="U4381" t="s">
        <v>6559</v>
      </c>
      <c r="V4381" t="e">
        <f>VALUE(U4381)*100000</f>
        <v>#VALUE!</v>
      </c>
    </row>
    <row r="4382" spans="1:22" customFormat="1" hidden="1">
      <c r="A4382" t="s">
        <v>6560</v>
      </c>
      <c r="G4382" t="s">
        <v>32</v>
      </c>
      <c r="H4382" t="s">
        <v>5794</v>
      </c>
      <c r="I4382">
        <f>VALUE(LEFT(H4382,FIND(" ",H4382)-1))</f>
        <v>6500</v>
      </c>
      <c r="J4382" t="str">
        <f>TRIM(RIGHT(H4382,LEN(H4382)-FIND(" ",H4382)))</f>
        <v>sqft</v>
      </c>
      <c r="K4382" t="s">
        <v>25</v>
      </c>
      <c r="L4382" t="s">
        <v>55</v>
      </c>
      <c r="N4382" t="s">
        <v>502</v>
      </c>
      <c r="Q4382" t="s">
        <v>28</v>
      </c>
      <c r="R4382" t="s">
        <v>88</v>
      </c>
      <c r="S4382" t="s">
        <v>3586</v>
      </c>
      <c r="T4382" s="1">
        <f t="shared" si="2050"/>
        <v>7200</v>
      </c>
      <c r="U4382" t="s">
        <v>6561</v>
      </c>
      <c r="V4382" t="e">
        <f>VALUE(U4382)*100000</f>
        <v>#VALUE!</v>
      </c>
    </row>
    <row r="4383" spans="1:22" customFormat="1" hidden="1">
      <c r="A4383" t="s">
        <v>6562</v>
      </c>
      <c r="G4383" t="s">
        <v>32</v>
      </c>
      <c r="H4383" t="s">
        <v>5964</v>
      </c>
      <c r="I4383">
        <f>VALUE(LEFT(H4383,FIND(" ",H4383)-1))</f>
        <v>9000</v>
      </c>
      <c r="J4383" t="str">
        <f>TRIM(RIGHT(H4383,LEN(H4383)-FIND(" ",H4383)))</f>
        <v>sqft</v>
      </c>
      <c r="K4383" t="s">
        <v>25</v>
      </c>
      <c r="L4383" t="s">
        <v>138</v>
      </c>
      <c r="N4383" t="s">
        <v>165</v>
      </c>
      <c r="Q4383" t="s">
        <v>28</v>
      </c>
      <c r="R4383" t="s">
        <v>44</v>
      </c>
      <c r="S4383" t="s">
        <v>724</v>
      </c>
      <c r="T4383" s="1">
        <f t="shared" si="2050"/>
        <v>8500</v>
      </c>
      <c r="U4383" t="s">
        <v>6537</v>
      </c>
      <c r="V4383" t="e">
        <f>VALUE(U4383)*100000</f>
        <v>#VALUE!</v>
      </c>
    </row>
    <row r="4384" spans="1:22" customFormat="1" hidden="1">
      <c r="A4384" t="s">
        <v>6292</v>
      </c>
      <c r="G4384" t="s">
        <v>32</v>
      </c>
      <c r="H4384" t="s">
        <v>5675</v>
      </c>
      <c r="I4384">
        <f>VALUE(LEFT(H4384,FIND(" ",H4384)-1))</f>
        <v>3800</v>
      </c>
      <c r="J4384" t="str">
        <f>TRIM(RIGHT(H4384,LEN(H4384)-FIND(" ",H4384)))</f>
        <v>sqft</v>
      </c>
      <c r="K4384" t="s">
        <v>25</v>
      </c>
      <c r="L4384" t="s">
        <v>41</v>
      </c>
      <c r="N4384" t="s">
        <v>6409</v>
      </c>
      <c r="Q4384" t="s">
        <v>28</v>
      </c>
      <c r="R4384" t="s">
        <v>88</v>
      </c>
      <c r="S4384" t="s">
        <v>1857</v>
      </c>
      <c r="T4384" s="1">
        <f t="shared" si="2050"/>
        <v>6800</v>
      </c>
      <c r="U4384" t="s">
        <v>6233</v>
      </c>
      <c r="V4384" t="e">
        <f>VALUE(U4384)*100000</f>
        <v>#VALUE!</v>
      </c>
    </row>
    <row r="4385" spans="1:22" customFormat="1" hidden="1">
      <c r="A4385" t="s">
        <v>5984</v>
      </c>
      <c r="G4385" t="s">
        <v>32</v>
      </c>
      <c r="H4385" t="s">
        <v>5985</v>
      </c>
      <c r="I4385">
        <f>VALUE(LEFT(H4385,FIND(" ",H4385)-1))</f>
        <v>2855</v>
      </c>
      <c r="J4385" t="str">
        <f>TRIM(RIGHT(H4385,LEN(H4385)-FIND(" ",H4385)))</f>
        <v>sqft</v>
      </c>
      <c r="K4385" t="s">
        <v>25</v>
      </c>
      <c r="L4385" t="s">
        <v>138</v>
      </c>
      <c r="N4385" t="s">
        <v>42</v>
      </c>
      <c r="Q4385" t="s">
        <v>28</v>
      </c>
      <c r="R4385" t="s">
        <v>44</v>
      </c>
      <c r="S4385" t="s">
        <v>4827</v>
      </c>
      <c r="T4385" s="1">
        <f t="shared" si="2050"/>
        <v>5800</v>
      </c>
      <c r="U4385" t="s">
        <v>5252</v>
      </c>
      <c r="V4385" t="e">
        <f>VALUE(U4385)*100000</f>
        <v>#VALUE!</v>
      </c>
    </row>
    <row r="4386" spans="1:22" customFormat="1" hidden="1">
      <c r="A4386" t="s">
        <v>5892</v>
      </c>
      <c r="G4386" t="s">
        <v>23</v>
      </c>
      <c r="H4386" t="s">
        <v>5388</v>
      </c>
      <c r="I4386">
        <f>VALUE(LEFT(H4386,FIND(" ",H4386)-1))</f>
        <v>3300</v>
      </c>
      <c r="J4386" t="str">
        <f>TRIM(RIGHT(H4386,LEN(H4386)-FIND(" ",H4386)))</f>
        <v>sqft</v>
      </c>
      <c r="K4386" t="s">
        <v>25</v>
      </c>
      <c r="L4386" t="s">
        <v>41</v>
      </c>
      <c r="N4386" t="s">
        <v>5514</v>
      </c>
      <c r="Q4386" t="s">
        <v>28</v>
      </c>
      <c r="R4386" t="s">
        <v>88</v>
      </c>
      <c r="S4386" t="s">
        <v>1857</v>
      </c>
      <c r="T4386" s="1">
        <f t="shared" si="2050"/>
        <v>6800</v>
      </c>
      <c r="U4386" t="s">
        <v>5465</v>
      </c>
      <c r="V4386" t="e">
        <f>VALUE(U4386)*100000</f>
        <v>#VALUE!</v>
      </c>
    </row>
    <row r="4387" spans="1:22" customFormat="1" hidden="1">
      <c r="A4387" t="s">
        <v>6563</v>
      </c>
      <c r="G4387" t="s">
        <v>32</v>
      </c>
      <c r="H4387" t="s">
        <v>4658</v>
      </c>
      <c r="I4387">
        <f>VALUE(LEFT(H4387,FIND(" ",H4387)-1))</f>
        <v>3100</v>
      </c>
      <c r="J4387" t="str">
        <f>TRIM(RIGHT(H4387,LEN(H4387)-FIND(" ",H4387)))</f>
        <v>sqft</v>
      </c>
      <c r="K4387" t="s">
        <v>25</v>
      </c>
      <c r="L4387" t="s">
        <v>2312</v>
      </c>
      <c r="N4387" t="s">
        <v>147</v>
      </c>
      <c r="Q4387" t="s">
        <v>28</v>
      </c>
      <c r="R4387" t="s">
        <v>36</v>
      </c>
      <c r="S4387" t="s">
        <v>571</v>
      </c>
      <c r="T4387" s="1">
        <f t="shared" si="2050"/>
        <v>6000</v>
      </c>
      <c r="U4387" t="s">
        <v>5784</v>
      </c>
      <c r="V4387" t="e">
        <f>VALUE(U4387)*100000</f>
        <v>#VALUE!</v>
      </c>
    </row>
    <row r="4388" spans="1:22" customFormat="1" hidden="1">
      <c r="A4388" t="s">
        <v>6564</v>
      </c>
      <c r="G4388" t="s">
        <v>23</v>
      </c>
      <c r="H4388" t="s">
        <v>6432</v>
      </c>
      <c r="I4388">
        <f>VALUE(LEFT(H4388,FIND(" ",H4388)-1))</f>
        <v>3135</v>
      </c>
      <c r="J4388" t="str">
        <f>TRIM(RIGHT(H4388,LEN(H4388)-FIND(" ",H4388)))</f>
        <v>sqft</v>
      </c>
      <c r="K4388" t="s">
        <v>25</v>
      </c>
      <c r="L4388" t="s">
        <v>41</v>
      </c>
      <c r="N4388" t="s">
        <v>1837</v>
      </c>
      <c r="Q4388" t="s">
        <v>28</v>
      </c>
      <c r="R4388" t="s">
        <v>88</v>
      </c>
      <c r="S4388" t="s">
        <v>6565</v>
      </c>
      <c r="T4388" s="1">
        <f t="shared" si="2050"/>
        <v>8200</v>
      </c>
      <c r="U4388" t="s">
        <v>6566</v>
      </c>
      <c r="V4388" t="e">
        <f>VALUE(U4388)*100000</f>
        <v>#VALUE!</v>
      </c>
    </row>
    <row r="4389" spans="1:22" customFormat="1" hidden="1">
      <c r="A4389" t="s">
        <v>5984</v>
      </c>
      <c r="G4389" t="s">
        <v>32</v>
      </c>
      <c r="H4389" t="s">
        <v>3198</v>
      </c>
      <c r="I4389">
        <f>VALUE(LEFT(H4389,FIND(" ",H4389)-1))</f>
        <v>4500</v>
      </c>
      <c r="J4389" t="str">
        <f>TRIM(RIGHT(H4389,LEN(H4389)-FIND(" ",H4389)))</f>
        <v>sqft</v>
      </c>
      <c r="K4389" t="s">
        <v>25</v>
      </c>
      <c r="L4389" t="s">
        <v>138</v>
      </c>
      <c r="N4389" t="s">
        <v>42</v>
      </c>
      <c r="Q4389" t="s">
        <v>28</v>
      </c>
      <c r="R4389" t="s">
        <v>44</v>
      </c>
      <c r="S4389" t="s">
        <v>6567</v>
      </c>
      <c r="T4389" s="1">
        <f t="shared" si="2050"/>
        <v>5756</v>
      </c>
      <c r="U4389" t="s">
        <v>5879</v>
      </c>
      <c r="V4389" t="e">
        <f>VALUE(U4389)*100000</f>
        <v>#VALUE!</v>
      </c>
    </row>
    <row r="4390" spans="1:22" customFormat="1" hidden="1">
      <c r="A4390" t="s">
        <v>6568</v>
      </c>
      <c r="G4390" t="s">
        <v>32</v>
      </c>
      <c r="H4390" t="s">
        <v>4722</v>
      </c>
      <c r="I4390">
        <f>VALUE(LEFT(H4390,FIND(" ",H4390)-1))</f>
        <v>5000</v>
      </c>
      <c r="J4390" t="str">
        <f>TRIM(RIGHT(H4390,LEN(H4390)-FIND(" ",H4390)))</f>
        <v>sqft</v>
      </c>
      <c r="K4390" t="s">
        <v>25</v>
      </c>
      <c r="L4390" t="s">
        <v>41</v>
      </c>
      <c r="N4390" t="s">
        <v>5154</v>
      </c>
      <c r="Q4390" t="s">
        <v>28</v>
      </c>
      <c r="R4390" t="s">
        <v>154</v>
      </c>
      <c r="S4390" t="s">
        <v>193</v>
      </c>
      <c r="T4390" s="1">
        <f t="shared" si="2050"/>
        <v>7000</v>
      </c>
      <c r="U4390" t="s">
        <v>5255</v>
      </c>
      <c r="V4390" t="e">
        <f>VALUE(U4390)*100000</f>
        <v>#VALUE!</v>
      </c>
    </row>
    <row r="4391" spans="1:22" customFormat="1" hidden="1">
      <c r="A4391" t="s">
        <v>5947</v>
      </c>
      <c r="G4391" t="s">
        <v>32</v>
      </c>
      <c r="H4391" t="s">
        <v>5948</v>
      </c>
      <c r="I4391">
        <f>VALUE(LEFT(H4391,FIND(" ",H4391)-1))</f>
        <v>4378</v>
      </c>
      <c r="J4391" t="str">
        <f>TRIM(RIGHT(H4391,LEN(H4391)-FIND(" ",H4391)))</f>
        <v>sqft</v>
      </c>
      <c r="K4391" t="s">
        <v>25</v>
      </c>
      <c r="L4391" t="s">
        <v>138</v>
      </c>
      <c r="N4391" t="s">
        <v>818</v>
      </c>
      <c r="Q4391" t="s">
        <v>28</v>
      </c>
      <c r="R4391" t="s">
        <v>44</v>
      </c>
      <c r="S4391" t="s">
        <v>6567</v>
      </c>
      <c r="T4391" s="1">
        <f t="shared" si="2050"/>
        <v>5756</v>
      </c>
      <c r="U4391" t="s">
        <v>5212</v>
      </c>
      <c r="V4391" t="e">
        <f>VALUE(U4391)*100000</f>
        <v>#VALUE!</v>
      </c>
    </row>
    <row r="4392" spans="1:22" customFormat="1" hidden="1">
      <c r="A4392" t="s">
        <v>6569</v>
      </c>
      <c r="G4392" t="s">
        <v>32</v>
      </c>
      <c r="H4392" t="s">
        <v>5449</v>
      </c>
      <c r="I4392">
        <f>VALUE(LEFT(H4392,FIND(" ",H4392)-1))</f>
        <v>7000</v>
      </c>
      <c r="J4392" t="str">
        <f>TRIM(RIGHT(H4392,LEN(H4392)-FIND(" ",H4392)))</f>
        <v>sqft</v>
      </c>
      <c r="K4392" t="s">
        <v>25</v>
      </c>
      <c r="L4392" t="s">
        <v>41</v>
      </c>
      <c r="N4392" t="s">
        <v>502</v>
      </c>
      <c r="Q4392" t="s">
        <v>28</v>
      </c>
      <c r="R4392" t="s">
        <v>44</v>
      </c>
      <c r="S4392" t="s">
        <v>3045</v>
      </c>
      <c r="T4392" s="1">
        <f t="shared" si="2050"/>
        <v>8000</v>
      </c>
      <c r="U4392" t="s">
        <v>6570</v>
      </c>
      <c r="V4392" t="e">
        <f>VALUE(U4392)*100000</f>
        <v>#VALUE!</v>
      </c>
    </row>
    <row r="4393" spans="1:22" customFormat="1" hidden="1">
      <c r="A4393" t="s">
        <v>6061</v>
      </c>
      <c r="G4393" t="s">
        <v>32</v>
      </c>
      <c r="H4393" t="s">
        <v>6062</v>
      </c>
      <c r="I4393">
        <f>VALUE(LEFT(H4393,FIND(" ",H4393)-1))</f>
        <v>7150</v>
      </c>
      <c r="J4393" t="str">
        <f>TRIM(RIGHT(H4393,LEN(H4393)-FIND(" ",H4393)))</f>
        <v>sqft</v>
      </c>
      <c r="K4393" t="s">
        <v>25</v>
      </c>
      <c r="L4393" t="s">
        <v>41</v>
      </c>
      <c r="N4393" t="s">
        <v>781</v>
      </c>
      <c r="Q4393" t="s">
        <v>28</v>
      </c>
      <c r="R4393" t="s">
        <v>44</v>
      </c>
      <c r="S4393" t="s">
        <v>5861</v>
      </c>
      <c r="T4393" s="1">
        <f t="shared" si="2050"/>
        <v>8503</v>
      </c>
      <c r="U4393" t="s">
        <v>6571</v>
      </c>
      <c r="V4393" t="e">
        <f>VALUE(U4393)*100000</f>
        <v>#VALUE!</v>
      </c>
    </row>
    <row r="4394" spans="1:22" customFormat="1" hidden="1">
      <c r="A4394" t="s">
        <v>6310</v>
      </c>
      <c r="G4394" t="s">
        <v>32</v>
      </c>
      <c r="H4394" t="s">
        <v>3181</v>
      </c>
      <c r="I4394">
        <f>VALUE(LEFT(H4394,FIND(" ",H4394)-1))</f>
        <v>4000</v>
      </c>
      <c r="J4394" t="str">
        <f>TRIM(RIGHT(H4394,LEN(H4394)-FIND(" ",H4394)))</f>
        <v>sqft</v>
      </c>
      <c r="K4394" t="s">
        <v>25</v>
      </c>
      <c r="L4394" t="s">
        <v>41</v>
      </c>
      <c r="N4394" t="s">
        <v>147</v>
      </c>
      <c r="Q4394" t="s">
        <v>28</v>
      </c>
      <c r="R4394" t="s">
        <v>44</v>
      </c>
      <c r="S4394" t="s">
        <v>3045</v>
      </c>
      <c r="T4394" s="1">
        <f t="shared" si="2050"/>
        <v>8000</v>
      </c>
      <c r="U4394" t="s">
        <v>5276</v>
      </c>
      <c r="V4394" t="e">
        <f>VALUE(U4394)*100000</f>
        <v>#VALUE!</v>
      </c>
    </row>
    <row r="4395" spans="1:22" customFormat="1" hidden="1">
      <c r="A4395" t="s">
        <v>6107</v>
      </c>
      <c r="G4395" t="s">
        <v>32</v>
      </c>
      <c r="H4395" t="s">
        <v>3140</v>
      </c>
      <c r="I4395">
        <f>VALUE(LEFT(H4395,FIND(" ",H4395)-1))</f>
        <v>3500</v>
      </c>
      <c r="J4395" t="str">
        <f>TRIM(RIGHT(H4395,LEN(H4395)-FIND(" ",H4395)))</f>
        <v>sqft</v>
      </c>
      <c r="K4395" t="s">
        <v>25</v>
      </c>
      <c r="L4395" t="s">
        <v>146</v>
      </c>
      <c r="N4395" t="s">
        <v>147</v>
      </c>
      <c r="Q4395" t="s">
        <v>28</v>
      </c>
      <c r="R4395" t="s">
        <v>44</v>
      </c>
      <c r="S4395" t="s">
        <v>751</v>
      </c>
      <c r="T4395" s="1">
        <f t="shared" si="2050"/>
        <v>6500</v>
      </c>
      <c r="U4395" t="s">
        <v>5427</v>
      </c>
      <c r="V4395" t="e">
        <f>VALUE(U4395)*100000</f>
        <v>#VALUE!</v>
      </c>
    </row>
    <row r="4396" spans="1:22" customFormat="1" hidden="1">
      <c r="A4396" t="s">
        <v>5500</v>
      </c>
      <c r="G4396" t="s">
        <v>32</v>
      </c>
      <c r="H4396" t="s">
        <v>2838</v>
      </c>
      <c r="I4396">
        <f>VALUE(LEFT(H4396,FIND(" ",H4396)-1))</f>
        <v>3000</v>
      </c>
      <c r="J4396" t="str">
        <f>TRIM(RIGHT(H4396,LEN(H4396)-FIND(" ",H4396)))</f>
        <v>sqft</v>
      </c>
      <c r="K4396" t="s">
        <v>25</v>
      </c>
      <c r="L4396" t="s">
        <v>6572</v>
      </c>
      <c r="N4396" t="s">
        <v>147</v>
      </c>
      <c r="Q4396" t="s">
        <v>28</v>
      </c>
      <c r="R4396" t="s">
        <v>44</v>
      </c>
      <c r="S4396" t="s">
        <v>5021</v>
      </c>
      <c r="T4396" s="1">
        <f t="shared" si="2050"/>
        <v>6200</v>
      </c>
      <c r="U4396" t="s">
        <v>5784</v>
      </c>
      <c r="V4396" t="e">
        <f>VALUE(U4396)*100000</f>
        <v>#VALUE!</v>
      </c>
    </row>
    <row r="4397" spans="1:22" customFormat="1" hidden="1">
      <c r="A4397" t="s">
        <v>6146</v>
      </c>
      <c r="G4397" t="s">
        <v>32</v>
      </c>
      <c r="H4397" t="s">
        <v>6573</v>
      </c>
      <c r="I4397">
        <f>VALUE(LEFT(H4397,FIND(" ",H4397)-1))</f>
        <v>2620</v>
      </c>
      <c r="J4397" t="str">
        <f>TRIM(RIGHT(H4397,LEN(H4397)-FIND(" ",H4397)))</f>
        <v>sqft</v>
      </c>
      <c r="K4397" t="s">
        <v>40</v>
      </c>
      <c r="L4397" t="s">
        <v>41</v>
      </c>
      <c r="N4397" t="s">
        <v>147</v>
      </c>
      <c r="Q4397" t="s">
        <v>28</v>
      </c>
      <c r="R4397" t="s">
        <v>44</v>
      </c>
      <c r="S4397" t="s">
        <v>2715</v>
      </c>
      <c r="T4397" s="1">
        <f t="shared" si="2050"/>
        <v>6031</v>
      </c>
      <c r="U4397" t="s">
        <v>5655</v>
      </c>
      <c r="V4397" t="e">
        <f>VALUE(U4397)*100000</f>
        <v>#VALUE!</v>
      </c>
    </row>
    <row r="4398" spans="1:22" customFormat="1" hidden="1">
      <c r="A4398" t="s">
        <v>6151</v>
      </c>
      <c r="G4398" t="s">
        <v>32</v>
      </c>
      <c r="H4398" t="s">
        <v>4533</v>
      </c>
      <c r="I4398">
        <f>VALUE(LEFT(H4398,FIND(" ",H4398)-1))</f>
        <v>3400</v>
      </c>
      <c r="J4398" t="str">
        <f>TRIM(RIGHT(H4398,LEN(H4398)-FIND(" ",H4398)))</f>
        <v>sqft</v>
      </c>
      <c r="K4398" t="s">
        <v>40</v>
      </c>
      <c r="L4398" t="s">
        <v>41</v>
      </c>
      <c r="N4398" t="s">
        <v>147</v>
      </c>
      <c r="Q4398" t="s">
        <v>28</v>
      </c>
      <c r="R4398" t="s">
        <v>274</v>
      </c>
      <c r="S4398" t="s">
        <v>571</v>
      </c>
      <c r="T4398" s="1">
        <f t="shared" si="2050"/>
        <v>6000</v>
      </c>
      <c r="U4398" t="s">
        <v>5829</v>
      </c>
      <c r="V4398" t="e">
        <f>VALUE(U4398)*100000</f>
        <v>#VALUE!</v>
      </c>
    </row>
    <row r="4399" spans="1:22" customFormat="1" hidden="1">
      <c r="A4399" t="s">
        <v>4501</v>
      </c>
      <c r="G4399" t="s">
        <v>23</v>
      </c>
      <c r="H4399" t="s">
        <v>4595</v>
      </c>
      <c r="I4399">
        <f>VALUE(LEFT(H4399,FIND(" ",H4399)-1))</f>
        <v>2475</v>
      </c>
      <c r="J4399" t="str">
        <f>TRIM(RIGHT(H4399,LEN(H4399)-FIND(" ",H4399)))</f>
        <v>sqft</v>
      </c>
      <c r="K4399" t="s">
        <v>25</v>
      </c>
      <c r="L4399" t="s">
        <v>55</v>
      </c>
      <c r="N4399" t="s">
        <v>1837</v>
      </c>
      <c r="Q4399" t="s">
        <v>28</v>
      </c>
      <c r="R4399" t="s">
        <v>88</v>
      </c>
      <c r="T4399" s="1" t="e">
        <f t="shared" si="2050"/>
        <v>#VALUE!</v>
      </c>
      <c r="U4399" t="s">
        <v>2101</v>
      </c>
      <c r="V4399" t="e">
        <f>VALUE(U4399)*100000</f>
        <v>#VALUE!</v>
      </c>
    </row>
    <row r="4400" spans="1:22" customFormat="1" hidden="1">
      <c r="A4400" t="s">
        <v>4501</v>
      </c>
      <c r="G4400" t="s">
        <v>23</v>
      </c>
      <c r="H4400" t="s">
        <v>5884</v>
      </c>
      <c r="I4400">
        <f>VALUE(LEFT(H4400,FIND(" ",H4400)-1))</f>
        <v>1870</v>
      </c>
      <c r="J4400" t="str">
        <f>TRIM(RIGHT(H4400,LEN(H4400)-FIND(" ",H4400)))</f>
        <v>sqft</v>
      </c>
      <c r="K4400" t="s">
        <v>25</v>
      </c>
      <c r="L4400" t="s">
        <v>55</v>
      </c>
      <c r="N4400" t="s">
        <v>1239</v>
      </c>
      <c r="Q4400" t="s">
        <v>28</v>
      </c>
      <c r="R4400" t="s">
        <v>88</v>
      </c>
      <c r="T4400" s="1" t="e">
        <f t="shared" si="2050"/>
        <v>#VALUE!</v>
      </c>
      <c r="U4400" t="s">
        <v>2101</v>
      </c>
      <c r="V4400" t="e">
        <f>VALUE(U4400)*100000</f>
        <v>#VALUE!</v>
      </c>
    </row>
    <row r="4401" spans="1:22" customFormat="1" hidden="1">
      <c r="A4401" t="s">
        <v>6574</v>
      </c>
      <c r="G4401" t="s">
        <v>23</v>
      </c>
      <c r="H4401" t="s">
        <v>461</v>
      </c>
      <c r="I4401">
        <f>VALUE(LEFT(H4401,FIND(" ",H4401)-1))</f>
        <v>2000</v>
      </c>
      <c r="J4401" t="str">
        <f>TRIM(RIGHT(H4401,LEN(H4401)-FIND(" ",H4401)))</f>
        <v>sqft</v>
      </c>
      <c r="K4401" t="s">
        <v>25</v>
      </c>
      <c r="L4401" t="s">
        <v>146</v>
      </c>
      <c r="N4401" t="s">
        <v>147</v>
      </c>
      <c r="Q4401" t="s">
        <v>28</v>
      </c>
      <c r="R4401" t="s">
        <v>154</v>
      </c>
      <c r="T4401" s="1" t="e">
        <f t="shared" si="2050"/>
        <v>#VALUE!</v>
      </c>
      <c r="U4401" t="s">
        <v>2101</v>
      </c>
      <c r="V4401" t="e">
        <f>VALUE(U4401)*100000</f>
        <v>#VALUE!</v>
      </c>
    </row>
    <row r="4402" spans="1:22" customFormat="1" hidden="1">
      <c r="A4402" t="s">
        <v>6191</v>
      </c>
      <c r="G4402" t="s">
        <v>32</v>
      </c>
      <c r="H4402" t="s">
        <v>5886</v>
      </c>
      <c r="I4402">
        <f>VALUE(LEFT(H4402,FIND(" ",H4402)-1))</f>
        <v>3600</v>
      </c>
      <c r="J4402" t="str">
        <f>TRIM(RIGHT(H4402,LEN(H4402)-FIND(" ",H4402)))</f>
        <v>sqft</v>
      </c>
      <c r="K4402" t="s">
        <v>25</v>
      </c>
      <c r="L4402" t="s">
        <v>55</v>
      </c>
      <c r="N4402" t="s">
        <v>4991</v>
      </c>
      <c r="Q4402" t="s">
        <v>28</v>
      </c>
      <c r="R4402" t="s">
        <v>154</v>
      </c>
      <c r="T4402" s="1" t="e">
        <f t="shared" si="2050"/>
        <v>#VALUE!</v>
      </c>
      <c r="U4402" t="s">
        <v>2101</v>
      </c>
      <c r="V4402" t="e">
        <f>VALUE(U4402)*100000</f>
        <v>#VALUE!</v>
      </c>
    </row>
    <row r="4403" spans="1:22" customFormat="1" hidden="1">
      <c r="A4403" t="s">
        <v>6491</v>
      </c>
      <c r="G4403" t="s">
        <v>23</v>
      </c>
      <c r="H4403" t="s">
        <v>2025</v>
      </c>
      <c r="I4403">
        <f>VALUE(LEFT(H4403,FIND(" ",H4403)-1))</f>
        <v>2250</v>
      </c>
      <c r="J4403" t="str">
        <f>TRIM(RIGHT(H4403,LEN(H4403)-FIND(" ",H4403)))</f>
        <v>sqft</v>
      </c>
      <c r="K4403" t="s">
        <v>25</v>
      </c>
      <c r="L4403" t="s">
        <v>55</v>
      </c>
      <c r="N4403" t="s">
        <v>165</v>
      </c>
      <c r="Q4403" t="s">
        <v>28</v>
      </c>
      <c r="R4403" t="s">
        <v>88</v>
      </c>
      <c r="T4403" s="1" t="e">
        <f t="shared" si="2050"/>
        <v>#VALUE!</v>
      </c>
      <c r="U4403" t="s">
        <v>2101</v>
      </c>
      <c r="V4403" t="e">
        <f>VALUE(U4403)*100000</f>
        <v>#VALUE!</v>
      </c>
    </row>
    <row r="4404" spans="1:22" customFormat="1" hidden="1">
      <c r="A4404" t="s">
        <v>6276</v>
      </c>
      <c r="G4404" t="s">
        <v>23</v>
      </c>
      <c r="H4404" t="s">
        <v>5764</v>
      </c>
      <c r="I4404">
        <f>VALUE(LEFT(H4404,FIND(" ",H4404)-1))</f>
        <v>3450</v>
      </c>
      <c r="J4404" t="str">
        <f>TRIM(RIGHT(H4404,LEN(H4404)-FIND(" ",H4404)))</f>
        <v>sqft</v>
      </c>
      <c r="K4404" t="s">
        <v>25</v>
      </c>
      <c r="L4404" t="s">
        <v>41</v>
      </c>
      <c r="N4404" t="s">
        <v>5931</v>
      </c>
      <c r="Q4404" t="s">
        <v>28</v>
      </c>
      <c r="R4404" t="s">
        <v>259</v>
      </c>
      <c r="T4404" s="1" t="e">
        <f t="shared" si="2050"/>
        <v>#VALUE!</v>
      </c>
      <c r="U4404" t="s">
        <v>2101</v>
      </c>
      <c r="V4404" t="e">
        <f>VALUE(U4404)*100000</f>
        <v>#VALUE!</v>
      </c>
    </row>
    <row r="4405" spans="1:22" customFormat="1" hidden="1">
      <c r="A4405" t="s">
        <v>6364</v>
      </c>
      <c r="G4405" t="s">
        <v>32</v>
      </c>
      <c r="H4405" t="s">
        <v>3198</v>
      </c>
      <c r="I4405">
        <f>VALUE(LEFT(H4405,FIND(" ",H4405)-1))</f>
        <v>4500</v>
      </c>
      <c r="J4405" t="str">
        <f>TRIM(RIGHT(H4405,LEN(H4405)-FIND(" ",H4405)))</f>
        <v>sqft</v>
      </c>
      <c r="K4405" t="s">
        <v>25</v>
      </c>
      <c r="L4405" t="s">
        <v>41</v>
      </c>
      <c r="N4405" t="s">
        <v>108</v>
      </c>
      <c r="Q4405" t="s">
        <v>28</v>
      </c>
      <c r="R4405" t="s">
        <v>586</v>
      </c>
      <c r="T4405" s="1" t="e">
        <f t="shared" si="2050"/>
        <v>#VALUE!</v>
      </c>
      <c r="U4405" t="s">
        <v>2101</v>
      </c>
      <c r="V4405" t="e">
        <f>VALUE(U4405)*100000</f>
        <v>#VALUE!</v>
      </c>
    </row>
    <row r="4406" spans="1:22" customFormat="1" hidden="1"/>
    <row r="4407" spans="1:22" customFormat="1" hidden="1"/>
    <row r="4408" spans="1:22" customFormat="1" hidden="1"/>
    <row r="4409" spans="1:22" customFormat="1" hidden="1"/>
    <row r="4410" spans="1:22" customFormat="1" hidden="1"/>
    <row r="4411" spans="1:22" customFormat="1" hidden="1"/>
    <row r="4412" spans="1:22" customFormat="1" hidden="1"/>
    <row r="4413" spans="1:22" customFormat="1" hidden="1"/>
    <row r="4414" spans="1:22" customFormat="1" hidden="1"/>
    <row r="4415" spans="1:22" customFormat="1" hidden="1"/>
    <row r="4416" spans="1:22" customFormat="1" hidden="1"/>
    <row r="4417" customFormat="1" hidden="1"/>
    <row r="4418" customFormat="1" hidden="1"/>
    <row r="4419" customFormat="1" hidden="1"/>
    <row r="4420" customFormat="1" hidden="1"/>
    <row r="4421" customFormat="1" hidden="1"/>
    <row r="4422" customFormat="1" hidden="1"/>
    <row r="4423" customFormat="1" hidden="1"/>
    <row r="4424" customFormat="1" hidden="1"/>
    <row r="4425" customFormat="1" hidden="1"/>
    <row r="4426" customFormat="1" hidden="1"/>
    <row r="4427" customFormat="1" hidden="1"/>
    <row r="4428" customFormat="1" hidden="1"/>
    <row r="4429" customFormat="1" hidden="1"/>
    <row r="4430" customFormat="1" hidden="1"/>
    <row r="4431" customFormat="1" hidden="1"/>
    <row r="4432" customFormat="1" hidden="1"/>
    <row r="4433" customFormat="1" hidden="1"/>
    <row r="4434" customFormat="1" hidden="1"/>
    <row r="4435" customFormat="1" hidden="1"/>
    <row r="4436" customFormat="1" hidden="1"/>
    <row r="4437" customFormat="1" hidden="1"/>
    <row r="4438" customFormat="1" hidden="1"/>
    <row r="4439" customFormat="1" hidden="1"/>
    <row r="4440" customFormat="1" hidden="1"/>
    <row r="4441" customFormat="1" hidden="1"/>
    <row r="4442" customFormat="1" hidden="1"/>
    <row r="4443" customFormat="1" hidden="1"/>
    <row r="4444" customFormat="1" hidden="1"/>
    <row r="4445" customFormat="1" hidden="1"/>
    <row r="4446" customFormat="1" hidden="1"/>
    <row r="4447" customFormat="1" hidden="1"/>
    <row r="4448" customFormat="1" hidden="1"/>
    <row r="4449" customFormat="1" hidden="1"/>
    <row r="4450" customFormat="1" hidden="1"/>
    <row r="4451" customFormat="1" hidden="1"/>
    <row r="4452" customFormat="1" hidden="1"/>
    <row r="4453" customFormat="1" hidden="1"/>
    <row r="4454" customFormat="1" hidden="1"/>
    <row r="4455" customFormat="1" hidden="1"/>
    <row r="4456" customFormat="1" hidden="1"/>
    <row r="4457" customFormat="1" hidden="1"/>
    <row r="4458" customFormat="1" hidden="1"/>
    <row r="4459" customFormat="1" hidden="1"/>
    <row r="4460" customFormat="1" hidden="1"/>
    <row r="4461" customFormat="1" hidden="1"/>
    <row r="4462" customFormat="1" hidden="1"/>
    <row r="4463" customFormat="1" hidden="1"/>
    <row r="4464" customFormat="1" hidden="1"/>
    <row r="4465" customFormat="1" hidden="1"/>
    <row r="4466" customFormat="1" hidden="1"/>
    <row r="4467" customFormat="1" hidden="1"/>
    <row r="4468" customFormat="1" hidden="1"/>
    <row r="4469" customFormat="1" hidden="1"/>
    <row r="4470" customFormat="1" hidden="1"/>
    <row r="4471" customFormat="1" hidden="1"/>
    <row r="4472" customFormat="1" hidden="1"/>
    <row r="4473" customFormat="1" hidden="1"/>
    <row r="4474" customFormat="1" hidden="1"/>
    <row r="4475" customFormat="1" hidden="1"/>
    <row r="4476" customFormat="1" hidden="1"/>
    <row r="4477" customFormat="1" hidden="1"/>
    <row r="4478" customFormat="1" hidden="1"/>
    <row r="4479" customFormat="1" hidden="1"/>
    <row r="4480" customFormat="1" hidden="1"/>
    <row r="4481" customFormat="1" hidden="1"/>
    <row r="4482" customFormat="1" hidden="1"/>
    <row r="4483" customFormat="1" hidden="1"/>
    <row r="4484" customFormat="1" hidden="1"/>
    <row r="4485" customFormat="1" hidden="1"/>
    <row r="4486" customFormat="1" hidden="1"/>
    <row r="4487" customFormat="1" hidden="1"/>
    <row r="4488" customFormat="1" hidden="1"/>
    <row r="4489" customFormat="1" hidden="1"/>
    <row r="4490" customFormat="1" hidden="1"/>
    <row r="4491" customFormat="1" hidden="1"/>
    <row r="4492" customFormat="1" hidden="1"/>
    <row r="4493" customFormat="1" hidden="1"/>
    <row r="4494" customFormat="1" hidden="1"/>
    <row r="4495" customFormat="1" hidden="1"/>
    <row r="4496" customFormat="1" hidden="1"/>
    <row r="4497" customFormat="1" hidden="1"/>
    <row r="4498" customFormat="1" hidden="1"/>
    <row r="4499" customFormat="1" hidden="1"/>
    <row r="4500" customFormat="1" hidden="1"/>
    <row r="4501" customFormat="1" hidden="1"/>
    <row r="4502" customFormat="1" hidden="1"/>
    <row r="4503" customFormat="1" hidden="1"/>
    <row r="4504" customFormat="1" hidden="1"/>
    <row r="4505" customFormat="1" hidden="1"/>
    <row r="4506" customFormat="1" hidden="1"/>
    <row r="4507" customFormat="1" hidden="1"/>
    <row r="4508" customFormat="1" hidden="1"/>
    <row r="4509" customFormat="1" hidden="1"/>
    <row r="4510" customFormat="1" hidden="1"/>
    <row r="4511" customFormat="1" hidden="1"/>
    <row r="4512" customFormat="1" hidden="1"/>
    <row r="4513" customFormat="1" hidden="1"/>
    <row r="4514" customFormat="1" hidden="1"/>
    <row r="4515" customFormat="1" hidden="1"/>
    <row r="4516" customFormat="1" hidden="1"/>
    <row r="4517" customFormat="1" hidden="1"/>
    <row r="4518" customFormat="1" hidden="1"/>
    <row r="4519" customFormat="1" hidden="1"/>
    <row r="4520" customFormat="1" hidden="1"/>
    <row r="4521" customFormat="1" hidden="1"/>
    <row r="4522" customFormat="1" hidden="1"/>
    <row r="4523" customFormat="1" hidden="1"/>
    <row r="4524" customFormat="1" hidden="1"/>
    <row r="4525" customFormat="1" hidden="1"/>
    <row r="4526" customFormat="1" hidden="1"/>
    <row r="4527" customFormat="1" hidden="1"/>
  </sheetData>
  <conditionalFormatting sqref="B3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2025-07-08T16:58:35Z</dcterms:created>
  <dcterms:modified xsi:type="dcterms:W3CDTF">2025-07-08T23:38:33Z</dcterms:modified>
  <cp:category/>
  <cp:contentStatus/>
</cp:coreProperties>
</file>