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anda\Desktop\2023-1\시뮬레이션\엑셀\"/>
    </mc:Choice>
  </mc:AlternateContent>
  <xr:revisionPtr revIDLastSave="0" documentId="13_ncr:1_{27B893FC-ED68-42EE-B492-0D126D03B7A7}" xr6:coauthVersionLast="47" xr6:coauthVersionMax="47" xr10:uidLastSave="{00000000-0000-0000-0000-000000000000}"/>
  <bookViews>
    <workbookView minimized="1" xWindow="17808" yWindow="1776" windowWidth="3012" windowHeight="720" xr2:uid="{00000000-000D-0000-FFFF-FFFF00000000}"/>
  </bookViews>
  <sheets>
    <sheet name="그림35" sheetId="1" r:id="rId1"/>
    <sheet name="그림36" sheetId="2" r:id="rId2"/>
    <sheet name="ModelRiskDSN" sheetId="3" state="hidden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그림35!$K$4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O20" i="1"/>
  <c r="M21" i="1"/>
  <c r="O21" i="1"/>
  <c r="K21" i="1"/>
  <c r="K20" i="1"/>
  <c r="B18" i="1" l="1"/>
  <c r="B19" i="1" s="1"/>
  <c r="B17" i="1"/>
  <c r="B16" i="1"/>
  <c r="C17" i="1" l="1"/>
  <c r="D17" i="1"/>
  <c r="D18" i="1"/>
  <c r="D19" i="1" s="1"/>
  <c r="C18" i="1"/>
  <c r="C19" i="1" s="1"/>
  <c r="C16" i="1"/>
  <c r="D16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F16" i="1" l="1"/>
  <c r="G18" i="1"/>
  <c r="G19" i="1" s="1"/>
  <c r="F17" i="1"/>
  <c r="H16" i="1"/>
  <c r="G16" i="1"/>
  <c r="H18" i="1"/>
  <c r="H19" i="1" s="1"/>
  <c r="H17" i="1"/>
  <c r="G17" i="1"/>
  <c r="F18" i="1"/>
  <c r="F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Eunseong</author>
  </authors>
  <commentList>
    <comment ref="B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=AVERAGE(B4:B13)</t>
        </r>
      </text>
    </comment>
    <comment ref="B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=VAR.S(B4:B13)</t>
        </r>
      </text>
    </comment>
    <comment ref="B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=STDEV.S(B4:B13)</t>
        </r>
      </text>
    </comment>
    <comment ref="B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=B18/SQRT(10)</t>
        </r>
      </text>
    </comment>
  </commentList>
</comments>
</file>

<file path=xl/sharedStrings.xml><?xml version="1.0" encoding="utf-8"?>
<sst xmlns="http://schemas.openxmlformats.org/spreadsheetml/2006/main" count="108" uniqueCount="35">
  <si>
    <t>대안 1</t>
    <phoneticPr fontId="1" type="noConversion"/>
  </si>
  <si>
    <t>고객의 마트 평균 체류 시간(단위: 분)</t>
    <phoneticPr fontId="1" type="noConversion"/>
  </si>
  <si>
    <t>대안 2</t>
    <phoneticPr fontId="1" type="noConversion"/>
  </si>
  <si>
    <t>대안 3</t>
    <phoneticPr fontId="1" type="noConversion"/>
  </si>
  <si>
    <t xml:space="preserve">반복활동 </t>
    <phoneticPr fontId="1" type="noConversion"/>
  </si>
  <si>
    <t>성과 차이</t>
    <phoneticPr fontId="1" type="noConversion"/>
  </si>
  <si>
    <t>대안 2 - 대안 3</t>
  </si>
  <si>
    <t>대안 2 - 대안 3</t>
    <phoneticPr fontId="1" type="noConversion"/>
  </si>
  <si>
    <t>대안 1 - 대안 3</t>
  </si>
  <si>
    <t>대안 1 - 대안 3</t>
    <phoneticPr fontId="1" type="noConversion"/>
  </si>
  <si>
    <t>평균</t>
  </si>
  <si>
    <t>평균</t>
    <phoneticPr fontId="1" type="noConversion"/>
  </si>
  <si>
    <t>표준편차</t>
    <phoneticPr fontId="1" type="noConversion"/>
  </si>
  <si>
    <t>표준오차</t>
    <phoneticPr fontId="1" type="noConversion"/>
  </si>
  <si>
    <t>분산</t>
  </si>
  <si>
    <t>분산</t>
    <phoneticPr fontId="1" type="noConversion"/>
  </si>
  <si>
    <t>표준 오차</t>
  </si>
  <si>
    <t>중앙값</t>
  </si>
  <si>
    <t>최빈값</t>
  </si>
  <si>
    <t>표준 편차</t>
  </si>
  <si>
    <t>첨도</t>
  </si>
  <si>
    <t>왜도</t>
  </si>
  <si>
    <t>범위</t>
  </si>
  <si>
    <t>최소값</t>
  </si>
  <si>
    <t>최대값</t>
  </si>
  <si>
    <t>합</t>
  </si>
  <si>
    <t>관측수</t>
  </si>
  <si>
    <t>신뢰 수준(98.0%)</t>
  </si>
  <si>
    <t>대안 1 - 대안 2</t>
    <phoneticPr fontId="1" type="noConversion"/>
  </si>
  <si>
    <t>DSN Files Count:</t>
  </si>
  <si>
    <t>대안 1 - 대안 2</t>
  </si>
  <si>
    <t>하한값</t>
    <phoneticPr fontId="1" type="noConversion"/>
  </si>
  <si>
    <t>상한값</t>
    <phoneticPr fontId="1" type="noConversion"/>
  </si>
  <si>
    <t>결론이 잘못될 가능성의 최대값</t>
    <phoneticPr fontId="1" type="noConversion"/>
  </si>
  <si>
    <t>6%(2%*3)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</si>
</sst>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0_ "/>
    <numFmt numFmtId="178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함초롬바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8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right" vertical="center" wrapText="1"/>
    </xf>
    <xf numFmtId="177" fontId="0" fillId="0" borderId="0" xfId="0" applyNumberFormat="1" applyAlignment="1">
      <alignment horizontal="righ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10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177" fontId="0" fillId="0" borderId="18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0" fillId="0" borderId="2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24"/>
  <sheetViews>
    <sheetView tabSelected="1" workbookViewId="0">
      <selection activeCell="Q9" sqref="Q9"/>
    </sheetView>
  </sheetViews>
  <sheetFormatPr defaultRowHeight="17.399999999999999" x14ac:dyDescent="0.4"/>
  <cols>
    <col min="6" max="6" width="16.5" bestFit="1" customWidth="1"/>
    <col min="7" max="7" width="14.69921875" bestFit="1" customWidth="1"/>
    <col min="8" max="8" width="16.5" bestFit="1" customWidth="1"/>
    <col min="9" max="9" width="8.796875" customWidth="1"/>
    <col min="10" max="10" width="16.5" bestFit="1" customWidth="1"/>
    <col min="11" max="11" width="15.296875" customWidth="1"/>
    <col min="12" max="12" width="9.796875" customWidth="1"/>
    <col min="13" max="13" width="15.296875" customWidth="1"/>
    <col min="15" max="15" width="15.5" customWidth="1"/>
    <col min="16" max="16" width="8.796875" customWidth="1"/>
  </cols>
  <sheetData>
    <row r="1" spans="1:16" x14ac:dyDescent="0.4">
      <c r="A1" s="30" t="s">
        <v>1</v>
      </c>
      <c r="B1" s="30"/>
      <c r="C1" s="30"/>
      <c r="D1" s="30"/>
      <c r="F1" s="30" t="s">
        <v>5</v>
      </c>
      <c r="G1" s="30"/>
      <c r="H1" s="30"/>
    </row>
    <row r="2" spans="1:16" ht="18" thickBot="1" x14ac:dyDescent="0.45"/>
    <row r="3" spans="1:16" x14ac:dyDescent="0.4">
      <c r="A3" s="6" t="s">
        <v>4</v>
      </c>
      <c r="B3" s="7" t="s">
        <v>0</v>
      </c>
      <c r="C3" s="7" t="s">
        <v>2</v>
      </c>
      <c r="D3" s="7" t="s">
        <v>3</v>
      </c>
      <c r="F3" s="10" t="s">
        <v>28</v>
      </c>
      <c r="G3" s="11" t="s">
        <v>7</v>
      </c>
      <c r="H3" s="11" t="s">
        <v>9</v>
      </c>
      <c r="K3" s="38" t="s">
        <v>30</v>
      </c>
      <c r="L3" s="38"/>
      <c r="M3" s="38" t="s">
        <v>6</v>
      </c>
      <c r="N3" s="38"/>
      <c r="O3" s="38" t="s">
        <v>8</v>
      </c>
      <c r="P3" s="38"/>
    </row>
    <row r="4" spans="1:16" x14ac:dyDescent="0.4">
      <c r="A4" s="1">
        <v>1</v>
      </c>
      <c r="B4" s="3">
        <v>9.49</v>
      </c>
      <c r="C4" s="3">
        <v>5.81</v>
      </c>
      <c r="D4" s="3">
        <v>18.23</v>
      </c>
      <c r="F4" s="12">
        <f t="shared" ref="F4:F13" si="0">B4-C4</f>
        <v>3.6800000000000006</v>
      </c>
      <c r="G4" s="12">
        <f t="shared" ref="G4:G13" si="1">C4-D4</f>
        <v>-12.420000000000002</v>
      </c>
      <c r="H4" s="12">
        <f t="shared" ref="H4:H13" si="2">B4-D4</f>
        <v>-8.74</v>
      </c>
      <c r="K4" s="36"/>
      <c r="L4" s="36"/>
      <c r="M4" s="36"/>
      <c r="N4" s="36"/>
      <c r="O4" s="36"/>
      <c r="P4" s="36"/>
    </row>
    <row r="5" spans="1:16" x14ac:dyDescent="0.4">
      <c r="A5" s="1">
        <v>2</v>
      </c>
      <c r="B5" s="3">
        <v>22.4</v>
      </c>
      <c r="C5" s="3">
        <v>11.1</v>
      </c>
      <c r="D5" s="3">
        <v>20.48</v>
      </c>
      <c r="F5" s="12">
        <f t="shared" si="0"/>
        <v>11.299999999999999</v>
      </c>
      <c r="G5" s="12">
        <f t="shared" si="1"/>
        <v>-9.3800000000000008</v>
      </c>
      <c r="H5" s="12">
        <f t="shared" si="2"/>
        <v>1.9199999999999982</v>
      </c>
      <c r="K5" s="36" t="s">
        <v>10</v>
      </c>
      <c r="L5" s="36">
        <v>6.2880000000000003</v>
      </c>
      <c r="M5" s="36" t="s">
        <v>10</v>
      </c>
      <c r="N5" s="36">
        <v>-12.878</v>
      </c>
      <c r="O5" s="36" t="s">
        <v>10</v>
      </c>
      <c r="P5" s="36">
        <v>-6.5900000000000007</v>
      </c>
    </row>
    <row r="6" spans="1:16" x14ac:dyDescent="0.4">
      <c r="A6" s="1">
        <v>3</v>
      </c>
      <c r="B6" s="3">
        <v>9.24</v>
      </c>
      <c r="C6" s="3">
        <v>6.16</v>
      </c>
      <c r="D6" s="3">
        <v>24.47</v>
      </c>
      <c r="F6" s="12">
        <f t="shared" si="0"/>
        <v>3.08</v>
      </c>
      <c r="G6" s="12">
        <f t="shared" si="1"/>
        <v>-18.309999999999999</v>
      </c>
      <c r="H6" s="12">
        <f t="shared" si="2"/>
        <v>-15.229999999999999</v>
      </c>
      <c r="K6" s="36" t="s">
        <v>16</v>
      </c>
      <c r="L6" s="36">
        <v>1.6008093786165374</v>
      </c>
      <c r="M6" s="36" t="s">
        <v>16</v>
      </c>
      <c r="N6" s="36">
        <v>1.0790034496907059</v>
      </c>
      <c r="O6" s="36" t="s">
        <v>16</v>
      </c>
      <c r="P6" s="36">
        <v>2.3988747362044558</v>
      </c>
    </row>
    <row r="7" spans="1:16" x14ac:dyDescent="0.4">
      <c r="A7" s="1">
        <v>4</v>
      </c>
      <c r="B7" s="3">
        <v>15.25</v>
      </c>
      <c r="C7" s="3">
        <v>12.45</v>
      </c>
      <c r="D7" s="3">
        <v>22.88</v>
      </c>
      <c r="F7" s="12">
        <f t="shared" si="0"/>
        <v>2.8000000000000007</v>
      </c>
      <c r="G7" s="12">
        <f t="shared" si="1"/>
        <v>-10.43</v>
      </c>
      <c r="H7" s="12">
        <f t="shared" si="2"/>
        <v>-7.629999999999999</v>
      </c>
      <c r="K7" s="36" t="s">
        <v>17</v>
      </c>
      <c r="L7" s="36">
        <v>3.57</v>
      </c>
      <c r="M7" s="36" t="s">
        <v>17</v>
      </c>
      <c r="N7" s="36">
        <v>-12.000000000000002</v>
      </c>
      <c r="O7" s="36" t="s">
        <v>17</v>
      </c>
      <c r="P7" s="36">
        <v>-8.01</v>
      </c>
    </row>
    <row r="8" spans="1:16" x14ac:dyDescent="0.4">
      <c r="A8" s="1">
        <v>5</v>
      </c>
      <c r="B8" s="3">
        <v>26.58</v>
      </c>
      <c r="C8" s="3">
        <v>11.14</v>
      </c>
      <c r="D8" s="3">
        <v>20.6</v>
      </c>
      <c r="F8" s="12">
        <f t="shared" si="0"/>
        <v>15.439999999999998</v>
      </c>
      <c r="G8" s="12">
        <f t="shared" si="1"/>
        <v>-9.4600000000000009</v>
      </c>
      <c r="H8" s="12">
        <f t="shared" si="2"/>
        <v>5.9799999999999969</v>
      </c>
      <c r="K8" s="36" t="s">
        <v>18</v>
      </c>
      <c r="L8" s="36" t="e">
        <v>#N/A</v>
      </c>
      <c r="M8" s="36" t="s">
        <v>18</v>
      </c>
      <c r="N8" s="36" t="e">
        <v>#N/A</v>
      </c>
      <c r="O8" s="36" t="s">
        <v>18</v>
      </c>
      <c r="P8" s="36" t="e">
        <v>#N/A</v>
      </c>
    </row>
    <row r="9" spans="1:16" x14ac:dyDescent="0.4">
      <c r="A9" s="1">
        <v>6</v>
      </c>
      <c r="B9" s="3">
        <v>30.97</v>
      </c>
      <c r="C9" s="3">
        <v>17.72</v>
      </c>
      <c r="D9" s="3">
        <v>29.3</v>
      </c>
      <c r="F9" s="12">
        <f t="shared" si="0"/>
        <v>13.25</v>
      </c>
      <c r="G9" s="12">
        <f t="shared" si="1"/>
        <v>-11.580000000000002</v>
      </c>
      <c r="H9" s="12">
        <f t="shared" si="2"/>
        <v>1.6699999999999982</v>
      </c>
      <c r="K9" s="36" t="s">
        <v>19</v>
      </c>
      <c r="L9" s="36">
        <v>5.0622037361871017</v>
      </c>
      <c r="M9" s="36" t="s">
        <v>19</v>
      </c>
      <c r="N9" s="36">
        <v>3.4121085042015351</v>
      </c>
      <c r="O9" s="36" t="s">
        <v>19</v>
      </c>
      <c r="P9" s="36">
        <v>7.5859079878416651</v>
      </c>
    </row>
    <row r="10" spans="1:16" x14ac:dyDescent="0.4">
      <c r="A10" s="1">
        <v>7</v>
      </c>
      <c r="B10" s="3">
        <v>6.67</v>
      </c>
      <c r="C10" s="3">
        <v>5.13</v>
      </c>
      <c r="D10" s="3">
        <v>24.27</v>
      </c>
      <c r="F10" s="12">
        <f t="shared" si="0"/>
        <v>1.54</v>
      </c>
      <c r="G10" s="12">
        <f t="shared" si="1"/>
        <v>-19.14</v>
      </c>
      <c r="H10" s="12">
        <f t="shared" si="2"/>
        <v>-17.600000000000001</v>
      </c>
      <c r="K10" s="36" t="s">
        <v>14</v>
      </c>
      <c r="L10" s="36">
        <v>25.625906666666651</v>
      </c>
      <c r="M10" s="36" t="s">
        <v>14</v>
      </c>
      <c r="N10" s="36">
        <v>11.642484444444436</v>
      </c>
      <c r="O10" s="36" t="s">
        <v>14</v>
      </c>
      <c r="P10" s="36">
        <v>57.545999999999985</v>
      </c>
    </row>
    <row r="11" spans="1:16" x14ac:dyDescent="0.4">
      <c r="A11" s="1">
        <v>8</v>
      </c>
      <c r="B11" s="3">
        <v>11.04</v>
      </c>
      <c r="C11" s="3">
        <v>7.58</v>
      </c>
      <c r="D11" s="3">
        <v>21.29</v>
      </c>
      <c r="F11" s="12">
        <f t="shared" si="0"/>
        <v>3.4599999999999991</v>
      </c>
      <c r="G11" s="12">
        <f t="shared" si="1"/>
        <v>-13.709999999999999</v>
      </c>
      <c r="H11" s="12">
        <f t="shared" si="2"/>
        <v>-10.25</v>
      </c>
      <c r="K11" s="36" t="s">
        <v>20</v>
      </c>
      <c r="L11" s="36">
        <v>-0.67015517061121255</v>
      </c>
      <c r="M11" s="36" t="s">
        <v>20</v>
      </c>
      <c r="N11" s="36">
        <v>8.0943248810892321E-2</v>
      </c>
      <c r="O11" s="36" t="s">
        <v>20</v>
      </c>
      <c r="P11" s="36">
        <v>-0.69163499195105338</v>
      </c>
    </row>
    <row r="12" spans="1:16" x14ac:dyDescent="0.4">
      <c r="A12" s="1">
        <v>9</v>
      </c>
      <c r="B12" s="3">
        <v>16.28</v>
      </c>
      <c r="C12" s="3">
        <v>10.62</v>
      </c>
      <c r="D12" s="3">
        <v>23.93</v>
      </c>
      <c r="F12" s="12">
        <f t="shared" si="0"/>
        <v>5.6600000000000019</v>
      </c>
      <c r="G12" s="12">
        <f t="shared" si="1"/>
        <v>-13.31</v>
      </c>
      <c r="H12" s="12">
        <f t="shared" si="2"/>
        <v>-7.6499999999999986</v>
      </c>
      <c r="K12" s="36" t="s">
        <v>21</v>
      </c>
      <c r="L12" s="36">
        <v>1.0272489133763525</v>
      </c>
      <c r="M12" s="36" t="s">
        <v>21</v>
      </c>
      <c r="N12" s="36">
        <v>-1.0509318888114234</v>
      </c>
      <c r="O12" s="36" t="s">
        <v>21</v>
      </c>
      <c r="P12" s="36">
        <v>0.35616320813258029</v>
      </c>
    </row>
    <row r="13" spans="1:16" x14ac:dyDescent="0.4">
      <c r="A13" s="1">
        <v>10</v>
      </c>
      <c r="B13" s="3">
        <v>13.7</v>
      </c>
      <c r="C13" s="3">
        <v>11.03</v>
      </c>
      <c r="D13" s="3">
        <v>22.07</v>
      </c>
      <c r="F13" s="12">
        <f t="shared" si="0"/>
        <v>2.67</v>
      </c>
      <c r="G13" s="12">
        <f t="shared" si="1"/>
        <v>-11.040000000000001</v>
      </c>
      <c r="H13" s="12">
        <f t="shared" si="2"/>
        <v>-8.370000000000001</v>
      </c>
      <c r="K13" s="36" t="s">
        <v>22</v>
      </c>
      <c r="L13" s="36">
        <v>13.899999999999999</v>
      </c>
      <c r="M13" s="36" t="s">
        <v>22</v>
      </c>
      <c r="N13" s="36">
        <v>9.76</v>
      </c>
      <c r="O13" s="36" t="s">
        <v>22</v>
      </c>
      <c r="P13" s="36">
        <v>23.58</v>
      </c>
    </row>
    <row r="14" spans="1:16" x14ac:dyDescent="0.4">
      <c r="A14" s="13"/>
      <c r="B14" s="14"/>
      <c r="C14" s="14"/>
      <c r="D14" s="14"/>
      <c r="F14" s="15"/>
      <c r="G14" s="15"/>
      <c r="H14" s="15"/>
      <c r="K14" s="36" t="s">
        <v>23</v>
      </c>
      <c r="L14" s="36">
        <v>1.54</v>
      </c>
      <c r="M14" s="36" t="s">
        <v>23</v>
      </c>
      <c r="N14" s="36">
        <v>-19.14</v>
      </c>
      <c r="O14" s="36" t="s">
        <v>23</v>
      </c>
      <c r="P14" s="36">
        <v>-17.600000000000001</v>
      </c>
    </row>
    <row r="15" spans="1:16" x14ac:dyDescent="0.4">
      <c r="F15" s="4"/>
      <c r="G15" s="4"/>
      <c r="H15" s="4"/>
      <c r="K15" s="36" t="s">
        <v>24</v>
      </c>
      <c r="L15" s="36">
        <v>15.439999999999998</v>
      </c>
      <c r="M15" s="36" t="s">
        <v>24</v>
      </c>
      <c r="N15" s="36">
        <v>-9.3800000000000008</v>
      </c>
      <c r="O15" s="36" t="s">
        <v>24</v>
      </c>
      <c r="P15" s="36">
        <v>5.9799999999999969</v>
      </c>
    </row>
    <row r="16" spans="1:16" x14ac:dyDescent="0.4">
      <c r="A16" s="8" t="s">
        <v>11</v>
      </c>
      <c r="B16" s="9">
        <f>AVERAGE(B4:B13)</f>
        <v>16.161999999999999</v>
      </c>
      <c r="C16" s="9">
        <f t="shared" ref="C16:D16" si="3">AVERAGE(C4:C13)</f>
        <v>9.8739999999999988</v>
      </c>
      <c r="D16" s="9">
        <f t="shared" si="3"/>
        <v>22.752000000000002</v>
      </c>
      <c r="E16" s="2"/>
      <c r="F16" s="9">
        <f>AVERAGE(F4:F13)</f>
        <v>6.2880000000000003</v>
      </c>
      <c r="G16" s="12">
        <f>AVERAGE(G4:G13)</f>
        <v>-12.878</v>
      </c>
      <c r="H16" s="12">
        <f>AVERAGE(H4:H13)</f>
        <v>-6.5900000000000007</v>
      </c>
      <c r="K16" s="36" t="s">
        <v>25</v>
      </c>
      <c r="L16" s="36">
        <v>62.88</v>
      </c>
      <c r="M16" s="36" t="s">
        <v>25</v>
      </c>
      <c r="N16" s="36">
        <v>-128.78</v>
      </c>
      <c r="O16" s="36" t="s">
        <v>25</v>
      </c>
      <c r="P16" s="36">
        <v>-65.900000000000006</v>
      </c>
    </row>
    <row r="17" spans="1:16" x14ac:dyDescent="0.4">
      <c r="A17" s="8" t="s">
        <v>15</v>
      </c>
      <c r="B17" s="9">
        <f>_xlfn.VAR.S(B4:B13)</f>
        <v>64.710439999999934</v>
      </c>
      <c r="C17" s="9">
        <f t="shared" ref="C17:D17" si="4">_xlfn.VAR.S(C4:C13)</f>
        <v>14.585782222222242</v>
      </c>
      <c r="D17" s="9">
        <f t="shared" si="4"/>
        <v>9.1533733333333451</v>
      </c>
      <c r="E17" s="2"/>
      <c r="F17" s="9">
        <f>_xlfn.VAR.S(F4:F13)</f>
        <v>25.625906666666651</v>
      </c>
      <c r="G17" s="9">
        <f>_xlfn.VAR.S(G4:G13)</f>
        <v>11.642484444444436</v>
      </c>
      <c r="H17" s="9">
        <f>_xlfn.VAR.S(H4:H13)</f>
        <v>57.545999999999985</v>
      </c>
      <c r="K17" s="36" t="s">
        <v>26</v>
      </c>
      <c r="L17" s="36">
        <v>10</v>
      </c>
      <c r="M17" s="36" t="s">
        <v>26</v>
      </c>
      <c r="N17" s="36">
        <v>10</v>
      </c>
      <c r="O17" s="36" t="s">
        <v>26</v>
      </c>
      <c r="P17" s="36">
        <v>10</v>
      </c>
    </row>
    <row r="18" spans="1:16" ht="18" thickBot="1" x14ac:dyDescent="0.45">
      <c r="A18" s="8" t="s">
        <v>12</v>
      </c>
      <c r="B18" s="9">
        <f>_xlfn.STDEV.S(B4:B13)</f>
        <v>8.0442799553471485</v>
      </c>
      <c r="C18" s="9">
        <f>_xlfn.STDEV.S(C4:C13)</f>
        <v>3.8191337004904975</v>
      </c>
      <c r="D18" s="9">
        <f>_xlfn.STDEV.S(D4:D13)</f>
        <v>3.0254542358682843</v>
      </c>
      <c r="E18" s="2"/>
      <c r="F18" s="9">
        <f>_xlfn.STDEV.S(F4:F13)</f>
        <v>5.0622037361871017</v>
      </c>
      <c r="G18" s="9">
        <f>_xlfn.STDEV.S(G4:G13)</f>
        <v>3.4121085042015351</v>
      </c>
      <c r="H18" s="9">
        <f>_xlfn.STDEV.S(H4:H13)</f>
        <v>7.5859079878416651</v>
      </c>
      <c r="K18" s="37" t="s">
        <v>27</v>
      </c>
      <c r="L18" s="37">
        <v>4.516584291565696</v>
      </c>
      <c r="M18" s="37" t="s">
        <v>27</v>
      </c>
      <c r="N18" s="37">
        <v>3.0443412541910342</v>
      </c>
      <c r="O18" s="37" t="s">
        <v>27</v>
      </c>
      <c r="P18" s="37">
        <v>6.7682761581135322</v>
      </c>
    </row>
    <row r="19" spans="1:16" x14ac:dyDescent="0.4">
      <c r="A19" s="8" t="s">
        <v>13</v>
      </c>
      <c r="B19" s="9">
        <f>B18/SQRT(10)</f>
        <v>2.5438246794934574</v>
      </c>
      <c r="C19" s="9">
        <f t="shared" ref="C19:D19" si="5">C18/SQRT(10)</f>
        <v>1.2077161182257294</v>
      </c>
      <c r="D19" s="9">
        <f t="shared" si="5"/>
        <v>0.95673263419480692</v>
      </c>
      <c r="E19" s="2"/>
      <c r="F19" s="9">
        <f>F18/SQRT(10)</f>
        <v>1.6008093786165374</v>
      </c>
      <c r="G19" s="9">
        <f t="shared" ref="G19" si="6">G18/SQRT(10)</f>
        <v>1.0790034496907059</v>
      </c>
      <c r="H19" s="9">
        <f t="shared" ref="H19" si="7">H18/SQRT(10)</f>
        <v>2.3988747362044558</v>
      </c>
    </row>
    <row r="20" spans="1:16" x14ac:dyDescent="0.4">
      <c r="J20" t="s">
        <v>31</v>
      </c>
      <c r="K20">
        <f>L5-L18</f>
        <v>1.7714157084343043</v>
      </c>
      <c r="M20">
        <f t="shared" ref="L20:P20" si="8">N5-N18</f>
        <v>-15.922341254191034</v>
      </c>
      <c r="O20">
        <f t="shared" si="8"/>
        <v>-13.358276158113533</v>
      </c>
    </row>
    <row r="21" spans="1:16" x14ac:dyDescent="0.4">
      <c r="J21" t="s">
        <v>32</v>
      </c>
      <c r="K21">
        <f>L5+L18</f>
        <v>10.804584291565696</v>
      </c>
      <c r="M21">
        <f t="shared" ref="L21:P21" si="9">N5+N18</f>
        <v>-9.8336587458089664</v>
      </c>
      <c r="O21">
        <f t="shared" si="9"/>
        <v>0.17827615811353148</v>
      </c>
    </row>
    <row r="24" spans="1:16" x14ac:dyDescent="0.4">
      <c r="K24" t="s">
        <v>33</v>
      </c>
      <c r="L24" s="39" t="s">
        <v>34</v>
      </c>
    </row>
  </sheetData>
  <mergeCells count="2">
    <mergeCell ref="A1:D1"/>
    <mergeCell ref="F1:H1"/>
  </mergeCells>
  <phoneticPr fontId="1" type="noConversion"/>
  <pageMargins left="0.7" right="0.7" top="0.75" bottom="0.75" header="0.3" footer="0.3"/>
  <pageSetup paperSize="9" scale="80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G17"/>
  <sheetViews>
    <sheetView workbookViewId="0">
      <selection activeCell="E4" sqref="E4"/>
    </sheetView>
  </sheetViews>
  <sheetFormatPr defaultRowHeight="17.399999999999999" x14ac:dyDescent="0.4"/>
  <cols>
    <col min="1" max="1" width="2" customWidth="1"/>
    <col min="2" max="2" width="16.5" bestFit="1" customWidth="1"/>
    <col min="3" max="3" width="13.59765625" bestFit="1" customWidth="1"/>
    <col min="4" max="4" width="16.5" bestFit="1" customWidth="1"/>
    <col min="5" max="5" width="13.59765625" bestFit="1" customWidth="1"/>
    <col min="6" max="6" width="16.5" bestFit="1" customWidth="1"/>
    <col min="7" max="7" width="13.59765625" bestFit="1" customWidth="1"/>
  </cols>
  <sheetData>
    <row r="1" spans="2:7" ht="9.75" customHeight="1" thickBot="1" x14ac:dyDescent="0.45"/>
    <row r="2" spans="2:7" x14ac:dyDescent="0.4">
      <c r="B2" s="31" t="s">
        <v>28</v>
      </c>
      <c r="C2" s="32"/>
      <c r="D2" s="33" t="s">
        <v>6</v>
      </c>
      <c r="E2" s="34"/>
      <c r="F2" s="32" t="s">
        <v>8</v>
      </c>
      <c r="G2" s="35"/>
    </row>
    <row r="3" spans="2:7" x14ac:dyDescent="0.4">
      <c r="B3" s="16"/>
      <c r="C3" s="17"/>
      <c r="D3" s="21"/>
      <c r="E3" s="22"/>
      <c r="F3" s="17"/>
      <c r="G3" s="18"/>
    </row>
    <row r="4" spans="2:7" x14ac:dyDescent="0.4">
      <c r="B4" s="19" t="s">
        <v>10</v>
      </c>
      <c r="C4" s="5">
        <v>6.2880000000000003</v>
      </c>
      <c r="D4" s="23" t="s">
        <v>10</v>
      </c>
      <c r="E4" s="24">
        <v>-12.878</v>
      </c>
      <c r="F4" s="5" t="s">
        <v>10</v>
      </c>
      <c r="G4" s="20">
        <v>-6.5900000000000007</v>
      </c>
    </row>
    <row r="5" spans="2:7" x14ac:dyDescent="0.4">
      <c r="B5" s="19" t="s">
        <v>16</v>
      </c>
      <c r="C5" s="5">
        <v>1.6008093786165374</v>
      </c>
      <c r="D5" s="23" t="s">
        <v>16</v>
      </c>
      <c r="E5" s="24">
        <v>1.0790034496907059</v>
      </c>
      <c r="F5" s="5" t="s">
        <v>16</v>
      </c>
      <c r="G5" s="20">
        <v>2.3988747362044558</v>
      </c>
    </row>
    <row r="6" spans="2:7" x14ac:dyDescent="0.4">
      <c r="B6" s="19" t="s">
        <v>17</v>
      </c>
      <c r="C6" s="5">
        <v>3.57</v>
      </c>
      <c r="D6" s="23" t="s">
        <v>17</v>
      </c>
      <c r="E6" s="24">
        <v>-12.000000000000002</v>
      </c>
      <c r="F6" s="5" t="s">
        <v>17</v>
      </c>
      <c r="G6" s="20">
        <v>-8.01</v>
      </c>
    </row>
    <row r="7" spans="2:7" x14ac:dyDescent="0.4">
      <c r="B7" s="19" t="s">
        <v>18</v>
      </c>
      <c r="C7" s="5" t="e">
        <v>#N/A</v>
      </c>
      <c r="D7" s="23" t="s">
        <v>18</v>
      </c>
      <c r="E7" s="24" t="e">
        <v>#N/A</v>
      </c>
      <c r="F7" s="5" t="s">
        <v>18</v>
      </c>
      <c r="G7" s="20" t="e">
        <v>#N/A</v>
      </c>
    </row>
    <row r="8" spans="2:7" x14ac:dyDescent="0.4">
      <c r="B8" s="19" t="s">
        <v>19</v>
      </c>
      <c r="C8" s="5">
        <v>5.0622037361871017</v>
      </c>
      <c r="D8" s="23" t="s">
        <v>19</v>
      </c>
      <c r="E8" s="24">
        <v>3.4121085042015351</v>
      </c>
      <c r="F8" s="5" t="s">
        <v>19</v>
      </c>
      <c r="G8" s="20">
        <v>7.5859079878416651</v>
      </c>
    </row>
    <row r="9" spans="2:7" x14ac:dyDescent="0.4">
      <c r="B9" s="19" t="s">
        <v>14</v>
      </c>
      <c r="C9" s="5">
        <v>25.625906666666651</v>
      </c>
      <c r="D9" s="23" t="s">
        <v>14</v>
      </c>
      <c r="E9" s="24">
        <v>11.642484444444436</v>
      </c>
      <c r="F9" s="5" t="s">
        <v>14</v>
      </c>
      <c r="G9" s="20">
        <v>57.545999999999985</v>
      </c>
    </row>
    <row r="10" spans="2:7" x14ac:dyDescent="0.4">
      <c r="B10" s="19" t="s">
        <v>20</v>
      </c>
      <c r="C10" s="5">
        <v>-0.67015517061121255</v>
      </c>
      <c r="D10" s="23" t="s">
        <v>20</v>
      </c>
      <c r="E10" s="24">
        <v>8.0943248810892321E-2</v>
      </c>
      <c r="F10" s="5" t="s">
        <v>20</v>
      </c>
      <c r="G10" s="20">
        <v>-0.69163499195105338</v>
      </c>
    </row>
    <row r="11" spans="2:7" x14ac:dyDescent="0.4">
      <c r="B11" s="19" t="s">
        <v>21</v>
      </c>
      <c r="C11" s="5">
        <v>1.0272489133763525</v>
      </c>
      <c r="D11" s="23" t="s">
        <v>21</v>
      </c>
      <c r="E11" s="24">
        <v>-1.0509318888114234</v>
      </c>
      <c r="F11" s="5" t="s">
        <v>21</v>
      </c>
      <c r="G11" s="20">
        <v>0.35616320813258029</v>
      </c>
    </row>
    <row r="12" spans="2:7" x14ac:dyDescent="0.4">
      <c r="B12" s="19" t="s">
        <v>22</v>
      </c>
      <c r="C12" s="5">
        <v>13.899999999999999</v>
      </c>
      <c r="D12" s="23" t="s">
        <v>22</v>
      </c>
      <c r="E12" s="24">
        <v>9.76</v>
      </c>
      <c r="F12" s="5" t="s">
        <v>22</v>
      </c>
      <c r="G12" s="20">
        <v>23.58</v>
      </c>
    </row>
    <row r="13" spans="2:7" x14ac:dyDescent="0.4">
      <c r="B13" s="19" t="s">
        <v>23</v>
      </c>
      <c r="C13" s="5">
        <v>1.54</v>
      </c>
      <c r="D13" s="23" t="s">
        <v>23</v>
      </c>
      <c r="E13" s="24">
        <v>-19.14</v>
      </c>
      <c r="F13" s="5" t="s">
        <v>23</v>
      </c>
      <c r="G13" s="20">
        <v>-17.600000000000001</v>
      </c>
    </row>
    <row r="14" spans="2:7" x14ac:dyDescent="0.4">
      <c r="B14" s="19" t="s">
        <v>24</v>
      </c>
      <c r="C14" s="5">
        <v>15.439999999999998</v>
      </c>
      <c r="D14" s="23" t="s">
        <v>24</v>
      </c>
      <c r="E14" s="24">
        <v>-9.3800000000000008</v>
      </c>
      <c r="F14" s="5" t="s">
        <v>24</v>
      </c>
      <c r="G14" s="20">
        <v>5.9799999999999969</v>
      </c>
    </row>
    <row r="15" spans="2:7" x14ac:dyDescent="0.4">
      <c r="B15" s="19" t="s">
        <v>25</v>
      </c>
      <c r="C15" s="5">
        <v>62.88</v>
      </c>
      <c r="D15" s="23" t="s">
        <v>25</v>
      </c>
      <c r="E15" s="24">
        <v>-128.78</v>
      </c>
      <c r="F15" s="5" t="s">
        <v>25</v>
      </c>
      <c r="G15" s="20">
        <v>-65.900000000000006</v>
      </c>
    </row>
    <row r="16" spans="2:7" x14ac:dyDescent="0.4">
      <c r="B16" s="19" t="s">
        <v>26</v>
      </c>
      <c r="C16" s="5">
        <v>10</v>
      </c>
      <c r="D16" s="23" t="s">
        <v>26</v>
      </c>
      <c r="E16" s="24">
        <v>10</v>
      </c>
      <c r="F16" s="5" t="s">
        <v>26</v>
      </c>
      <c r="G16" s="20">
        <v>10</v>
      </c>
    </row>
    <row r="17" spans="2:7" ht="18" thickBot="1" x14ac:dyDescent="0.45">
      <c r="B17" s="25" t="s">
        <v>27</v>
      </c>
      <c r="C17" s="26">
        <v>4.516584291565696</v>
      </c>
      <c r="D17" s="27" t="s">
        <v>27</v>
      </c>
      <c r="E17" s="28">
        <v>3.0443412541910342</v>
      </c>
      <c r="F17" s="26" t="s">
        <v>27</v>
      </c>
      <c r="G17" s="29">
        <v>6.7682761581135322</v>
      </c>
    </row>
  </sheetData>
  <mergeCells count="3"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EC5C-3A57-4324-9945-26CAD7AF3C14}">
  <dimension ref="A1:B1"/>
  <sheetViews>
    <sheetView workbookViewId="0"/>
  </sheetViews>
  <sheetFormatPr defaultRowHeight="17.399999999999999" x14ac:dyDescent="0.4"/>
  <sheetData>
    <row r="1" spans="1:2" x14ac:dyDescent="0.4">
      <c r="A1" t="s">
        <v>29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그림35</vt:lpstr>
      <vt:lpstr>그림36</vt:lpstr>
      <vt:lpstr>ModelRiskDSN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한다현</cp:lastModifiedBy>
  <cp:lastPrinted>2015-05-02T08:33:07Z</cp:lastPrinted>
  <dcterms:created xsi:type="dcterms:W3CDTF">2015-05-02T08:14:24Z</dcterms:created>
  <dcterms:modified xsi:type="dcterms:W3CDTF">2023-04-06T06:10:39Z</dcterms:modified>
</cp:coreProperties>
</file>