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242D02AC-1752-4B49-B024-A450917972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version report" sheetId="3" r:id="rId1"/>
    <sheet name="그림6-1" sheetId="1" r:id="rId2"/>
    <sheet name="ModelRiskDSN" sheetId="4" state="hidden" r:id="rId3"/>
    <sheet name="ModelRiskSYS1" sheetId="5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"P6AZKFJ2J71BUGAH2VELEC64"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10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"$B$23"</definedName>
    <definedName name="RiskSelectedNameCell1" hidden="1">"$B$22"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Name2" hidden="1">""</definedName>
    <definedName name="SimOpt_SimName3" hidden="1">""</definedName>
    <definedName name="SimOpt_SimName4" hidden="1">""</definedName>
    <definedName name="SimOpt_SimName5" hidden="1">""</definedName>
    <definedName name="SimOpt_SimName6" hidden="1">""</definedName>
    <definedName name="SimOpt_SimName7" hidden="1">""</definedName>
    <definedName name="SimOpt_SimName8" hidden="1">""</definedName>
    <definedName name="SimOpt_SimName9" hidden="1">""</definedName>
    <definedName name="SimOpt_SimsCount" hidden="1">10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B19" i="1"/>
  <c r="B15" i="1"/>
  <c r="B23" i="1" l="1"/>
  <c r="B26" i="1"/>
  <c r="B27" i="1"/>
  <c r="B34" i="1"/>
  <c r="B31" i="1"/>
  <c r="B32" i="1"/>
  <c r="B33" i="1"/>
  <c r="B30" i="1"/>
  <c r="B28" i="1"/>
  <c r="B35" i="1"/>
  <c r="B29" i="1"/>
  <c r="C23" i="1" l="1"/>
  <c r="C29" i="1"/>
  <c r="C35" i="1"/>
  <c r="C27" i="1"/>
  <c r="C33" i="1"/>
  <c r="C31" i="1"/>
  <c r="C32" i="1"/>
  <c r="C34" i="1"/>
  <c r="C26" i="1"/>
  <c r="C28" i="1"/>
  <c r="C30" i="1"/>
</calcChain>
</file>

<file path=xl/sharedStrings.xml><?xml version="1.0" encoding="utf-8"?>
<sst xmlns="http://schemas.openxmlformats.org/spreadsheetml/2006/main" count="163" uniqueCount="105">
  <si>
    <t>Competitor</t>
  </si>
  <si>
    <t>Min</t>
  </si>
  <si>
    <t>Most likely</t>
  </si>
  <si>
    <t>Max</t>
  </si>
  <si>
    <t>Inputs</t>
  </si>
  <si>
    <t>Assumption on each competitor's bid</t>
  </si>
  <si>
    <t>낙찰여부</t>
    <phoneticPr fontId="0" type="noConversion"/>
  </si>
  <si>
    <t>입찰문제</t>
    <phoneticPr fontId="0" type="noConversion"/>
  </si>
  <si>
    <t>Competitors' bids</t>
    <phoneticPr fontId="0" type="noConversion"/>
  </si>
  <si>
    <t>Bid</t>
    <phoneticPr fontId="0" type="noConversion"/>
  </si>
  <si>
    <t>Each competitor bids a multiple of our cost to complete project, where the multiple is triangularly distributed with parameters:</t>
    <phoneticPr fontId="0" type="noConversion"/>
  </si>
  <si>
    <t>Our possible bids</t>
    <phoneticPr fontId="0" type="noConversion"/>
  </si>
  <si>
    <t>Our bid</t>
    <phoneticPr fontId="0" type="noConversion"/>
  </si>
  <si>
    <r>
      <t>Our cost to prepare a bid(</t>
    </r>
    <r>
      <rPr>
        <sz val="10"/>
        <rFont val="돋움"/>
        <family val="3"/>
        <charset val="129"/>
      </rPr>
      <t>만원</t>
    </r>
    <r>
      <rPr>
        <sz val="10"/>
        <rFont val="Arial"/>
        <family val="2"/>
      </rPr>
      <t>)</t>
    </r>
    <phoneticPr fontId="0" type="noConversion"/>
  </si>
  <si>
    <r>
      <t>Our cost to complete project(</t>
    </r>
    <r>
      <rPr>
        <sz val="10"/>
        <rFont val="돋움"/>
        <family val="3"/>
        <charset val="129"/>
      </rPr>
      <t>만원</t>
    </r>
    <r>
      <rPr>
        <sz val="10"/>
        <rFont val="Arial"/>
        <family val="2"/>
      </rPr>
      <t>)</t>
    </r>
    <phoneticPr fontId="0" type="noConversion"/>
  </si>
  <si>
    <t>Simulation model for us</t>
    <phoneticPr fontId="0" type="noConversion"/>
  </si>
  <si>
    <t>낙찰가능성</t>
    <phoneticPr fontId="0" type="noConversion"/>
  </si>
  <si>
    <t>Simulation number</t>
    <phoneticPr fontId="0" type="noConversion"/>
  </si>
  <si>
    <t>이익</t>
    <phoneticPr fontId="0" type="noConversion"/>
  </si>
  <si>
    <t>평균이익</t>
    <phoneticPr fontId="0" type="noConversion"/>
  </si>
  <si>
    <t>Worksheet name</t>
  </si>
  <si>
    <t>Cell location</t>
  </si>
  <si>
    <t>Original</t>
  </si>
  <si>
    <t>Converted</t>
  </si>
  <si>
    <t>Conversion comments</t>
  </si>
  <si>
    <t>그림6-1</t>
  </si>
  <si>
    <t>$B$15</t>
  </si>
  <si>
    <t>RiskSimtable(B13:K13)</t>
  </si>
  <si>
    <t>VoseSimTable(B13:K13)</t>
  </si>
  <si>
    <t>success</t>
  </si>
  <si>
    <t>$B$19</t>
  </si>
  <si>
    <t>RiskTriang($B$9,$B$10,$B$11)*$B$5</t>
  </si>
  <si>
    <t>VoseTriangle($B$9,$B$10,$B$11)*$B$5</t>
  </si>
  <si>
    <t>$C$19</t>
  </si>
  <si>
    <t>$D$19</t>
  </si>
  <si>
    <t>$E$19</t>
  </si>
  <si>
    <t>$B$23</t>
  </si>
  <si>
    <t>RiskOutput()+IF(B15&lt;MIN(B19:E19),1,0)</t>
  </si>
  <si>
    <t>VoseOutput()+IF(B15&lt;MIN(B19:E19),1,0)</t>
  </si>
  <si>
    <t>$C$23</t>
  </si>
  <si>
    <t>RiskOutput()+IF(B23=1,B15-B5,0)-B4</t>
  </si>
  <si>
    <t>VoseOutput()+IF(B23=1,B15-B5,0)-B4</t>
  </si>
  <si>
    <t>$B$26</t>
  </si>
  <si>
    <t>RiskMean($B$23,A26)</t>
  </si>
  <si>
    <t>VoseSimMean($B$23,A26)</t>
  </si>
  <si>
    <t>$C$26</t>
  </si>
  <si>
    <t>RiskMean($C$23,A26)</t>
  </si>
  <si>
    <t>VoseSimMean($C$23,A26)</t>
  </si>
  <si>
    <t>$B$27</t>
  </si>
  <si>
    <t>RiskMean($B$23,A27)</t>
  </si>
  <si>
    <t>VoseSimMean($B$23,A27)</t>
  </si>
  <si>
    <t>$C$27</t>
  </si>
  <si>
    <t>RiskMean($C$23,A27)</t>
  </si>
  <si>
    <t>VoseSimMean($C$23,A27)</t>
  </si>
  <si>
    <t>$B$28</t>
  </si>
  <si>
    <t>RiskMean($B$23,A28)</t>
  </si>
  <si>
    <t>VoseSimMean($B$23,A28)</t>
  </si>
  <si>
    <t>$C$28</t>
  </si>
  <si>
    <t>RiskMean($C$23,A28)</t>
  </si>
  <si>
    <t>VoseSimMean($C$23,A28)</t>
  </si>
  <si>
    <t>$B$29</t>
  </si>
  <si>
    <t>RiskMean($B$23,A29)</t>
  </si>
  <si>
    <t>VoseSimMean($B$23,A29)</t>
  </si>
  <si>
    <t>$C$29</t>
  </si>
  <si>
    <t>RiskMean($C$23,A29)</t>
  </si>
  <si>
    <t>VoseSimMean($C$23,A29)</t>
  </si>
  <si>
    <t>$B$30</t>
  </si>
  <si>
    <t>RiskMean($B$23,A30)</t>
  </si>
  <si>
    <t>VoseSimMean($B$23,A30)</t>
  </si>
  <si>
    <t>$C$30</t>
  </si>
  <si>
    <t>RiskMean($C$23,A30)</t>
  </si>
  <si>
    <t>VoseSimMean($C$23,A30)</t>
  </si>
  <si>
    <t>$B$31</t>
  </si>
  <si>
    <t>RiskMean($B$23,A31)</t>
  </si>
  <si>
    <t>VoseSimMean($B$23,A31)</t>
  </si>
  <si>
    <t>$C$31</t>
  </si>
  <si>
    <t>RiskMean($C$23,A31)</t>
  </si>
  <si>
    <t>VoseSimMean($C$23,A31)</t>
  </si>
  <si>
    <t>$B$32</t>
  </si>
  <si>
    <t>RiskMean($B$23,A32)</t>
  </si>
  <si>
    <t>VoseSimMean($B$23,A32)</t>
  </si>
  <si>
    <t>$C$32</t>
  </si>
  <si>
    <t>RiskMean($C$23,A32)</t>
  </si>
  <si>
    <t>VoseSimMean($C$23,A32)</t>
  </si>
  <si>
    <t>$B$33</t>
  </si>
  <si>
    <t>RiskMean($B$23,A33)</t>
  </si>
  <si>
    <t>VoseSimMean($B$23,A33)</t>
  </si>
  <si>
    <t>$C$33</t>
  </si>
  <si>
    <t>RiskMean($C$23,A33)</t>
  </si>
  <si>
    <t>VoseSimMean($C$23,A33)</t>
  </si>
  <si>
    <t>$B$34</t>
  </si>
  <si>
    <t>RiskMean($B$23,A34)</t>
  </si>
  <si>
    <t>VoseSimMean($B$23,A34)</t>
  </si>
  <si>
    <t>$C$34</t>
  </si>
  <si>
    <t>RiskMean($C$23,A34)</t>
  </si>
  <si>
    <t>VoseSimMean($C$23,A34)</t>
  </si>
  <si>
    <t>$B$35</t>
  </si>
  <si>
    <t>RiskMean($B$23,A35)</t>
  </si>
  <si>
    <t>VoseSimMean($B$23,A35)</t>
  </si>
  <si>
    <t>$C$35</t>
  </si>
  <si>
    <t>RiskMean($C$23,A35)</t>
  </si>
  <si>
    <t>VoseSimMean($C$23,A35)</t>
  </si>
  <si>
    <t>DSN Files Count:</t>
  </si>
  <si>
    <t>Charts</t>
    <phoneticPr fontId="10" type="noConversion"/>
  </si>
  <si>
    <t>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NgAtADEAJwAhAEIAJAAyADMADQAKAEMATABSADoANgA1ADgAMQAyADMAM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DwATwBQAFQASQBPAE4AUwA+AA0ACgBDAE4AVAA6ADEAMgA1AA0ACgBOAE0AOgBDAGgAYQByAHQAXwBUAGkAdABsAGUADQAKAFQAUAA6ADIADQAKAFYAQQBMADoADQAKAE4ATQA6AHMAbABpAGQAZQByAHMADQAKAFQAUAA6ADAADQAKAFYAQQBMADoAMQANAAoATgBNADoAcwBsAGkAZABlAHIAcwBfAGMAdQBtAHUAbAANAAoAVABQADoAMAANAAoAVgBBAEwAOgAwAA0ACgBOAE0AOgBsAGUAZwBlAG4AZAANAAoAVABQADoAMAANAAoAVgBBAEwAOgAwAA0ACgBOAE0AOgBOAEIAYQByAHMADQAKAFQAUAA6ADAADQAKAFYAQQBMADoALQAxAA0ACgBOAE0AOgBMAGkAbgBlAHMADQAKAFQAUAA6ADAADQAKAFYAQQBMADoAMAANAAoATgBNADoAWQBMAGEAYgBlAGwADQAKAFQAUAA6ADIADQAKAFYAQQBMADoADQAKAE4ATQA6AE8AdgBlAHIAbABhAHkAVgBhAHIAcwANAAoAVABQADoAMAANAAoAVgBBAEwAOgAzAA0ACgBOAE0AOgBDAGgAYQByAHQAXwBTAGgAbwB3AFQAaQB0AGwAZQANAAoAVABQADoAMAANAAoAVgBBAEwAOgAxAA0ACgBOAE0AOgBDAGgAYQByAHQAXwBUAGkAdABsAGUAQwBvAGwAbwByAA0ACgBUAFAAOgAwAA0ACgBWAEEATAA6ADAADQAKAE4ATQA6AEMAaABhAHIAdABfAFQAaQB0AGwAZQBGAG8AbgB0AA0ACgBUAFAAOgAyAA0ACgBWAEEATAA6ACMARgBPAE4AVAAjACMAIwAjADkAMgA6ADgAUA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MAaABhAHIAdABfAEwAZQBnAGUAbgBkAEMAbwBsAG8AcgANAAoAVABQADoAMAANAAoAVgBBAEwAOgAwAA0ACgBOAE0AOgBDAGgAYQByAHQAXwBMAGUAZwBlAG4AZ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bgBhAG4ADQAKAE4ATQA6AFgAXwBBAHgAaQBzAF8ATQBhAHgADQAKAFQAUAA6ADEADQAKAFYAQQBMADoAbgBhAG4ADQAKAE4ATQA6AFgAXwBBAHgAaQBzAF8AUwB0AGUAcAANAAoAVABQADoAMQANAAoAVgBBAEwAOgBuAGEAbgANAAoATgBNADoAWABfAEEAeABpAHMAXwBTAGMAYQBsAGUARgBhAGMAdABvAHIADQAKAFQAUAA6ADEADQAKAFYAQQBMADoAbgBhAG4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BuAGEAbg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QQB1AHQAbwBzAGMAYQBsAGUADQAKAFQAUAA6ADAADQAKAFYAQQBMADoAMQANAAoATgBNADoAWQBfAEEAeABpAHMAXwBNAGkAbgANAAoAVABQADoAMQANAAoAVgBBAEwAOgBuAGEAbgANAAoATgBNADoAWQBfAEEAeABpAHMAXwBNAGEAeAANAAoAVABQADoAMQANAAoAVgBBAEwAOgBuAGEAbgANAAoATgBNADoAWQBfAEEAeABpAHMAXwBTAHQAZQBwAA0ACgBUAFAAOgAxAA0ACgBWAEEATAA6AG4AYQBuAA0ACgBOAE0AOgBZAF8AQQB4AGkAcwBfAFMAYwBhAGwAZQBGAGEAYwB0AG8AcgANAAoAVABQADoAMQANAAoAVgBBAEwAOgBuAGEAbgANAAoATgBNADoAWQBfAEEAeABpAHMAXwBGAG8AcgBtAGEAdAANAAoAVABQADoAMAANAAoAVgBBAEwAOgAt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G4AYQBu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VAB5AHAAZQAxAA0ACgBUAFAAOgAwAA0ACgBWAEEATAA6ADEADQAKAE4ATQA6AEgAUwBTAGwAaQBkAGUAcgBfAFQAeQBwAGUAMgANAAoAVABQADoAMAANAAoAVgBBAEwAOgAxAA0ACgBOAE0AOgBIAFMAUwBsAGkAZABlAHIAXwBQADEADQAKAFQAUAA6ADEADQAKAFYAQQBMADoAMAAuADAANQAwADAAMAAwADAAMAAwADAADQAKAE4ATQA6AEgAUwBTAGwAaQBkAGUAcgBfAFAAMgANAAoAVABQADoAMQANAAoAVgBBAEwAOgAwAC4AOQA1ADAAMAAwADAAMAAwADAAMAANAAoATgBNADoASABTAFMAbABpAGQAZQByAF8AWAAxAA0ACgBUAFAAOgAxAA0ACgBWAEEATAA6ADAADQAKAE4ATQA6AEgAUwBTAGwAaQBkAGUAcgBfAFgAMgANAAoAVABQADoAMQANAAoAVgBBAEwAOgAxAC4AMAAwADAAMAAwADAAMAAwADAAMAANAAoATgBNADoASABTAFMAbABpAGQAZQByAF8ATABhAGIAZQBsAFQAeQBwAGUADQAKAFQAUAA6ADAADQAKAFYAQQBMADoAMgANAAoATgBNADoASABTAFMAbABpAGQAZQByAF8ARgBvAG4AdAANAAoAVABQADoAMgANAAoAVgBBAEwAOgAjAEYATwBOAFQAIwAjACMAIwA5ADIAOgA5AFA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DAG8AbABvAHIAMQANAAoAVABQADoAMAANAAoAVgBBAEwAOgAxADkAMgANAAoATgBNADoASABTAFMAbABpAGQAZQByAF8AQwBvAGwAbwByADIADQAKAFQAUAA6ADAADQAKAFYAQQBMADoAMQAyADUAOAAyADkAMQAyAA0ACgBOAE0AOgBIAFMAUwBsAGkAZABlAHIAXwBTAGgAYQBkAGkAbgBnAFQAeQBwAGUADQAKAFQAUAA6ADAADQAKAFYAQQBMADoAMAANAAoATgBNADoASABTAFMAbABpAGQAZQByAF8AUwBoAGEAZABpAG4AZwBQAGEAdAB0AGUAcgBuAA0ACgBUAFAAOgAwAA0ACgBWAEEATAA6AC0AMQANAAoATgBNADoASABTAEgAZQBhAGQAZQByAFMAZQBjAHQAXwBDAG8AbABvAHIATwB1AHQADQAKAFQAUAA6ADAADQAKAFYAQQBMADoAMQA2ADcAMQAxADYAOAAwAA0ACgBOAE0AOgBIAFMASABlAGEAZABlAHIAUwBlAGMAdABfAEMAbwBsAG8AcgBJAG4ADQAKAFQAUAA6ADAADQAKAFYAQQBMADoAMgA1ADUADQAKAE4ATQA6AEgAUwBIAGUAYQBkAGUAcgBTAGUAYwB0AF8AQwBvAGwAbwByAFQAZQB4AHQADQAKAFQAUAA6ADAADQAKAFYAQQBMADoAMQA2ADcANwA3ADIAMQA1AA0ACgBOAE0AOgBIAFMASABlAGEAZABlAHIAUwBlAGMAdABfAEYAbwBuAHQADQAKAFQAUAA6ADIADQAKAFYAQQBMADoAIwBGAE8ATgBUACMAIwAjACMAOQAyADoAOQBQAC8ALwAvAHcAQQBBAEEAQQBBAEEAQQBBAEEAQQBBAEEAQQBBAEEATAB3AEMAQQBBAEEAQQBBAEEARABNAEEAdwBJAEIASQBrAE0AQQBiAHcAQgAxAEEASABJAEEAYQBRAEIAbABBAEgASQBBAEkAQQBCAE8AQQBHAFUAQQBkAHcAQQBBAEEAQQBBAEEAQQBBAEEAQQBBAEEAQQBBAEEAQQBBAEEAQQBBAEEAQQBBAEEAQQBBAEEAQQBBAEEAQQBBAEEAQQBBAEEAQQBBAEEAQQBBAEEAQQBBAEEAQQBBAEEAQQBBAEEAQQBBAEEAQQBBAEEAPQANAAoATgBNADoAUwBoAG8AdwBNAGEAcgBrAGUAcgBzAA0ACgBUAFAAOgAwAA0ACgBWAEEATAA6ADEADQAKAE4ATQA6AE0AYQByAGsAZQByAHMATgB1AG0AYgBlAHIADQAKAFQAUAA6ADAADQAKAFYAQQBMADoANAANAAoATgBNADoASABTAE0AYQByAGsAZQByAFMAaABvAHcAMAANAAoAVABQADoAMAANAAoAVgBBAEwAOgAwAA0ACgBOAE0AOgBIAFMATQBhAHIAawBlAHIAVAB5AHAAZQAwAA0ACgBUAFAAOgAwAA0ACgBWAEEATAA6ADMADQAKAE4ATQA6AEgAUwBNAGEAcgBrAGUAcgBWAGEAbAB1AGUAMAANAAoAVABQADoAMQANAAoAVgBBAEwAOgAwAA0ACgBOAE0AOgBIAFMATQBhAHIAawBlAHIATABhAGIAZQBsAFQAeQBwAGUAMAANAAoAVABQADoAMAANAAoAVgBBAEwAOgAxAA0ACgBOAE0AOgBIAFMATQBhAHIAawBlAHIARgBvAG4AdAAw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AADQAKAFQAUAA6ADAADQAKAFYAQQBMADoAMQAyADUAOAAyADkAMQAyAA0ACgBOAE0AOgBIAFMATQBhAHIAawBlAHIAQwBsAHIAMAANAAoAVABQADoAMAANAAoAVgBBAEwAOgAxADIANQA4ADIAOQAxADIADQAKAE4ATQA6AEgAUwBNAGEAcgBrAGUAcgBTAHQAeQBsAGUAMAANAAoAVABQADoAMAANAAoAVgBBAEwAOgAxAA0ACgBOAE0AOgBIAFMATQBhAHIAawBlAHIAVwBlAGkAZwBoAHQAMAANAAoAVABQADoAMAANAAoAVgBBAEwAOgAxAA0ACgBOAE0AOgBIAFMATQBhAHIAawBlAHIAQQBsAGkAZwBuAFYAMAANAAoAVABQADoAMAANAAoAVgBBAEwAOgAwAA0ACgBOAE0AOgBIAFMATQBhAHIAawBlAHIAQQBsAGkAZwBuAEgAMAANAAoAVABQADoAMAANAAoAVgBBAEwAOgAwAA0ACgBOAE0AOgBIAFMATQBhAHIAawBlAHIAUwBoAG8AdwAxAA0ACgBUAFAAOgAwAA0ACgBWAEEATAA6ADAADQAKAE4ATQA6AEgAUwBNAGEAcgBrAGUAcgBUAHkAcABlADEADQAKAFQAUAA6ADAADQAKAFYAQQBMADoANAANAAoATgBNADoASABTAE0AYQByAGsAZQByAFYAYQBsAHUAZQAxAA0ACgBUAFAAOgAxAA0ACgBWAEEATAA6ADAADQAKAE4ATQA6AEgAUwBNAGEAcgBrAGUAcgBMAGEAYgBlAGwAVAB5AHAAZQAxAA0ACgBUAFAAOgAwAA0ACgBWAEEATAA6ADEADQAKAE4ATQA6AEgAUwBNAGEAcgBrAGUAcgBGAG8AbgB0ADE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QANAAoAVABQADoAMAANAAoAVgBBAEwAOgAxADIANQA4ADIAOQAxADIADQAKAE4ATQA6AEgAUwBNAGEAcgBrAGUAcgBDAGwAcgAxAA0ACgBUAFAAOgAwAA0ACgBWAEEATAA6ADEAMgA1ADgAMgA5ADEAMgANAAoATgBNADoASABTAE0AYQByAGsAZQByAFMAdAB5AGwAZQAxAA0ACgBUAFAAOgAwAA0ACgBWAEEATAA6ADEADQAKAE4ATQA6AEgAUwBNAGEAcgBrAGUAcgBXAGUAaQBnAGgAdAAxAA0ACgBUAFAAOgAwAA0ACgBWAEEATAA6ADEADQAKAE4ATQA6AEgAUwBNAGEAcgBrAGUAcgBBAGwAaQBnAG4AVgAxAA0ACgBUAFAAOgAwAA0ACgBWAEEATAA6ADAADQAKAE4ATQA6AEgAUwBNAGEAcgBrAGUAcgBBAGwAaQBnAG4ASAAxAA0ACgBUAFAAOgAwAA0ACgBWAEEATAA6ADIADQAKAE4ATQA6AEgAUwBNAGEAcgBrAGUAcgBTAGgAbwB3ADIADQAKAFQAUAA6ADAADQAKAFYAQQBMADoAMAANAAoATgBNADoASABTAE0AYQByAGsAZQByAFQAeQBwAGUAMgANAAoAVABQADoAMAANAAoAVgBBAEwAOgA1AA0ACgBOAE0AOgBIAFMATQBhAHIAawBlAHIAVgBhAGwAdQBlADIADQAKAFQAUAA6ADEADQAKAFYAQQBMADoAMAANAAoATgBNADoASABTAE0AYQByAGsAZQByAEwAYQBiAGUAbABUAHkAcABlADIADQAKAFQAUAA6ADAADQAKAFYAQQBMADoAMQANAAoATgBNADoASABTAE0AYQByAGsAZQByAEYAbwBuAHQAMg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yAA0ACgBUAFAAOgAwAA0ACgBWAEEATAA6ADEAMgA1ADgAMgA5ADEAMgANAAoATgBNADoASABTAE0AYQByAGsAZQByAEMAbAByADIADQAKAFQAUAA6ADAADQAKAFYAQQBMADoAMQAyADUAOAAyADkAMQAyAA0ACgBOAE0AOgBIAFMATQBhAHIAawBlAHIAUwB0AHkAbABlADIADQAKAFQAUAA6ADAADQAKAFYAQQBMADoAMQANAAoATgBNADoASABTAE0AYQByAGsAZQByAFcAZQBpAGcAaAB0ADIADQAKAFQAUAA6ADAADQAKAFYAQQBMADoAMQANAAoATgBNADoASABTAE0AYQByAGsAZQByAEEAbABpAGcAbgBWADIADQAKAFQAUAA6ADAADQAKAFYAQQBMADoAMgANAAoATgBNADoASABTAE0AYQByAGsAZQByAEEAbABpAGcAbgBIADIADQAKAFQAUAA6ADAADQAKAFYAQQBMADoAMQANAAoATgBNADoASABTAE0AYQByAGsAZQByAFMAaABvAHcAMwANAAoAVABQADoAMAANAAoAVgBBAEwAOgAwAA0ACgBOAE0AOgBIAFMATQBhAHIAawBlAHIAVAB5AHAAZQAzAA0ACgBUAFAAOgAwAA0ACgBWAEEATAA6ADYADQAKAE4ATQA6AEgAUwBNAGEAcgBrAGUAcgBWAGEAbAB1AGUAMwANAAoAVABQADoAMQANAAoAVgBBAEwAOgAwAA0ACgBOAE0AOgBIAFMATQBhAHIAawBlAHIATABhAGIAZQBsAFQAeQBwAGUAMwANAAoAVABQADoAMAANAAoAVgBBAEwAOgAxAA0ACgBOAE0AOgBIAFMATQBhAHIAawBlAHIARgBvAG4AdAAz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MADQAKAFQAUAA6ADAADQAKAFYAQQBMADoAMQAyADUAOAAyADkAMQAyAA0ACgBOAE0AOgBIAFMATQBhAHIAawBlAHIAQwBsAHIAMwANAAoAVABQADoAMAANAAoAVgBBAEwAOgAxADIANQA4ADIAOQAxADIADQAKAE4ATQA6AEgAUwBNAGEAcgBrAGUAcgBTAHQAeQBsAGUAMwANAAoAVABQADoAMAANAAoAVgBBAEwAOgAxAA0ACgBOAE0AOgBIAFMATQBhAHIAawBlAHIAVwBlAGkAZwBoAHQAMwANAAoAVABQADoAMAANAAoAVgBBAEwAOgAxAA0ACgBOAE0AOgBIAFMATQBhAHIAawBlAHIAQQBsAGkAZwBuAFYAMwANAAoAVABQADoAMAANAAoAVgBBAEwAOgAxAA0ACgBOAE0AOgBIAFMATQBhAHIAawBlAHIAQQBsAGkAZwBuAEgAMwANAAoAVABQADoAMAANAAoAVgBBAEwAOgAxAA0ACgA8AC8ATwBQAFQASQBPAE4AUwA+AA0ACgA8AC8AUABBAEcARQBTAD4ADQAKAA==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</si>
</sst>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_);[Red]\(&quot;$&quot;#,##0\)"/>
    <numFmt numFmtId="177" formatCode="0.000"/>
    <numFmt numFmtId="178" formatCode="&quot;$&quot;#,##0;\-&quot;$&quot;#,##0"/>
    <numFmt numFmtId="179" formatCode="m/d/yy\ h:mm:ss"/>
    <numFmt numFmtId="180" formatCode="&quot;₩&quot;#,##0"/>
    <numFmt numFmtId="181" formatCode="&quot;₩&quot;#,##0.0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31">
    <xf numFmtId="0" fontId="0" fillId="0" borderId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1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9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28">
    <xf numFmtId="0" fontId="0" fillId="0" borderId="0" xfId="0"/>
    <xf numFmtId="176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78" fontId="0" fillId="0" borderId="0" xfId="0" applyNumberFormat="1"/>
    <xf numFmtId="0" fontId="0" fillId="0" borderId="0" xfId="0" applyAlignment="1">
      <alignment horizontal="left" indent="1"/>
    </xf>
    <xf numFmtId="0" fontId="0" fillId="3" borderId="19" xfId="0" applyFill="1" applyBorder="1"/>
    <xf numFmtId="0" fontId="0" fillId="3" borderId="21" xfId="0" applyFill="1" applyBorder="1"/>
    <xf numFmtId="0" fontId="0" fillId="3" borderId="20" xfId="0" applyFill="1" applyBorder="1"/>
    <xf numFmtId="0" fontId="2" fillId="0" borderId="0" xfId="0" applyFont="1" applyAlignment="1">
      <alignment horizontal="left"/>
    </xf>
    <xf numFmtId="178" fontId="0" fillId="0" borderId="0" xfId="0" applyNumberFormat="1" applyAlignment="1">
      <alignment horizontal="right"/>
    </xf>
    <xf numFmtId="180" fontId="0" fillId="3" borderId="19" xfId="0" applyNumberFormat="1" applyFill="1" applyBorder="1"/>
    <xf numFmtId="180" fontId="0" fillId="3" borderId="20" xfId="0" applyNumberFormat="1" applyFill="1" applyBorder="1"/>
    <xf numFmtId="0" fontId="9" fillId="0" borderId="0" xfId="0" applyFont="1" applyAlignment="1">
      <alignment horizontal="left"/>
    </xf>
    <xf numFmtId="180" fontId="0" fillId="3" borderId="23" xfId="0" applyNumberFormat="1" applyFill="1" applyBorder="1"/>
    <xf numFmtId="0" fontId="9" fillId="0" borderId="0" xfId="0" applyFont="1" applyAlignment="1">
      <alignment horizontal="right"/>
    </xf>
    <xf numFmtId="178" fontId="9" fillId="0" borderId="0" xfId="0" applyNumberFormat="1" applyFont="1"/>
    <xf numFmtId="178" fontId="2" fillId="0" borderId="0" xfId="0" applyNumberFormat="1" applyFont="1"/>
    <xf numFmtId="181" fontId="0" fillId="0" borderId="0" xfId="0" applyNumberFormat="1"/>
    <xf numFmtId="180" fontId="0" fillId="0" borderId="0" xfId="0" applyNumberFormat="1" applyAlignment="1">
      <alignment horizontal="right"/>
    </xf>
    <xf numFmtId="180" fontId="0" fillId="0" borderId="0" xfId="0" applyNumberFormat="1"/>
    <xf numFmtId="180" fontId="0" fillId="0" borderId="22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shrinkToFit="1"/>
    </xf>
    <xf numFmtId="0" fontId="0" fillId="0" borderId="0" xfId="0" applyAlignment="1"/>
  </cellXfs>
  <cellStyles count="31">
    <cellStyle name="RISKblandrEdge" xfId="1" xr:uid="{00000000-0005-0000-0000-000000000000}"/>
    <cellStyle name="RISKblCorner" xfId="2" xr:uid="{00000000-0005-0000-0000-000001000000}"/>
    <cellStyle name="RISKbottomEdge" xfId="3" xr:uid="{00000000-0005-0000-0000-000002000000}"/>
    <cellStyle name="RISKbrCorner" xfId="4" xr:uid="{00000000-0005-0000-0000-000003000000}"/>
    <cellStyle name="RISKdarkBoxed" xfId="5" xr:uid="{00000000-0005-0000-0000-000004000000}"/>
    <cellStyle name="RISKdarkShade" xfId="6" xr:uid="{00000000-0005-0000-0000-000005000000}"/>
    <cellStyle name="RISKdbottomEdge" xfId="7" xr:uid="{00000000-0005-0000-0000-000006000000}"/>
    <cellStyle name="RISKdrightEdge" xfId="8" xr:uid="{00000000-0005-0000-0000-000007000000}"/>
    <cellStyle name="RISKdurationTime" xfId="9" xr:uid="{00000000-0005-0000-0000-000008000000}"/>
    <cellStyle name="RISKinNumber" xfId="10" xr:uid="{00000000-0005-0000-0000-000009000000}"/>
    <cellStyle name="RISKlandrEdge" xfId="11" xr:uid="{00000000-0005-0000-0000-00000A000000}"/>
    <cellStyle name="RISKleftEdge" xfId="12" xr:uid="{00000000-0005-0000-0000-00000B000000}"/>
    <cellStyle name="RISKlightBoxed" xfId="13" xr:uid="{00000000-0005-0000-0000-00000C000000}"/>
    <cellStyle name="RISKltandbEdge" xfId="14" xr:uid="{00000000-0005-0000-0000-00000D000000}"/>
    <cellStyle name="RISKnormBoxed" xfId="15" xr:uid="{00000000-0005-0000-0000-00000E000000}"/>
    <cellStyle name="RISKnormCenter" xfId="16" xr:uid="{00000000-0005-0000-0000-00000F000000}"/>
    <cellStyle name="RISKnormHeading" xfId="17" xr:uid="{00000000-0005-0000-0000-000010000000}"/>
    <cellStyle name="RISKnormItal" xfId="18" xr:uid="{00000000-0005-0000-0000-000011000000}"/>
    <cellStyle name="RISKnormLabel" xfId="19" xr:uid="{00000000-0005-0000-0000-000012000000}"/>
    <cellStyle name="RISKnormShade" xfId="20" xr:uid="{00000000-0005-0000-0000-000013000000}"/>
    <cellStyle name="RISKnormTitle" xfId="21" xr:uid="{00000000-0005-0000-0000-000014000000}"/>
    <cellStyle name="RISKoutNumber" xfId="22" xr:uid="{00000000-0005-0000-0000-000015000000}"/>
    <cellStyle name="RISKrightEdge" xfId="23" xr:uid="{00000000-0005-0000-0000-000016000000}"/>
    <cellStyle name="RISKrtandbEdge" xfId="24" xr:uid="{00000000-0005-0000-0000-000017000000}"/>
    <cellStyle name="RISKssTime" xfId="25" xr:uid="{00000000-0005-0000-0000-000018000000}"/>
    <cellStyle name="RISKtandbEdge" xfId="26" xr:uid="{00000000-0005-0000-0000-000019000000}"/>
    <cellStyle name="RISKtlandrEdge" xfId="27" xr:uid="{00000000-0005-0000-0000-00001A000000}"/>
    <cellStyle name="RISKtlCorner" xfId="28" xr:uid="{00000000-0005-0000-0000-00001B000000}"/>
    <cellStyle name="RISKtopEdge" xfId="29" xr:uid="{00000000-0005-0000-0000-00001C000000}"/>
    <cellStyle name="RISKtrCorner" xfId="30" xr:uid="{00000000-0005-0000-0000-00001D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6981-9551-4C18-AD57-C33E7C96A4D8}">
  <sheetPr codeName="Sheet2"/>
  <dimension ref="A1:E28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37" bestFit="1" customWidth="1"/>
    <col min="4" max="4" width="37.77734375" bestFit="1" customWidth="1"/>
    <col min="5" max="5" width="22.21875" bestFit="1" customWidth="1"/>
    <col min="6" max="6" width="8.88671875" customWidth="1"/>
  </cols>
  <sheetData>
    <row r="1" spans="1:5" x14ac:dyDescent="0.25">
      <c r="A1" s="26" t="s">
        <v>20</v>
      </c>
      <c r="B1" s="25" t="s">
        <v>21</v>
      </c>
      <c r="C1" s="25" t="s">
        <v>22</v>
      </c>
      <c r="D1" s="25" t="s">
        <v>23</v>
      </c>
      <c r="E1" s="25" t="s">
        <v>24</v>
      </c>
    </row>
    <row r="2" spans="1: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</row>
    <row r="3" spans="1:5" x14ac:dyDescent="0.25">
      <c r="A3" t="s">
        <v>25</v>
      </c>
      <c r="B3" t="s">
        <v>30</v>
      </c>
      <c r="C3" t="s">
        <v>31</v>
      </c>
      <c r="D3" t="s">
        <v>32</v>
      </c>
      <c r="E3" t="s">
        <v>29</v>
      </c>
    </row>
    <row r="4" spans="1:5" x14ac:dyDescent="0.25">
      <c r="A4" t="s">
        <v>25</v>
      </c>
      <c r="B4" t="s">
        <v>33</v>
      </c>
      <c r="C4" t="s">
        <v>31</v>
      </c>
      <c r="D4" t="s">
        <v>32</v>
      </c>
      <c r="E4" t="s">
        <v>29</v>
      </c>
    </row>
    <row r="5" spans="1:5" x14ac:dyDescent="0.25">
      <c r="A5" t="s">
        <v>25</v>
      </c>
      <c r="B5" t="s">
        <v>34</v>
      </c>
      <c r="C5" t="s">
        <v>31</v>
      </c>
      <c r="D5" t="s">
        <v>32</v>
      </c>
      <c r="E5" t="s">
        <v>29</v>
      </c>
    </row>
    <row r="6" spans="1:5" x14ac:dyDescent="0.25">
      <c r="A6" t="s">
        <v>25</v>
      </c>
      <c r="B6" t="s">
        <v>35</v>
      </c>
      <c r="C6" t="s">
        <v>31</v>
      </c>
      <c r="D6" t="s">
        <v>32</v>
      </c>
      <c r="E6" t="s">
        <v>29</v>
      </c>
    </row>
    <row r="7" spans="1:5" x14ac:dyDescent="0.25">
      <c r="A7" t="s">
        <v>25</v>
      </c>
      <c r="B7" t="s">
        <v>36</v>
      </c>
      <c r="C7" t="s">
        <v>37</v>
      </c>
      <c r="D7" t="s">
        <v>38</v>
      </c>
      <c r="E7" t="s">
        <v>29</v>
      </c>
    </row>
    <row r="8" spans="1:5" x14ac:dyDescent="0.25">
      <c r="A8" t="s">
        <v>25</v>
      </c>
      <c r="B8" t="s">
        <v>39</v>
      </c>
      <c r="C8" t="s">
        <v>40</v>
      </c>
      <c r="D8" t="s">
        <v>41</v>
      </c>
      <c r="E8" t="s">
        <v>29</v>
      </c>
    </row>
    <row r="9" spans="1:5" x14ac:dyDescent="0.25">
      <c r="A9" t="s">
        <v>25</v>
      </c>
      <c r="B9" t="s">
        <v>42</v>
      </c>
      <c r="C9" t="s">
        <v>43</v>
      </c>
      <c r="D9" t="s">
        <v>44</v>
      </c>
      <c r="E9" t="s">
        <v>29</v>
      </c>
    </row>
    <row r="10" spans="1:5" x14ac:dyDescent="0.25">
      <c r="A10" t="s">
        <v>25</v>
      </c>
      <c r="B10" t="s">
        <v>45</v>
      </c>
      <c r="C10" t="s">
        <v>46</v>
      </c>
      <c r="D10" t="s">
        <v>47</v>
      </c>
      <c r="E10" t="s">
        <v>29</v>
      </c>
    </row>
    <row r="11" spans="1:5" x14ac:dyDescent="0.25">
      <c r="A11" t="s">
        <v>25</v>
      </c>
      <c r="B11" t="s">
        <v>48</v>
      </c>
      <c r="C11" t="s">
        <v>49</v>
      </c>
      <c r="D11" t="s">
        <v>50</v>
      </c>
      <c r="E11" t="s">
        <v>29</v>
      </c>
    </row>
    <row r="12" spans="1:5" x14ac:dyDescent="0.25">
      <c r="A12" t="s">
        <v>25</v>
      </c>
      <c r="B12" t="s">
        <v>51</v>
      </c>
      <c r="C12" t="s">
        <v>52</v>
      </c>
      <c r="D12" t="s">
        <v>53</v>
      </c>
      <c r="E12" t="s">
        <v>29</v>
      </c>
    </row>
    <row r="13" spans="1:5" x14ac:dyDescent="0.25">
      <c r="A13" t="s">
        <v>25</v>
      </c>
      <c r="B13" t="s">
        <v>54</v>
      </c>
      <c r="C13" t="s">
        <v>55</v>
      </c>
      <c r="D13" t="s">
        <v>56</v>
      </c>
      <c r="E13" t="s">
        <v>29</v>
      </c>
    </row>
    <row r="14" spans="1:5" x14ac:dyDescent="0.25">
      <c r="A14" t="s">
        <v>25</v>
      </c>
      <c r="B14" t="s">
        <v>57</v>
      </c>
      <c r="C14" t="s">
        <v>58</v>
      </c>
      <c r="D14" t="s">
        <v>59</v>
      </c>
      <c r="E14" t="s">
        <v>29</v>
      </c>
    </row>
    <row r="15" spans="1:5" x14ac:dyDescent="0.25">
      <c r="A15" t="s">
        <v>25</v>
      </c>
      <c r="B15" t="s">
        <v>60</v>
      </c>
      <c r="C15" t="s">
        <v>61</v>
      </c>
      <c r="D15" t="s">
        <v>62</v>
      </c>
      <c r="E15" t="s">
        <v>29</v>
      </c>
    </row>
    <row r="16" spans="1:5" x14ac:dyDescent="0.25">
      <c r="A16" t="s">
        <v>25</v>
      </c>
      <c r="B16" t="s">
        <v>63</v>
      </c>
      <c r="C16" t="s">
        <v>64</v>
      </c>
      <c r="D16" t="s">
        <v>65</v>
      </c>
      <c r="E16" t="s">
        <v>29</v>
      </c>
    </row>
    <row r="17" spans="1:5" x14ac:dyDescent="0.25">
      <c r="A17" t="s">
        <v>25</v>
      </c>
      <c r="B17" t="s">
        <v>66</v>
      </c>
      <c r="C17" t="s">
        <v>67</v>
      </c>
      <c r="D17" t="s">
        <v>68</v>
      </c>
      <c r="E17" t="s">
        <v>29</v>
      </c>
    </row>
    <row r="18" spans="1:5" x14ac:dyDescent="0.25">
      <c r="A18" t="s">
        <v>25</v>
      </c>
      <c r="B18" t="s">
        <v>69</v>
      </c>
      <c r="C18" t="s">
        <v>70</v>
      </c>
      <c r="D18" t="s">
        <v>71</v>
      </c>
      <c r="E18" t="s">
        <v>29</v>
      </c>
    </row>
    <row r="19" spans="1:5" x14ac:dyDescent="0.25">
      <c r="A19" t="s">
        <v>25</v>
      </c>
      <c r="B19" t="s">
        <v>72</v>
      </c>
      <c r="C19" t="s">
        <v>73</v>
      </c>
      <c r="D19" t="s">
        <v>74</v>
      </c>
      <c r="E19" t="s">
        <v>29</v>
      </c>
    </row>
    <row r="20" spans="1:5" x14ac:dyDescent="0.25">
      <c r="A20" t="s">
        <v>25</v>
      </c>
      <c r="B20" t="s">
        <v>75</v>
      </c>
      <c r="C20" t="s">
        <v>76</v>
      </c>
      <c r="D20" t="s">
        <v>77</v>
      </c>
      <c r="E20" t="s">
        <v>29</v>
      </c>
    </row>
    <row r="21" spans="1:5" x14ac:dyDescent="0.25">
      <c r="A21" t="s">
        <v>25</v>
      </c>
      <c r="B21" t="s">
        <v>78</v>
      </c>
      <c r="C21" t="s">
        <v>79</v>
      </c>
      <c r="D21" t="s">
        <v>80</v>
      </c>
      <c r="E21" t="s">
        <v>29</v>
      </c>
    </row>
    <row r="22" spans="1:5" x14ac:dyDescent="0.25">
      <c r="A22" t="s">
        <v>25</v>
      </c>
      <c r="B22" t="s">
        <v>81</v>
      </c>
      <c r="C22" t="s">
        <v>82</v>
      </c>
      <c r="D22" t="s">
        <v>83</v>
      </c>
      <c r="E22" t="s">
        <v>29</v>
      </c>
    </row>
    <row r="23" spans="1:5" x14ac:dyDescent="0.25">
      <c r="A23" t="s">
        <v>25</v>
      </c>
      <c r="B23" t="s">
        <v>84</v>
      </c>
      <c r="C23" t="s">
        <v>85</v>
      </c>
      <c r="D23" t="s">
        <v>86</v>
      </c>
      <c r="E23" t="s">
        <v>29</v>
      </c>
    </row>
    <row r="24" spans="1:5" x14ac:dyDescent="0.25">
      <c r="A24" t="s">
        <v>25</v>
      </c>
      <c r="B24" t="s">
        <v>87</v>
      </c>
      <c r="C24" t="s">
        <v>88</v>
      </c>
      <c r="D24" t="s">
        <v>89</v>
      </c>
      <c r="E24" t="s">
        <v>29</v>
      </c>
    </row>
    <row r="25" spans="1:5" x14ac:dyDescent="0.25">
      <c r="A25" t="s">
        <v>25</v>
      </c>
      <c r="B25" t="s">
        <v>90</v>
      </c>
      <c r="C25" t="s">
        <v>91</v>
      </c>
      <c r="D25" t="s">
        <v>92</v>
      </c>
      <c r="E25" t="s">
        <v>29</v>
      </c>
    </row>
    <row r="26" spans="1:5" x14ac:dyDescent="0.25">
      <c r="A26" t="s">
        <v>25</v>
      </c>
      <c r="B26" t="s">
        <v>93</v>
      </c>
      <c r="C26" t="s">
        <v>94</v>
      </c>
      <c r="D26" t="s">
        <v>95</v>
      </c>
      <c r="E26" t="s">
        <v>29</v>
      </c>
    </row>
    <row r="27" spans="1:5" x14ac:dyDescent="0.25">
      <c r="A27" t="s">
        <v>25</v>
      </c>
      <c r="B27" t="s">
        <v>96</v>
      </c>
      <c r="C27" t="s">
        <v>97</v>
      </c>
      <c r="D27" t="s">
        <v>98</v>
      </c>
      <c r="E27" t="s">
        <v>29</v>
      </c>
    </row>
    <row r="28" spans="1:5" x14ac:dyDescent="0.25">
      <c r="A28" t="s">
        <v>25</v>
      </c>
      <c r="B28" t="s">
        <v>99</v>
      </c>
      <c r="C28" t="s">
        <v>100</v>
      </c>
      <c r="D28" t="s">
        <v>101</v>
      </c>
      <c r="E28" t="s">
        <v>29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6"/>
  <sheetViews>
    <sheetView tabSelected="1" topLeftCell="A6" zoomScale="85" zoomScaleNormal="85" workbookViewId="0">
      <selection activeCell="C30" sqref="C30"/>
    </sheetView>
  </sheetViews>
  <sheetFormatPr defaultRowHeight="13.2" x14ac:dyDescent="0.25"/>
  <cols>
    <col min="1" max="1" width="29.109375" customWidth="1"/>
    <col min="2" max="2" width="11.6640625" bestFit="1" customWidth="1"/>
    <col min="4" max="4" width="10.88671875" customWidth="1"/>
    <col min="5" max="5" width="9.5546875" customWidth="1"/>
    <col min="9" max="9" width="9.6640625" customWidth="1"/>
    <col min="12" max="12" width="8.88671875" customWidth="1"/>
    <col min="20" max="20" width="8.88671875" customWidth="1"/>
  </cols>
  <sheetData>
    <row r="1" spans="1:19" ht="13.8" x14ac:dyDescent="0.25">
      <c r="A1" s="16" t="s">
        <v>7</v>
      </c>
    </row>
    <row r="3" spans="1:19" ht="13.8" thickBot="1" x14ac:dyDescent="0.3">
      <c r="A3" s="5" t="s">
        <v>4</v>
      </c>
    </row>
    <row r="4" spans="1:19" ht="13.8" x14ac:dyDescent="0.25">
      <c r="A4" t="s">
        <v>13</v>
      </c>
      <c r="B4" s="14">
        <v>35</v>
      </c>
    </row>
    <row r="5" spans="1:19" ht="14.4" thickBot="1" x14ac:dyDescent="0.3">
      <c r="A5" t="s">
        <v>14</v>
      </c>
      <c r="B5" s="15">
        <v>1000</v>
      </c>
    </row>
    <row r="7" spans="1:19" x14ac:dyDescent="0.25">
      <c r="A7" s="12" t="s">
        <v>5</v>
      </c>
    </row>
    <row r="8" spans="1:19" ht="13.8" thickBot="1" x14ac:dyDescent="0.3">
      <c r="A8" s="6" t="s">
        <v>10</v>
      </c>
    </row>
    <row r="9" spans="1:19" x14ac:dyDescent="0.25">
      <c r="A9" s="8" t="s">
        <v>1</v>
      </c>
      <c r="B9" s="9">
        <v>0.9</v>
      </c>
    </row>
    <row r="10" spans="1:19" x14ac:dyDescent="0.25">
      <c r="A10" s="8" t="s">
        <v>2</v>
      </c>
      <c r="B10" s="10">
        <v>1.3</v>
      </c>
      <c r="C10" s="3"/>
      <c r="D10" s="4"/>
    </row>
    <row r="11" spans="1:19" ht="13.8" thickBot="1" x14ac:dyDescent="0.3">
      <c r="A11" s="8" t="s">
        <v>3</v>
      </c>
      <c r="B11" s="11">
        <v>2.5</v>
      </c>
    </row>
    <row r="12" spans="1:19" ht="13.8" thickBot="1" x14ac:dyDescent="0.3">
      <c r="A12" s="8"/>
    </row>
    <row r="13" spans="1:19" ht="13.8" thickBot="1" x14ac:dyDescent="0.3">
      <c r="A13" s="12" t="s">
        <v>11</v>
      </c>
      <c r="B13" s="17">
        <v>1050</v>
      </c>
      <c r="C13" s="17">
        <v>1100</v>
      </c>
      <c r="D13" s="17">
        <v>1150</v>
      </c>
      <c r="E13" s="17">
        <v>1200</v>
      </c>
      <c r="F13" s="17">
        <v>1250</v>
      </c>
      <c r="G13" s="17">
        <v>1300</v>
      </c>
      <c r="H13" s="17">
        <v>1350</v>
      </c>
      <c r="I13" s="17">
        <v>1400</v>
      </c>
      <c r="J13" s="17">
        <v>1450</v>
      </c>
      <c r="K13" s="17">
        <v>1500</v>
      </c>
    </row>
    <row r="14" spans="1:19" ht="13.8" thickBot="1" x14ac:dyDescent="0.3"/>
    <row r="15" spans="1:19" ht="14.4" thickTop="1" thickBot="1" x14ac:dyDescent="0.3">
      <c r="A15" s="5" t="s">
        <v>12</v>
      </c>
      <c r="B15" s="24">
        <f ca="1">_xll.VoseSimTable(B13:K13)</f>
        <v>1500</v>
      </c>
    </row>
    <row r="16" spans="1:19" ht="13.8" thickTop="1" x14ac:dyDescent="0.25">
      <c r="P16" s="3"/>
      <c r="Q16" s="3"/>
      <c r="R16" s="3"/>
      <c r="S16" s="3"/>
    </row>
    <row r="17" spans="1:19" x14ac:dyDescent="0.25">
      <c r="A17" s="5" t="s">
        <v>8</v>
      </c>
      <c r="O17" s="3"/>
      <c r="P17" s="3"/>
      <c r="Q17" s="3"/>
      <c r="R17" s="3"/>
      <c r="S17" s="3"/>
    </row>
    <row r="18" spans="1:19" x14ac:dyDescent="0.25">
      <c r="A18" t="s">
        <v>0</v>
      </c>
      <c r="B18">
        <v>1</v>
      </c>
      <c r="C18">
        <v>2</v>
      </c>
      <c r="D18">
        <v>3</v>
      </c>
      <c r="E18">
        <v>4</v>
      </c>
    </row>
    <row r="19" spans="1:19" x14ac:dyDescent="0.25">
      <c r="A19" t="s">
        <v>9</v>
      </c>
      <c r="B19" s="23">
        <f ca="1">_xll.VoseTriangle($B$9,$B$10,$B$11)*$B$5</f>
        <v>1450.7889263962211</v>
      </c>
      <c r="C19" s="23">
        <f ca="1">_xll.VoseTriangle($B$9,$B$10,$B$11)*$B$5</f>
        <v>1493.6118613532649</v>
      </c>
      <c r="D19" s="23">
        <f ca="1">_xll.VoseTriangle($B$9,$B$10,$B$11)*$B$5</f>
        <v>1177.6815789443813</v>
      </c>
      <c r="E19" s="23">
        <f ca="1">_xll.VoseTriangle($B$9,$B$10,$B$11)*$B$5</f>
        <v>1729.1632464577115</v>
      </c>
    </row>
    <row r="21" spans="1:19" x14ac:dyDescent="0.25">
      <c r="A21" s="5" t="s">
        <v>15</v>
      </c>
      <c r="D21" s="12"/>
      <c r="E21" s="12"/>
    </row>
    <row r="22" spans="1:19" s="3" customFormat="1" ht="13.8" x14ac:dyDescent="0.25">
      <c r="B22" s="18" t="s">
        <v>6</v>
      </c>
      <c r="C22" s="18" t="s">
        <v>18</v>
      </c>
    </row>
    <row r="23" spans="1:19" s="3" customFormat="1" x14ac:dyDescent="0.25">
      <c r="B23" s="2">
        <f ca="1">_xll.VoseOutput()+IF(B15&lt;MIN(B19:E19),1,0)</f>
        <v>0</v>
      </c>
      <c r="C23" s="22">
        <f ca="1">_xll.VoseOutput()+IF(B23=1,B15-B5,0)-B4</f>
        <v>-35</v>
      </c>
      <c r="D23" s="7"/>
      <c r="E23" s="13"/>
    </row>
    <row r="24" spans="1:19" x14ac:dyDescent="0.25">
      <c r="A24" s="7"/>
      <c r="B24" s="3"/>
      <c r="C24" s="7"/>
      <c r="D24" s="7"/>
      <c r="E24" s="7"/>
    </row>
    <row r="25" spans="1:19" ht="13.8" x14ac:dyDescent="0.25">
      <c r="A25" s="20" t="s">
        <v>17</v>
      </c>
      <c r="B25" s="18" t="s">
        <v>16</v>
      </c>
      <c r="C25" s="19" t="s">
        <v>19</v>
      </c>
      <c r="D25" s="7"/>
      <c r="E25" s="7"/>
    </row>
    <row r="26" spans="1:19" x14ac:dyDescent="0.25">
      <c r="A26">
        <v>1</v>
      </c>
      <c r="B26" s="3">
        <f ca="1">_xll.VoseSimMean($B$23,A26)</f>
        <v>0.85</v>
      </c>
      <c r="C26" s="21">
        <f ca="1">_xll.VoseSimMean($C$23,A26)</f>
        <v>7.5</v>
      </c>
      <c r="D26" s="7"/>
      <c r="E26" s="7"/>
    </row>
    <row r="27" spans="1:19" x14ac:dyDescent="0.25">
      <c r="A27">
        <v>2</v>
      </c>
      <c r="B27" s="3">
        <f ca="1">_xll.VoseSimMean($B$23,A27)</f>
        <v>0.75600000000000001</v>
      </c>
      <c r="C27" s="21">
        <f ca="1">_xll.VoseSimMean($C$23,A27)</f>
        <v>40.6</v>
      </c>
      <c r="D27" s="7"/>
      <c r="E27" s="7"/>
    </row>
    <row r="28" spans="1:19" x14ac:dyDescent="0.25">
      <c r="A28">
        <v>3</v>
      </c>
      <c r="B28" s="3">
        <f ca="1">_xll.VoseSimMean($B$23,A28)</f>
        <v>0.63600000000000001</v>
      </c>
      <c r="C28" s="21">
        <f ca="1">_xll.VoseSimMean($C$23,A28)</f>
        <v>60.4</v>
      </c>
      <c r="D28" s="7"/>
      <c r="E28" s="7"/>
    </row>
    <row r="29" spans="1:19" x14ac:dyDescent="0.25">
      <c r="A29">
        <v>4</v>
      </c>
      <c r="B29" s="3">
        <f ca="1">_xll.VoseSimMean($B$23,A29)</f>
        <v>0.53100000000000003</v>
      </c>
      <c r="C29" s="21">
        <f ca="1">_xll.VoseSimMean($C$23,A29)</f>
        <v>71.2</v>
      </c>
      <c r="D29" s="7"/>
      <c r="E29" s="7"/>
    </row>
    <row r="30" spans="1:19" x14ac:dyDescent="0.25">
      <c r="A30">
        <v>5</v>
      </c>
      <c r="B30" s="3">
        <f ca="1">_xll.VoseSimMean($B$23,A30)</f>
        <v>0.42399999999999999</v>
      </c>
      <c r="C30" s="21">
        <f ca="1">_xll.VoseSimMean($C$23,A30)</f>
        <v>71</v>
      </c>
      <c r="D30" s="7"/>
      <c r="E30" s="7"/>
    </row>
    <row r="31" spans="1:19" x14ac:dyDescent="0.25">
      <c r="A31">
        <v>6</v>
      </c>
      <c r="B31" s="3">
        <f ca="1">_xll.VoseSimMean($B$23,A31)</f>
        <v>0.317</v>
      </c>
      <c r="C31" s="21">
        <f ca="1">_xll.VoseSimMean($C$23,A31)</f>
        <v>60.1</v>
      </c>
      <c r="D31" s="7"/>
      <c r="E31" s="7"/>
    </row>
    <row r="32" spans="1:19" x14ac:dyDescent="0.25">
      <c r="A32">
        <v>7</v>
      </c>
      <c r="B32" s="3">
        <f ca="1">_xll.VoseSimMean($B$23,A32)</f>
        <v>0.23599999999999999</v>
      </c>
      <c r="C32" s="21">
        <f ca="1">_xll.VoseSimMean($C$23,A32)</f>
        <v>47.6</v>
      </c>
      <c r="D32" s="7"/>
      <c r="E32" s="7"/>
    </row>
    <row r="33" spans="1:5" x14ac:dyDescent="0.25">
      <c r="A33">
        <v>8</v>
      </c>
      <c r="B33" s="3">
        <f ca="1">_xll.VoseSimMean($B$23,A33)</f>
        <v>0.161</v>
      </c>
      <c r="C33" s="21">
        <f ca="1">_xll.VoseSimMean($C$23,A33)</f>
        <v>29.4</v>
      </c>
      <c r="D33" s="7"/>
      <c r="E33" s="7"/>
    </row>
    <row r="34" spans="1:5" x14ac:dyDescent="0.25">
      <c r="A34">
        <v>9</v>
      </c>
      <c r="B34" s="3">
        <f ca="1">_xll.VoseSimMean($B$23,A34)</f>
        <v>0.111</v>
      </c>
      <c r="C34" s="21">
        <f ca="1">_xll.VoseSimMean($C$23,A34)</f>
        <v>14.95</v>
      </c>
    </row>
    <row r="35" spans="1:5" x14ac:dyDescent="0.25">
      <c r="A35">
        <v>10</v>
      </c>
      <c r="B35" s="3">
        <f ca="1">_xll.VoseSimMean($B$23,A35)</f>
        <v>7.2999999999999995E-2</v>
      </c>
      <c r="C35" s="21">
        <f ca="1">_xll.VoseSimMean($C$23,A35)</f>
        <v>1.5</v>
      </c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7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465F-DEEE-43AA-9163-76188A440995}">
  <sheetPr codeName="Sheet3"/>
  <dimension ref="A1:B1"/>
  <sheetViews>
    <sheetView workbookViewId="0"/>
  </sheetViews>
  <sheetFormatPr defaultRowHeight="13.2" x14ac:dyDescent="0.25"/>
  <sheetData>
    <row r="1" spans="1:2" x14ac:dyDescent="0.25">
      <c r="A1" t="s">
        <v>102</v>
      </c>
      <c r="B1">
        <v>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EE03-4AE9-4341-B890-417DF4EB39A9}">
  <sheetPr codeName="Sheet4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27" t="s">
        <v>103</v>
      </c>
      <c r="F2">
        <v>1</v>
      </c>
      <c r="G2" t="s">
        <v>104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Conversion report</vt:lpstr>
      <vt:lpstr>그림6-1</vt:lpstr>
      <vt:lpstr>ModelRiskDSN</vt:lpstr>
      <vt:lpstr>ModelRiskSYS1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1997-08-23T20:06:28Z</dcterms:created>
  <dcterms:modified xsi:type="dcterms:W3CDTF">2023-06-14T09:05:35Z</dcterms:modified>
</cp:coreProperties>
</file>