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6AD35321-D8CF-4C24-83C6-EED2B16C4F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그림10-1" sheetId="1" r:id="rId1"/>
    <sheet name="ModelRiskSYS1" sheetId="4" state="hidden" r:id="rId2"/>
    <sheet name="ModelRiskDSN" sheetId="5" state="hidden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"YC3H7WFPQ5V4KMRII31V2AP1"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"$B$66"</definedName>
    <definedName name="RiskSelectedNameCell1" hidden="1">"$A$66"</definedName>
    <definedName name="RiskSelectedNameCell2" hidden="1">"$B$65"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1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</definedName>
    <definedName name="SimOpt_Seed0" hidden="1">1</definedName>
    <definedName name="SimOpt_SeedFixed" hidden="1">1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"투자전"</definedName>
    <definedName name="SimOpt_SimName1" hidden="1">"투자후"</definedName>
    <definedName name="SimOpt_SimsCount" hidden="1">2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B6" i="1"/>
  <c r="F10" i="1"/>
  <c r="E10" i="1"/>
  <c r="G10" i="1"/>
  <c r="H10" i="1"/>
  <c r="L10" i="1"/>
  <c r="J10" i="1"/>
  <c r="B11" i="1" l="1"/>
  <c r="M10" i="1"/>
  <c r="C11" i="1" s="1"/>
  <c r="K10" i="1"/>
  <c r="I10" i="1"/>
  <c r="F11" i="1"/>
  <c r="D11" i="1" l="1"/>
  <c r="G11" i="1"/>
  <c r="L11" i="1"/>
  <c r="J11" i="1"/>
  <c r="E11" i="1"/>
  <c r="B12" i="1" l="1"/>
  <c r="K11" i="1"/>
  <c r="M11" i="1"/>
  <c r="H11" i="1"/>
  <c r="I11" i="1" l="1"/>
  <c r="D12" i="1" s="1"/>
  <c r="C12" i="1"/>
  <c r="F12" i="1"/>
  <c r="E12" i="1"/>
  <c r="H12" i="1"/>
  <c r="G12" i="1"/>
  <c r="J12" i="1"/>
  <c r="K12" i="1" l="1"/>
  <c r="I12" i="1"/>
  <c r="L12" i="1"/>
  <c r="D13" i="1" l="1"/>
  <c r="B13" i="1"/>
  <c r="M12" i="1"/>
  <c r="C13" i="1" s="1"/>
  <c r="G13" i="1"/>
  <c r="F13" i="1"/>
  <c r="J13" i="1"/>
  <c r="L13" i="1"/>
  <c r="E13" i="1"/>
  <c r="B14" i="1" l="1"/>
  <c r="M13" i="1"/>
  <c r="K13" i="1"/>
  <c r="H13" i="1"/>
  <c r="I13" i="1" l="1"/>
  <c r="D14" i="1" s="1"/>
  <c r="C14" i="1"/>
  <c r="E14" i="1"/>
  <c r="H14" i="1"/>
  <c r="F14" i="1"/>
  <c r="G14" i="1"/>
  <c r="I14" i="1" l="1"/>
  <c r="L14" i="1"/>
  <c r="J14" i="1"/>
  <c r="B15" i="1" l="1"/>
  <c r="K14" i="1"/>
  <c r="D15" i="1" s="1"/>
  <c r="M14" i="1"/>
  <c r="C15" i="1" s="1"/>
  <c r="G15" i="1"/>
  <c r="F15" i="1"/>
  <c r="J15" i="1"/>
  <c r="L15" i="1"/>
  <c r="E15" i="1"/>
  <c r="B16" i="1" l="1"/>
  <c r="M15" i="1"/>
  <c r="K15" i="1"/>
  <c r="H15" i="1"/>
  <c r="I15" i="1" l="1"/>
  <c r="D16" i="1" s="1"/>
  <c r="C16" i="1"/>
  <c r="E16" i="1"/>
  <c r="H16" i="1"/>
  <c r="F16" i="1"/>
  <c r="G16" i="1"/>
  <c r="I16" i="1" l="1"/>
  <c r="L16" i="1"/>
  <c r="J16" i="1"/>
  <c r="B17" i="1" l="1"/>
  <c r="K16" i="1"/>
  <c r="D17" i="1" s="1"/>
  <c r="M16" i="1"/>
  <c r="C17" i="1" s="1"/>
  <c r="F17" i="1"/>
  <c r="J17" i="1"/>
  <c r="G17" i="1"/>
  <c r="E17" i="1"/>
  <c r="K17" i="1" l="1"/>
  <c r="H17" i="1"/>
  <c r="L17" i="1"/>
  <c r="B18" i="1" l="1"/>
  <c r="M17" i="1"/>
  <c r="C18" i="1" s="1"/>
  <c r="I17" i="1"/>
  <c r="D18" i="1" s="1"/>
  <c r="F18" i="1"/>
  <c r="J18" i="1"/>
  <c r="G18" i="1"/>
  <c r="E18" i="1"/>
  <c r="K18" i="1" l="1"/>
  <c r="H18" i="1"/>
  <c r="L18" i="1"/>
  <c r="B19" i="1" l="1"/>
  <c r="M18" i="1"/>
  <c r="C19" i="1" s="1"/>
  <c r="I18" i="1"/>
  <c r="D19" i="1" s="1"/>
  <c r="F19" i="1"/>
  <c r="J19" i="1"/>
  <c r="G19" i="1"/>
  <c r="E19" i="1"/>
  <c r="K19" i="1" l="1"/>
  <c r="H19" i="1"/>
  <c r="L19" i="1"/>
  <c r="B20" i="1" l="1"/>
  <c r="M19" i="1"/>
  <c r="C20" i="1" s="1"/>
  <c r="I19" i="1"/>
  <c r="D20" i="1" s="1"/>
  <c r="F20" i="1"/>
  <c r="J20" i="1"/>
  <c r="G20" i="1"/>
  <c r="E20" i="1"/>
  <c r="K20" i="1" l="1"/>
  <c r="H20" i="1"/>
  <c r="L20" i="1"/>
  <c r="B21" i="1" l="1"/>
  <c r="M20" i="1"/>
  <c r="C21" i="1" s="1"/>
  <c r="I20" i="1"/>
  <c r="D21" i="1" s="1"/>
  <c r="F21" i="1"/>
  <c r="J21" i="1"/>
  <c r="G21" i="1"/>
  <c r="E21" i="1"/>
  <c r="K21" i="1" l="1"/>
  <c r="H21" i="1"/>
  <c r="L21" i="1"/>
  <c r="B22" i="1" l="1"/>
  <c r="M21" i="1"/>
  <c r="C22" i="1" s="1"/>
  <c r="I21" i="1"/>
  <c r="D22" i="1" s="1"/>
  <c r="F22" i="1"/>
  <c r="G22" i="1"/>
  <c r="L22" i="1"/>
  <c r="J22" i="1"/>
  <c r="E22" i="1"/>
  <c r="B23" i="1" l="1"/>
  <c r="K22" i="1"/>
  <c r="M22" i="1"/>
  <c r="H22" i="1"/>
  <c r="I22" i="1" l="1"/>
  <c r="D23" i="1" s="1"/>
  <c r="C23" i="1"/>
  <c r="F23" i="1"/>
  <c r="E23" i="1"/>
  <c r="H23" i="1"/>
  <c r="G23" i="1"/>
  <c r="J23" i="1"/>
  <c r="K23" i="1" l="1"/>
  <c r="I23" i="1"/>
  <c r="L23" i="1"/>
  <c r="D24" i="1" l="1"/>
  <c r="B24" i="1"/>
  <c r="M23" i="1"/>
  <c r="C24" i="1" s="1"/>
  <c r="F24" i="1"/>
  <c r="G24" i="1"/>
  <c r="L24" i="1"/>
  <c r="E24" i="1"/>
  <c r="J24" i="1"/>
  <c r="K24" i="1" l="1"/>
  <c r="B25" i="1"/>
  <c r="M24" i="1"/>
  <c r="H24" i="1"/>
  <c r="I24" i="1" l="1"/>
  <c r="D25" i="1" s="1"/>
  <c r="C25" i="1"/>
  <c r="F25" i="1"/>
  <c r="E25" i="1"/>
  <c r="H25" i="1"/>
  <c r="G25" i="1"/>
  <c r="J25" i="1"/>
  <c r="K25" i="1" l="1"/>
  <c r="I25" i="1"/>
  <c r="L25" i="1"/>
  <c r="D26" i="1" l="1"/>
  <c r="B26" i="1"/>
  <c r="M25" i="1"/>
  <c r="C26" i="1" s="1"/>
  <c r="F26" i="1"/>
  <c r="G26" i="1"/>
  <c r="L26" i="1"/>
  <c r="E26" i="1"/>
  <c r="J26" i="1"/>
  <c r="K26" i="1" l="1"/>
  <c r="B27" i="1"/>
  <c r="M26" i="1"/>
  <c r="H26" i="1"/>
  <c r="I26" i="1" l="1"/>
  <c r="D27" i="1" s="1"/>
  <c r="C27" i="1"/>
  <c r="E27" i="1"/>
  <c r="G27" i="1"/>
  <c r="F27" i="1"/>
  <c r="J27" i="1"/>
  <c r="L27" i="1"/>
  <c r="H27" i="1"/>
  <c r="I27" i="1" l="1"/>
  <c r="M27" i="1"/>
  <c r="C28" i="1" s="1"/>
  <c r="K27" i="1"/>
  <c r="B28" i="1"/>
  <c r="E28" i="1"/>
  <c r="F28" i="1"/>
  <c r="D28" i="1" l="1"/>
  <c r="G28" i="1"/>
  <c r="J28" i="1"/>
  <c r="H28" i="1"/>
  <c r="L28" i="1"/>
  <c r="M28" i="1" l="1"/>
  <c r="C29" i="1" s="1"/>
  <c r="I28" i="1"/>
  <c r="K28" i="1"/>
  <c r="B29" i="1"/>
  <c r="F29" i="1"/>
  <c r="E29" i="1"/>
  <c r="D29" i="1" l="1"/>
  <c r="J29" i="1"/>
  <c r="G29" i="1"/>
  <c r="H29" i="1"/>
  <c r="L29" i="1"/>
  <c r="M29" i="1" l="1"/>
  <c r="C30" i="1" s="1"/>
  <c r="B30" i="1"/>
  <c r="K29" i="1"/>
  <c r="I29" i="1"/>
  <c r="E30" i="1"/>
  <c r="F30" i="1"/>
  <c r="D30" i="1" l="1"/>
  <c r="H30" i="1"/>
  <c r="J30" i="1"/>
  <c r="G30" i="1"/>
  <c r="L30" i="1"/>
  <c r="M30" i="1" l="1"/>
  <c r="C31" i="1" s="1"/>
  <c r="K30" i="1"/>
  <c r="B31" i="1"/>
  <c r="I30" i="1"/>
  <c r="F31" i="1"/>
  <c r="E31" i="1"/>
  <c r="D31" i="1" l="1"/>
  <c r="G31" i="1"/>
  <c r="H31" i="1"/>
  <c r="J31" i="1"/>
  <c r="L31" i="1"/>
  <c r="B32" i="1" l="1"/>
  <c r="K31" i="1"/>
  <c r="I31" i="1"/>
  <c r="M31" i="1"/>
  <c r="C32" i="1" s="1"/>
  <c r="E32" i="1"/>
  <c r="F32" i="1"/>
  <c r="D32" i="1" l="1"/>
  <c r="J32" i="1"/>
  <c r="H32" i="1"/>
  <c r="G32" i="1"/>
  <c r="L32" i="1"/>
  <c r="M32" i="1" l="1"/>
  <c r="C33" i="1" s="1"/>
  <c r="I32" i="1"/>
  <c r="K32" i="1"/>
  <c r="B33" i="1"/>
  <c r="E33" i="1"/>
  <c r="F33" i="1"/>
  <c r="D33" i="1" l="1"/>
  <c r="J33" i="1"/>
  <c r="H33" i="1"/>
  <c r="G33" i="1"/>
  <c r="L33" i="1"/>
  <c r="M33" i="1" l="1"/>
  <c r="C34" i="1" s="1"/>
  <c r="I33" i="1"/>
  <c r="K33" i="1"/>
  <c r="B34" i="1"/>
  <c r="F34" i="1"/>
  <c r="E34" i="1"/>
  <c r="D34" i="1" l="1"/>
  <c r="H34" i="1"/>
  <c r="J34" i="1"/>
  <c r="G34" i="1"/>
  <c r="L34" i="1"/>
  <c r="M34" i="1" l="1"/>
  <c r="C35" i="1" s="1"/>
  <c r="K34" i="1"/>
  <c r="B35" i="1"/>
  <c r="I34" i="1"/>
  <c r="F35" i="1"/>
  <c r="E35" i="1"/>
  <c r="D35" i="1" l="1"/>
  <c r="H35" i="1"/>
  <c r="J35" i="1"/>
  <c r="G35" i="1"/>
  <c r="L35" i="1"/>
  <c r="M35" i="1" l="1"/>
  <c r="C36" i="1" s="1"/>
  <c r="K35" i="1"/>
  <c r="B36" i="1"/>
  <c r="I35" i="1"/>
  <c r="F36" i="1"/>
  <c r="E36" i="1"/>
  <c r="D36" i="1" l="1"/>
  <c r="H36" i="1"/>
  <c r="J36" i="1"/>
  <c r="G36" i="1"/>
  <c r="L36" i="1"/>
  <c r="M36" i="1" l="1"/>
  <c r="C37" i="1" s="1"/>
  <c r="B37" i="1"/>
  <c r="K36" i="1"/>
  <c r="I36" i="1"/>
  <c r="D37" i="1"/>
  <c r="F37" i="1"/>
  <c r="E37" i="1"/>
  <c r="H37" i="1"/>
  <c r="J37" i="1"/>
  <c r="G37" i="1"/>
  <c r="L37" i="1"/>
  <c r="M37" i="1" l="1"/>
  <c r="C38" i="1" s="1"/>
  <c r="B38" i="1"/>
  <c r="K37" i="1"/>
  <c r="I37" i="1"/>
  <c r="F38" i="1"/>
  <c r="E38" i="1"/>
  <c r="D38" i="1" l="1"/>
  <c r="J38" i="1"/>
  <c r="H38" i="1"/>
  <c r="G38" i="1"/>
  <c r="L38" i="1"/>
  <c r="M38" i="1" l="1"/>
  <c r="C39" i="1" s="1"/>
  <c r="I38" i="1"/>
  <c r="K38" i="1"/>
  <c r="B39" i="1"/>
  <c r="F39" i="1"/>
  <c r="E39" i="1"/>
  <c r="D39" i="1" l="1"/>
  <c r="H39" i="1"/>
  <c r="J39" i="1"/>
  <c r="G39" i="1"/>
  <c r="L39" i="1"/>
  <c r="M39" i="1" l="1"/>
  <c r="C40" i="1" s="1"/>
  <c r="K39" i="1"/>
  <c r="B40" i="1"/>
  <c r="I39" i="1"/>
  <c r="D40" i="1" s="1"/>
  <c r="F40" i="1"/>
  <c r="E40" i="1"/>
  <c r="J40" i="1"/>
  <c r="G40" i="1"/>
  <c r="H40" i="1"/>
  <c r="L40" i="1"/>
  <c r="M40" i="1" l="1"/>
  <c r="C41" i="1" s="1"/>
  <c r="B41" i="1"/>
  <c r="K40" i="1"/>
  <c r="I40" i="1"/>
  <c r="E41" i="1"/>
  <c r="F41" i="1"/>
  <c r="D41" i="1" l="1"/>
  <c r="H41" i="1"/>
  <c r="J41" i="1"/>
  <c r="G41" i="1"/>
  <c r="L41" i="1"/>
  <c r="M41" i="1" l="1"/>
  <c r="C42" i="1" s="1"/>
  <c r="B42" i="1"/>
  <c r="K41" i="1"/>
  <c r="I41" i="1"/>
  <c r="F42" i="1"/>
  <c r="E42" i="1"/>
  <c r="D42" i="1" l="1"/>
  <c r="J42" i="1"/>
  <c r="H42" i="1"/>
  <c r="G42" i="1"/>
  <c r="L42" i="1"/>
  <c r="M42" i="1" l="1"/>
  <c r="C43" i="1" s="1"/>
  <c r="I42" i="1"/>
  <c r="B43" i="1"/>
  <c r="K42" i="1"/>
  <c r="F43" i="1"/>
  <c r="E43" i="1"/>
  <c r="D43" i="1" l="1"/>
  <c r="H43" i="1"/>
  <c r="J43" i="1"/>
  <c r="G43" i="1"/>
  <c r="L43" i="1"/>
  <c r="M43" i="1" l="1"/>
  <c r="C44" i="1" s="1"/>
  <c r="K43" i="1"/>
  <c r="B44" i="1"/>
  <c r="I43" i="1"/>
  <c r="F44" i="1"/>
  <c r="E44" i="1"/>
  <c r="D44" i="1" l="1"/>
  <c r="J44" i="1"/>
  <c r="H44" i="1"/>
  <c r="G44" i="1"/>
  <c r="L44" i="1"/>
  <c r="M44" i="1" l="1"/>
  <c r="C45" i="1" s="1"/>
  <c r="I44" i="1"/>
  <c r="D45" i="1" s="1"/>
  <c r="B45" i="1"/>
  <c r="K44" i="1"/>
  <c r="F45" i="1"/>
  <c r="G45" i="1"/>
  <c r="E45" i="1"/>
  <c r="J45" i="1"/>
  <c r="L45" i="1"/>
  <c r="H45" i="1"/>
  <c r="I45" i="1" l="1"/>
  <c r="M45" i="1"/>
  <c r="C46" i="1" s="1"/>
  <c r="B46" i="1"/>
  <c r="K45" i="1"/>
  <c r="D46" i="1" s="1"/>
  <c r="F46" i="1"/>
  <c r="G46" i="1"/>
  <c r="E46" i="1"/>
  <c r="J46" i="1"/>
  <c r="K46" i="1" l="1"/>
  <c r="H46" i="1"/>
  <c r="L46" i="1"/>
  <c r="B47" i="1" l="1"/>
  <c r="M46" i="1"/>
  <c r="C47" i="1" s="1"/>
  <c r="I46" i="1"/>
  <c r="D47" i="1" s="1"/>
  <c r="F47" i="1"/>
  <c r="J47" i="1"/>
  <c r="E47" i="1"/>
  <c r="G47" i="1"/>
  <c r="K47" i="1" l="1"/>
  <c r="L47" i="1"/>
  <c r="H47" i="1"/>
  <c r="I47" i="1" l="1"/>
  <c r="D48" i="1" s="1"/>
  <c r="M47" i="1"/>
  <c r="C48" i="1" s="1"/>
  <c r="B48" i="1"/>
  <c r="F48" i="1"/>
  <c r="G48" i="1"/>
  <c r="L48" i="1"/>
  <c r="J48" i="1"/>
  <c r="E48" i="1"/>
  <c r="B49" i="1" l="1"/>
  <c r="K48" i="1"/>
  <c r="M48" i="1"/>
  <c r="H48" i="1"/>
  <c r="I48" i="1" l="1"/>
  <c r="D49" i="1" s="1"/>
  <c r="C49" i="1"/>
  <c r="E49" i="1"/>
  <c r="H49" i="1"/>
  <c r="F49" i="1"/>
  <c r="G49" i="1"/>
  <c r="I49" i="1" l="1"/>
  <c r="L49" i="1"/>
  <c r="J49" i="1"/>
  <c r="B50" i="1" l="1"/>
  <c r="K49" i="1"/>
  <c r="D50" i="1" s="1"/>
  <c r="M49" i="1"/>
  <c r="C50" i="1" s="1"/>
  <c r="F50" i="1"/>
  <c r="J50" i="1"/>
  <c r="E50" i="1"/>
  <c r="G50" i="1"/>
  <c r="K50" i="1" l="1"/>
  <c r="L50" i="1"/>
  <c r="H50" i="1"/>
  <c r="I50" i="1" l="1"/>
  <c r="D51" i="1" s="1"/>
  <c r="M50" i="1"/>
  <c r="C51" i="1" s="1"/>
  <c r="B51" i="1"/>
  <c r="G51" i="1"/>
  <c r="L51" i="1"/>
  <c r="E51" i="1"/>
  <c r="F51" i="1"/>
  <c r="M51" i="1" l="1"/>
  <c r="J51" i="1"/>
  <c r="H51" i="1"/>
  <c r="I51" i="1" l="1"/>
  <c r="K51" i="1"/>
  <c r="B52" i="1"/>
  <c r="C52" i="1"/>
  <c r="F52" i="1"/>
  <c r="E52" i="1"/>
  <c r="D52" i="1" l="1"/>
  <c r="G52" i="1"/>
  <c r="J52" i="1"/>
  <c r="H52" i="1"/>
  <c r="L52" i="1"/>
  <c r="K52" i="1" l="1"/>
  <c r="B53" i="1"/>
  <c r="M52" i="1"/>
  <c r="C53" i="1" s="1"/>
  <c r="I52" i="1"/>
  <c r="F53" i="1"/>
  <c r="E53" i="1"/>
  <c r="D53" i="1" l="1"/>
  <c r="J53" i="1"/>
  <c r="G53" i="1"/>
  <c r="H53" i="1"/>
  <c r="L53" i="1"/>
  <c r="M53" i="1" l="1"/>
  <c r="C54" i="1" s="1"/>
  <c r="B54" i="1"/>
  <c r="K53" i="1"/>
  <c r="I53" i="1"/>
  <c r="F54" i="1"/>
  <c r="E54" i="1"/>
  <c r="D54" i="1" l="1"/>
  <c r="G54" i="1"/>
  <c r="J54" i="1"/>
  <c r="H54" i="1"/>
  <c r="L54" i="1"/>
  <c r="I54" i="1" l="1"/>
  <c r="K54" i="1"/>
  <c r="D55" i="1"/>
  <c r="M54" i="1"/>
  <c r="C55" i="1" s="1"/>
  <c r="B55" i="1"/>
  <c r="G55" i="1"/>
  <c r="L55" i="1"/>
  <c r="F55" i="1"/>
  <c r="E55" i="1"/>
  <c r="M55" i="1" l="1"/>
  <c r="H55" i="1"/>
  <c r="J55" i="1"/>
  <c r="K55" i="1" l="1"/>
  <c r="B56" i="1"/>
  <c r="I55" i="1"/>
  <c r="C56" i="1"/>
  <c r="F56" i="1"/>
  <c r="D56" i="1" l="1"/>
  <c r="E56" i="1"/>
  <c r="H56" i="1"/>
  <c r="G56" i="1"/>
  <c r="J56" i="1"/>
  <c r="K56" i="1" l="1"/>
  <c r="I56" i="1"/>
  <c r="L56" i="1"/>
  <c r="D57" i="1" l="1"/>
  <c r="B57" i="1"/>
  <c r="M56" i="1"/>
  <c r="C57" i="1" s="1"/>
  <c r="G57" i="1"/>
  <c r="L57" i="1"/>
  <c r="F57" i="1"/>
  <c r="E57" i="1"/>
  <c r="M57" i="1" l="1"/>
  <c r="H57" i="1"/>
  <c r="J57" i="1"/>
  <c r="B58" i="1" l="1"/>
  <c r="K57" i="1"/>
  <c r="I57" i="1"/>
  <c r="C58" i="1"/>
  <c r="F58" i="1"/>
  <c r="D58" i="1" l="1"/>
  <c r="E58" i="1"/>
  <c r="H58" i="1"/>
  <c r="J58" i="1"/>
  <c r="G58" i="1"/>
  <c r="K58" i="1" l="1"/>
  <c r="I58" i="1"/>
  <c r="L58" i="1"/>
  <c r="D59" i="1" l="1"/>
  <c r="B59" i="1"/>
  <c r="M58" i="1"/>
  <c r="C59" i="1" s="1"/>
  <c r="F59" i="1"/>
  <c r="G59" i="1"/>
  <c r="L59" i="1"/>
  <c r="J59" i="1"/>
  <c r="E59" i="1"/>
  <c r="B60" i="1" l="1"/>
  <c r="K59" i="1"/>
  <c r="M59" i="1"/>
  <c r="H59" i="1"/>
  <c r="I59" i="1" l="1"/>
  <c r="D60" i="1" s="1"/>
  <c r="C60" i="1"/>
  <c r="G60" i="1"/>
  <c r="F60" i="1"/>
  <c r="E60" i="1"/>
  <c r="H60" i="1"/>
  <c r="J60" i="1"/>
  <c r="L60" i="1"/>
  <c r="M60" i="1" l="1"/>
  <c r="C61" i="1" s="1"/>
  <c r="B61" i="1"/>
  <c r="K60" i="1"/>
  <c r="I60" i="1"/>
  <c r="D61" i="1" l="1"/>
  <c r="E61" i="1"/>
  <c r="F61" i="1"/>
  <c r="G61" i="1"/>
  <c r="L61" i="1"/>
  <c r="J61" i="1"/>
  <c r="H61" i="1"/>
  <c r="I61" i="1" l="1"/>
  <c r="K61" i="1"/>
  <c r="B62" i="1"/>
  <c r="M61" i="1"/>
  <c r="C62" i="1" s="1"/>
  <c r="B66" i="1" l="1"/>
  <c r="D62" i="1"/>
  <c r="D66" i="1" s="1"/>
  <c r="C66" i="1"/>
  <c r="B67" i="1"/>
  <c r="B68" i="1"/>
  <c r="D67" i="1"/>
  <c r="D68" i="1"/>
  <c r="C67" i="1"/>
  <c r="C68" i="1"/>
  <c r="F67" i="1" l="1"/>
  <c r="H67" i="1" s="1"/>
</calcChain>
</file>

<file path=xl/sharedStrings.xml><?xml version="1.0" encoding="utf-8"?>
<sst xmlns="http://schemas.openxmlformats.org/spreadsheetml/2006/main" count="36" uniqueCount="33">
  <si>
    <t>A</t>
  </si>
  <si>
    <t>B</t>
  </si>
  <si>
    <t>C</t>
  </si>
  <si>
    <t>자료</t>
    <phoneticPr fontId="0" type="noConversion"/>
  </si>
  <si>
    <t>주</t>
    <phoneticPr fontId="0" type="noConversion"/>
  </si>
  <si>
    <r>
      <t xml:space="preserve">A </t>
    </r>
    <r>
      <rPr>
        <sz val="10"/>
        <rFont val="돋움"/>
        <family val="3"/>
        <charset val="129"/>
      </rPr>
      <t>구입</t>
    </r>
    <phoneticPr fontId="0" type="noConversion"/>
  </si>
  <si>
    <r>
      <t xml:space="preserve">B </t>
    </r>
    <r>
      <rPr>
        <sz val="10"/>
        <rFont val="돋움"/>
        <family val="3"/>
        <charset val="129"/>
      </rPr>
      <t>구입</t>
    </r>
    <phoneticPr fontId="0" type="noConversion"/>
  </si>
  <si>
    <r>
      <t xml:space="preserve">C </t>
    </r>
    <r>
      <rPr>
        <sz val="10"/>
        <rFont val="돋움"/>
        <family val="3"/>
        <charset val="129"/>
      </rPr>
      <t>구입</t>
    </r>
    <phoneticPr fontId="0" type="noConversion"/>
  </si>
  <si>
    <r>
      <t xml:space="preserve">A </t>
    </r>
    <r>
      <rPr>
        <sz val="10"/>
        <rFont val="돋움"/>
        <family val="3"/>
        <charset val="129"/>
      </rPr>
      <t>불만족</t>
    </r>
    <phoneticPr fontId="0" type="noConversion"/>
  </si>
  <si>
    <r>
      <t xml:space="preserve">B </t>
    </r>
    <r>
      <rPr>
        <sz val="10"/>
        <rFont val="돋움"/>
        <family val="3"/>
        <charset val="129"/>
      </rPr>
      <t>불만족</t>
    </r>
    <phoneticPr fontId="0" type="noConversion"/>
  </si>
  <si>
    <r>
      <t xml:space="preserve">C </t>
    </r>
    <r>
      <rPr>
        <sz val="10"/>
        <rFont val="돋움"/>
        <family val="3"/>
        <charset val="129"/>
      </rPr>
      <t>불만족</t>
    </r>
    <phoneticPr fontId="0" type="noConversion"/>
  </si>
  <si>
    <r>
      <t>A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B</t>
    </r>
    <r>
      <rPr>
        <sz val="10"/>
        <rFont val="돋움"/>
        <family val="3"/>
        <charset val="129"/>
      </rPr>
      <t>로</t>
    </r>
    <phoneticPr fontId="0" type="noConversion"/>
  </si>
  <si>
    <r>
      <t>A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C</t>
    </r>
    <r>
      <rPr>
        <sz val="10"/>
        <rFont val="돋움"/>
        <family val="3"/>
        <charset val="129"/>
      </rPr>
      <t>로</t>
    </r>
    <phoneticPr fontId="0" type="noConversion"/>
  </si>
  <si>
    <r>
      <t>B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A</t>
    </r>
    <r>
      <rPr>
        <sz val="10"/>
        <rFont val="돋움"/>
        <family val="3"/>
        <charset val="129"/>
      </rPr>
      <t>로</t>
    </r>
    <phoneticPr fontId="0" type="noConversion"/>
  </si>
  <si>
    <r>
      <t>B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C</t>
    </r>
    <r>
      <rPr>
        <sz val="10"/>
        <rFont val="돋움"/>
        <family val="3"/>
        <charset val="129"/>
      </rPr>
      <t>로</t>
    </r>
    <phoneticPr fontId="0" type="noConversion"/>
  </si>
  <si>
    <r>
      <t>C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A</t>
    </r>
    <r>
      <rPr>
        <sz val="10"/>
        <rFont val="돋움"/>
        <family val="3"/>
        <charset val="129"/>
      </rPr>
      <t>로</t>
    </r>
    <phoneticPr fontId="0" type="noConversion"/>
  </si>
  <si>
    <r>
      <t>C</t>
    </r>
    <r>
      <rPr>
        <sz val="10"/>
        <rFont val="돋움"/>
        <family val="3"/>
        <charset val="129"/>
      </rPr>
      <t>에서</t>
    </r>
    <r>
      <rPr>
        <sz val="10"/>
        <rFont val="Arial"/>
        <family val="2"/>
      </rPr>
      <t xml:space="preserve"> B</t>
    </r>
    <r>
      <rPr>
        <sz val="10"/>
        <rFont val="돋움"/>
        <family val="3"/>
        <charset val="129"/>
      </rPr>
      <t>로</t>
    </r>
    <phoneticPr fontId="0" type="noConversion"/>
  </si>
  <si>
    <r>
      <t>53(1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>)</t>
    </r>
    <phoneticPr fontId="0" type="noConversion"/>
  </si>
  <si>
    <r>
      <rPr>
        <b/>
        <sz val="10"/>
        <rFont val="돋움"/>
        <family val="3"/>
        <charset val="129"/>
      </rPr>
      <t>오렌지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주스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시장</t>
    </r>
    <r>
      <rPr>
        <b/>
        <sz val="10"/>
        <rFont val="돋움"/>
        <family val="3"/>
        <charset val="129"/>
      </rPr>
      <t>점유율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문제</t>
    </r>
    <phoneticPr fontId="0" type="noConversion"/>
  </si>
  <si>
    <r>
      <rPr>
        <b/>
        <sz val="10"/>
        <rFont val="돋움"/>
        <family val="3"/>
        <charset val="129"/>
      </rPr>
      <t>각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브랜드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불만족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확률</t>
    </r>
    <phoneticPr fontId="0" type="noConversion"/>
  </si>
  <si>
    <r>
      <t>1</t>
    </r>
    <r>
      <rPr>
        <b/>
        <sz val="10"/>
        <rFont val="돋움"/>
        <family val="3"/>
        <charset val="129"/>
      </rPr>
      <t>년</t>
    </r>
    <r>
      <rPr>
        <b/>
        <sz val="10"/>
        <rFont val="Arial"/>
        <family val="2"/>
      </rPr>
      <t>(52</t>
    </r>
    <r>
      <rPr>
        <b/>
        <sz val="10"/>
        <rFont val="돋움"/>
        <family val="3"/>
        <charset val="129"/>
      </rPr>
      <t>주</t>
    </r>
    <r>
      <rPr>
        <b/>
        <sz val="10"/>
        <rFont val="Arial"/>
        <family val="2"/>
      </rPr>
      <t xml:space="preserve">) </t>
    </r>
    <r>
      <rPr>
        <b/>
        <sz val="10"/>
        <rFont val="돋움"/>
        <family val="3"/>
        <charset val="129"/>
      </rPr>
      <t>시뮬레이션</t>
    </r>
    <phoneticPr fontId="0" type="noConversion"/>
  </si>
  <si>
    <r>
      <t>1</t>
    </r>
    <r>
      <rPr>
        <b/>
        <sz val="10"/>
        <rFont val="돋움"/>
        <family val="3"/>
        <charset val="129"/>
      </rPr>
      <t>년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후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시장점유율</t>
    </r>
    <phoneticPr fontId="0" type="noConversion"/>
  </si>
  <si>
    <r>
      <t>1</t>
    </r>
    <r>
      <rPr>
        <b/>
        <sz val="10"/>
        <rFont val="돋움"/>
        <family val="3"/>
        <charset val="129"/>
      </rPr>
      <t>년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후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평균시장점유율</t>
    </r>
    <phoneticPr fontId="0" type="noConversion"/>
  </si>
  <si>
    <r>
      <rPr>
        <sz val="10"/>
        <rFont val="돋움"/>
        <family val="3"/>
        <charset val="129"/>
      </rPr>
      <t>투자전</t>
    </r>
    <r>
      <rPr>
        <sz val="10"/>
        <rFont val="Arial"/>
        <family val="2"/>
      </rPr>
      <t xml:space="preserve"> A </t>
    </r>
    <r>
      <rPr>
        <sz val="10"/>
        <rFont val="돋움"/>
        <family val="3"/>
        <charset val="129"/>
      </rPr>
      <t>불만족비율</t>
    </r>
    <phoneticPr fontId="0" type="noConversion"/>
  </si>
  <si>
    <r>
      <rPr>
        <sz val="10"/>
        <rFont val="돋움"/>
        <family val="3"/>
        <charset val="129"/>
      </rPr>
      <t>투자후</t>
    </r>
    <r>
      <rPr>
        <sz val="10"/>
        <rFont val="Arial"/>
        <family val="2"/>
      </rPr>
      <t xml:space="preserve"> A </t>
    </r>
    <r>
      <rPr>
        <sz val="10"/>
        <rFont val="돋움"/>
        <family val="3"/>
        <charset val="129"/>
      </rPr>
      <t>불만족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비율</t>
    </r>
    <phoneticPr fontId="0" type="noConversion"/>
  </si>
  <si>
    <t>투자 후 1년 후 평균점유율</t>
    <phoneticPr fontId="0" type="noConversion"/>
  </si>
  <si>
    <t>혜택</t>
    <phoneticPr fontId="0" type="noConversion"/>
  </si>
  <si>
    <t>Charts</t>
    <phoneticPr fontId="5" type="noConversion"/>
  </si>
  <si>
    <r>
      <t xml:space="preserve"> </t>
    </r>
    <r>
      <rPr>
        <sz val="10"/>
        <rFont val="돋움"/>
        <family val="3"/>
        <charset val="129"/>
      </rPr>
      <t>반복활동을</t>
    </r>
    <r>
      <rPr>
        <sz val="10"/>
        <rFont val="Arial"/>
        <family val="2"/>
      </rPr>
      <t xml:space="preserve"> 1,000</t>
    </r>
    <r>
      <rPr>
        <sz val="10"/>
        <rFont val="돋움"/>
        <family val="3"/>
        <charset val="129"/>
      </rPr>
      <t>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수행한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결과</t>
    </r>
    <r>
      <rPr>
        <sz val="10"/>
        <rFont val="Arial"/>
        <family val="2"/>
      </rPr>
      <t xml:space="preserve"> A, B, C</t>
    </r>
    <r>
      <rPr>
        <sz val="10"/>
        <rFont val="돋움"/>
        <family val="3"/>
        <charset val="129"/>
      </rPr>
      <t>사의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투자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투자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후의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평균시장점유율은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r>
      <rPr>
        <sz val="10"/>
        <rFont val="Arial"/>
        <family val="2"/>
      </rPr>
      <t xml:space="preserve">. </t>
    </r>
    <phoneticPr fontId="0" type="noConversion"/>
  </si>
  <si>
    <t>DSN Files Count:</t>
  </si>
  <si>
    <t>투자비용</t>
    <phoneticPr fontId="0" type="noConversion"/>
  </si>
  <si>
    <t>가치?</t>
    <phoneticPr fontId="0" type="noConversion"/>
  </si>
  <si>
    <t>PABGAEkATABUAEUAUgBTAD4ADQAKADwALwBDAE4AVAA6ADAADQAKAEYASQBMAFQARQBSAFMAPgANAAoAPABQAEEARwBFAFMAPgANAAoAQwBOAFQAOgAzAA0ACgBDAFUAUgBQAEEARwBFADoAMAANAAoATgA6ADEADQAKAFQAWQBQAEUAOgAyAA0ACgBOAE0AOgBIAGkAcwB0AG8AZwByAGEAbQANAAoAUwBJAE0ASQBEADoAMAANAAoAUwBFAEwAUwA6ADMADQAKAEMAVQBSAFMARQBMADoAMgANAAoAVABQADoAMAANAAoAUgBHADoAMAANAAoATgBNADoAJwBbACMAIwBUAEgASQBTAFcAQgAjACMAXQD4rby5MQAwAC0AMQAnACEAQgAkADYANgANAAoAQwBMAFIAOgA2ADUAOAAxADIAMwAxAA0ACgBUAFIAQQBOAFMAUAA6ADUAMAANAAoAUwBJAE0AOgAwAA0ACgA8AFMARQBMAF8ATwBQAFQASQBPAE4AUwA+AA0ACgBDAE4AVAA6ADMADQAKAE4ATQA6ADMADQAKAFQAUAA6ADEADQAKAFYAQQBMADoAMAAuADEAMAAwADAAMAAwADAAMAAwADAADQAKAE4ATQA6ADQADQAKAFQAUAA6ADEADQAKAFYAQQBMADoAMAAuADkAMAAwADAAMAAwADAAMAAwADAADQAKAE4ATQA6ADUADQAKAFQAUAA6ADIADQAKAFYAQQBMADoADQAKADwALwBTAEUATABfAE8AUABUAEkATwBOAFMAPgANAAoAVABQADoAMAANAAoAUgBHADoAMAANAAoATgBNADoAJwBbACMAIwBUAEgASQBTAFcAQgAjACMAXQD4rby5MQAwAC0AMQAnACEAQwAkADYANgANAAoAQwBMAFIAOgAxADIAMQAwADUANgAwADY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BUAFAAOgAwAA0ACgBSAEcAOgAwAA0ACgBOAE0AOgAnAFsAIwAjAFQASABJAFMAVwBCACMAIwBdAPitvLkxADAALQAxACcAIQBEACQANgA2AA0ACgBDAEwAUgA6ADgANgA0ADcAMQA2ADcADQAKAFQAUgBBAE4AUwBQADoANQAwAA0ACgBTAEkATQA6ADAADQAKADwAUwBFAEwAXwBPAFAAVABJAE8ATgBTAD4ADQAKAEMATgBUADoAMwANAAoATgBNADoAMwANAAoAVABQADoAMQANAAoAVgBBAEwAOgAwAC4AMQAwADAAMAAwADAAMAAwADAAMAANAAoATgBNADoANAANAAoAVABQADoAMQANAAoAVgBBAEwAOgAwAC4AOQAwADAAMAAwADAAMAAwADAAMAANAAoATgBNADoANQANAAoAVABQADoAMgANAAoAVgBBAEwAOgANAAoAPAAvAFMARQBMAF8ATwBQAFQASQBPAE4AUwA+AA0ACgA8AE8AUABUAEkATwBOAFMAPgANAAoAQwBOAFQAOgAxADIANQANAAoATgBNADoAQwBoAGEAcgB0AF8AVABpAHQAbABlAA0ACgBUAFAAOgAyAA0ACgBWAEEATAA6AA0ACgBOAE0AOgBzAGwAaQBkAGUAcgBzAA0ACgBUAFAAOgAwAA0ACgBWAEEATAA6ADEADQAKAE4ATQA6AHMAbABpAGQAZQByAHMAXwBjAHUAbQB1AGwADQAKAFQAUAA6ADAADQAKAFYAQQBMADoAMAANAAoATgBNADoAbABlAGcAZQBuAGQADQAKAFQAUAA6ADAADQAKAFYAQQBMADoAMAANAAoATgBNADoATgBCAGEAcgBzAA0ACgBUAFAAOgAwAA0ACgBWAEEATAA6AC0AMQANAAoATgBNADoATABpAG4AZQBzAA0ACgBUAFAAOgAwAA0ACgBWAEEATAA6ADAADQAKAE4ATQA6AFkATABhAGIAZQBsAA0ACgBUAFAAOgAyAA0ACgBWAEEATAA6AA0ACgBOAE0AOgBPAHYAZQByAGwAYQB5AFYAYQByAHMADQAKAFQAUAA6ADAADQAKAFYAQQBMADoAMwANAAoATgBNADoAQwBoAGEAcgB0AF8AUwBoAG8AdwBUAGkAdABsAGUADQAKAFQAUAA6ADAADQAKAFYAQQBMADoAMQANAAoATgBNADoAQwBoAGEAcgB0AF8AVABpAHQAbABlAEMAbwBsAG8AcgANAAoAVABQADoAMAANAAoAVgBBAEwAOgAwAA0ACgBOAE0AOgBDAGgAYQByAHQAXwBUAGkAdABsAGUARgBvAG4AdAANAAoAVABQADoAMgANAAoAVgBBAEwAOgAjAEYATwBOAFQAIwAjACMAIwA5ADIAOgA4AFA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DAGgAYQByAHQAXwBMAGUAZwBlAG4AZABDAG8AbABvAHIADQAKAFQAUAA6ADAADQAKAFYAQQBMADoAMAANAAoATgBNADoAQwBoAGEAcgB0AF8ATABlAGcAZQBuAGQARgBvAG4AdAANAAoAVABQADoAMgANAAoAVgBBAEwAOgAjAEYATwBOAFQAIwAjACMAIwA5ADIAOgA5AGYALwAvAC8AdwBBAEEAQQBBAEEAQQBBAEEAQQBBAEEAQQBBAEEAQQBKAEEAQg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DAGgAYQByAHQAXwBCAEsAQwBvAGwAbwByAA0ACgBUAFAAOgAwAA0ACgBWAEEATAA6ADEANgA3ADcANwAyADEANQANAAoATgBNADoAQwBoAGEAcgB0AF8AQgBvAHgAQwBvAGwAbwByAA0ACgBUAFAAOgAwAA0ACgBWAEEATAA6ADEANgA3ADcANwAyADEANQANAAoATgBNADoAWABfAEEAeABpAHMAXwBBAHUAdABvAHMAYwBhAGwAZQANAAoAVABQADoAMAANAAoAVgBBAEwAOgAxAA0ACgBOAE0AOgBYAF8AQQB4AGkAcwBfAE0AaQBuAA0ACgBUAFAAOgAxAA0ACgBWAEEATAA6AG4AYQBuAA0ACgBOAE0AOgBYAF8AQQB4AGkAcwBfAE0AYQB4AA0ACgBUAFAAOgAxAA0ACgBWAEEATAA6AG4AYQBuAA0ACgBOAE0AOgBYAF8AQQB4AGkAcwBfAFMAdABlAHAADQAKAFQAUAA6ADEADQAKAFYAQQBMADoAbgBhAG4ADQAKAE4ATQA6AFgAXwBBAHgAaQBzAF8AUwBjAGEAbABlAEYAYQBjAHQAbwByAA0ACgBUAFAAOgAxAA0ACgBWAEEATAA6AG4AYQBuAA0ACgBOAE0AOgBYAF8AQQB4AGkAcwBfAEYAbwByAG0AYQB0AA0ACgBUAFAAOgAwAA0ACgBWAEEATAA6AC0AMQANAAoATgBNADoAWABfAEEAeABpAHMAXwBDAHUAcwB0AG8AbQBGAG8AcgBtAGEAdAANAAoAVABQADoAMgANAAoAVgBBAEwAOgANAAoATgBNADoAWABfAEEAeABpAHMAXwBMAG8AZwBhAHIAaQB0AGgAbQBpAGMADQAKAFQAUAA6ADAADQAKAFYAQQBMADoAMAANAAoATgBNADoAWABfAEEAeABpAHMAXwBTAGgAbwB3AFQAaQB0AGwAZQANAAoAVABQADoAMAANAAoAVgBBAEwAOgAxAA0ACgBOAE0AOgBYAF8AQQB4AGkAcwBfAFQAaQB0AGwAZQBDAG8AbABvAHIADQAKAFQAUAA6ADAADQAKAFYAQQBMADoAMAANAAoATgBNADoAWABfAEEAeABpAHMAXwBDAHUAcwB0AG8AbQBUAGkAdABsAGUADQAKAFQAUAA6ADAADQAKAFYAQQBMADoAMAANAAoATgBNADoAWABfAEEAeABpAHMAXwBUAGkAdABsAGUADQAKAFQAUAA6ADIADQAKAFYAQQBMADoADQAKAE4ATQA6AFgAXwBBAHgAaQBzAF8AVABpAHQAbABlAEYAbwBuAHQADQAKAFQAUAA6ADIADQAKAFYAQQBMADoAIwBGAE8ATgBUACMAIwAjACMAOQAyADoAOQBmAC8ALwAvAHcAQQBBAEEAQQBBAEEAQQBBAEEAQQBBAEEAQQBBAEEATAB3AEM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WABfAEEAeABpAHMAXwBTAGgAbwB3AEcAcgBpAGQAbABpAG4AZQBzAA0ACgBUAFAAOgAwAA0ACgBWAEEATAA6ADAADQAKAE4ATQA6AFgAXwBBAHgAaQBzAF8ARwByAGkAZABsAGkAbgBlAEMAbwBsAG8AcgANAAoAVABQADoAMAANAAoAVgBBAEwAOgAxADAAMAA3ADAAMQA4ADgADQAKAE4ATQA6AFgAXwBBAHgAaQBzAF8ARwByAGkAZABsAGkAbgBlAHMAUwB0AHkAbABlAA0ACgBUAFAAOgAwAA0ACgBWAEEATAA6ADAADQAKAE4ATQA6AFgAXwBBAHgAaQBzAF8ARwByAGkAZABsAGkAbgBlAHMAVwBlAGkAZwBoAHQADQAKAFQAUAA6ADAADQAKAFYAQQBMADoAMQANAAoATgBNADoAWABfAEEAeABpAHMAXwBJAG4AdABlAHIAbABhAGMAZQANAAoAVABQADoAMAANAAoAVgBBAEwAOgAwAA0ACgBOAE0AOgBYAF8AQQB4AGkAcwBfAEkAbgB0AGUAcgBsAGEAYwBlAEMAbwBsAG8AcgANAAoAVABQADoAMAANAAoAVgBBAEwAOgAxADQAOAA3ADIANQA2ADEADQAKAE4ATQA6AFgAXwBBAHgAaQBzAF8AVABpAGMAawBNAGEAcgBrAA0ACgBUAFAAOgAwAA0ACgBWAEEATAA6ADEADQAKAE4ATQA6AFgAXwBBAHgAaQBzAF8ATABhAGIAZQBsAHMAUwB0AGEAZwBnAGUAcgBlAGQADQAKAFQAUAA6ADAADQAKAFYAQQBMADoAMAANAAoATgBNADoAWABfAEEAeABpAHMAXwBMAGEAYgBlAGwAcwBBAG4AZwBsAGUADQAKAFQAUAA6ADEADQAKAFYAQQBMADoAbgBhAG4ADQAKAE4ATQA6AFgAXwBBAHgAaQBzAF8ATABhAGIAZQBsAHMAQwBvAGwAbwByAA0ACgBUAFAAOgAwAA0ACgBWAEEATAA6ADAADQAKAE4ATQA6AFgAXwBBAHgAaQBzAF8ATABhAGIAZQBsAHMARgBvAG4AdAANAAoAVABQADoAMgANAAoAVgBBAEwAOgAjAEYATwBOAFQAIwAjACMAIwA5ADIAOgA5AGYALwAvAC8AdwBBAEEAQQBBAEEAQQBBAEEAQQBBAEEAQQBBAEEAQQBKAEEAQg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EEAdQB0AG8AcwBjAGEAbABlAA0ACgBUAFAAOgAwAA0ACgBWAEEATAA6ADEADQAKAE4ATQA6AFkAXwBBAHgAaQBzAF8ATQBpAG4ADQAKAFQAUAA6ADEADQAKAFYAQQBMADoAbgBhAG4ADQAKAE4ATQA6AFkAXwBBAHgAaQBzAF8ATQBhAHgADQAKAFQAUAA6ADEADQAKAFYAQQBMADoAbgBhAG4ADQAKAE4ATQA6AFkAXwBBAHgAaQBzAF8AUwB0AGUAcAANAAoAVABQADoAMQANAAoAVgBBAEwAOgBuAGEAbgANAAoATgBNADoAWQBfAEEAeABpAHMAXwBTAGMAYQBsAGUARgBhAGMAdABvAHIADQAKAFQAUAA6ADEADQAKAFYAQQBMADoAbgBhAG4ADQAKAE4ATQA6AFkAXwBBAHgAaQBzAF8ARgBvAHIAbQBhAHQADQAKAFQAUAA6ADAADQAKAFYAQQBMADoALQAxAA0ACgBOAE0AOgBZAF8AQQB4AGkAcwBfAEMAdQBzAHQAbwBtAEYAbwByAG0AYQB0AA0ACgBUAFAAOgAyAA0ACgBWAEEATAA6AA0ACgBOAE0AOgBZAF8AQQB4AGkAcwBfAEwAbwBnAGEAcgBpAHQAaABtAGkAYwANAAoAVABQADoAMAANAAoAVgBBAEwAOgAwAA0ACgBOAE0AOgBZAF8AQQB4AGkAcwBfAFMAaABvAHcAVABpAHQAbABlAA0ACgBUAFAAOgAwAA0ACgBWAEEATAA6ADEADQAKAE4ATQA6AFkAXwBBAHgAaQBzAF8AVABpAHQAbABlAEMAbwBsAG8AcgANAAoAVABQADoAMAANAAoAVgBBAEwAOgAwAA0ACgBOAE0AOgBZAF8AQQB4AGkAcwBfAEMAdQBzAHQAbwBtAFQAaQB0AGwAZQANAAoAVABQADoAMAANAAoAVgBBAEwAOgAwAA0ACgBOAE0AOgBZAF8AQQB4AGkAcwBfAFQAaQB0AGwAZQANAAoAVABQADoAMgANAAoAVgBBAEwAOgANAAoATgBNADoAWQBfAEEAeABpAHMAXwBUAGkAdABsAGUARgBvAG4AdAANAAoAVABQADoAMgANAAoAVgBBAEwAOgAjAEYATwBOAFQAIwAjACMAIwA5ADIAOgA5AG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ZAF8AQQB4AGkAcwBfAFMAaABvAHcARwByAGkAZABsAGkAbgBlAHMADQAKAFQAUAA6ADAADQAKAFYAQQBMADoAMAANAAoATgBNADoAWQBfAEEAeABpAHMAXwBHAHIAaQBkAGwAaQBuAGUAQwBvAGwAbwByAA0ACgBUAFAAOgAwAA0ACgBWAEEATAA6ADEAMAAwADcAMAAxADgAOAANAAoATgBNADoAWQBfAEEAeABpAHMAXwBHAHIAaQBkAGwAaQBuAGUAcwBTAHQAeQBsAGUADQAKAFQAUAA6ADAADQAKAFYAQQBMADoAMAANAAoATgBNADoAWQBfAEEAeABpAHMAXwBHAHIAaQBkAGwAaQBuAGUAcwBXAGUAaQBnAGgAdAANAAoAVABQADoAMAANAAoAVgBBAEwAOgAxAA0ACgBOAE0AOgBZAF8AQQB4AGkAcwBfAEkAbgB0AGUAcgBsAGEAYwBlAA0ACgBUAFAAOgAwAA0ACgBWAEEATAA6ADAADQAKAE4ATQA6AFkAXwBBAHgAaQBzAF8ASQBuAHQAZQByAGwAYQBjAGUAQwBvAGwAbwByAA0ACgBUAFAAOgAwAA0ACgBWAEEATAA6ADEANAA4ADcAMgA1ADYAMQANAAoATgBNADoAWQBfAEEAeABpAHMAXwBUAGkAYwBrAE0AYQByAGsADQAKAFQAUAA6ADAADQAKAFYAQQBMADoAMQANAAoATgBNADoAWQBfAEEAeABpAHMAXwBMAGEAYgBlAGwAcwBTAHQAYQBnAGcAZQByAGUAZAANAAoAVABQADoAMAANAAoAVgBBAEwAOgAwAA0ACgBOAE0AOgBZAF8AQQB4AGkAcwBfAEwAYQBiAGUAbABzAEEAbgBnAGwAZQANAAoAVABQADoAMQANAAoAVgBBAEwAOgBuAGEAbgANAAoATgBNADoAWQBfAEEAeABpAHMAXwBMAGEAYgBlAGwAcwBDAG8AbABvAHIADQAKAFQAUAA6ADAADQAKAFYAQQBMADoAMAANAAoATgBNADoAWQBfAEEAeABpAHMAXwBMAGEAYgBlAGwAcwBGAG8AbgB0AA0ACgBUAFAAOgAyAA0ACgBWAEEATAA6ACMARgBPAE4AVAAjACMAIwAjADkAMgA6ADkAZ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EgAUwBTAGwAaQBkAGUAcgBfAFQAeQBwAGUAMQANAAoAVABQADoAMAANAAoAVgBBAEwAOgAxAA0ACgBOAE0AOgBIAFMAUwBsAGkAZABlAHIAXwBUAHkAcABlADIADQAKAFQAUAA6ADAADQAKAFYAQQBMADoAMQANAAoATgBNADoASABTAFMAbABpAGQAZQByAF8AUAAxAA0ACgBUAFAAOgAxAA0ACgBWAEEATAA6ADAALgAwADUAMAAwADAAMAAwADAAMAAwAA0ACgBOAE0AOgBIAFMAUwBsAGkAZABlAHIAXwBQADIADQAKAFQAUAA6ADEADQAKAFYAQQBMADoAMAAuADkANQAwADAAMAAwADAAMAAwADAADQAKAE4ATQA6AEgAUwBTAGwAaQBkAGUAcgBfAFgAMQANAAoAVABQADoAMQANAAoAVgBBAEwAOgAwAC4AMAA1ADAAMAAwADAAMAAwADAAMAANAAoATgBNADoASABTAFMAbABpAGQAZQByAF8AWAAyAA0ACgBUAFAAOgAxAA0ACgBWAEEATAA6ADAALgAxADcAMwAzADMAMwAzADMAMwAzAA0ACgBOAE0AOgBIAFMAUwBsAGkAZABlAHIAXwBMAGEAYgBlAGwAVAB5AHAAZQANAAoAVABQADoAMAANAAoAVgBBAEwAOgAyAA0ACgBOAE0AOgBIAFMAUwBsAGkAZABlAHIAXwBGAG8AbgB0AA0ACgBUAFAAOgAyAA0ACgBWAEEATAA6ACMARgBPAE4AVAAjACMAIwAjADkAMgA6ADkAUA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TAGwAaQBkAGUAcgBfAEMAbwBsAG8AcgAxAA0ACgBUAFAAOgAwAA0ACgBWAEEATAA6ADEAOQAyAA0ACgBOAE0AOgBIAFMAUwBsAGkAZABlAHIAXwBDAG8AbABvAHIAMgANAAoAVABQADoAMAANAAoAVgBBAEwAOgAxADIANQA4ADIAOQAxADIADQAKAE4ATQA6AEgAUwBTAGwAaQBkAGUAcgBfAFMAaABhAGQAaQBuAGcAVAB5AHAAZQANAAoAVABQADoAMAANAAoAVgBBAEwAOgAwAA0ACgBOAE0AOgBIAFMAUwBsAGkAZABlAHIAXwBTAGgAYQBkAGkAbgBnAFAAYQB0AHQAZQByAG4ADQAKAFQAUAA6ADAADQAKAFYAQQBMADoALQAxAA0ACgBOAE0AOgBIAFMASABlAGEAZABlAHIAUwBlAGMAdABfAEMAbwBsAG8AcgBPAHUAdAANAAoAVABQADoAMAANAAoAVgBBAEwAOgAxADYANwAxADEANgA4ADAADQAKAE4ATQA6AEgAUwBIAGUAYQBkAGUAcgBTAGUAYwB0AF8AQwBvAGwAbwByAEkAbgANAAoAVABQADoAMAANAAoAVgBBAEwAOgAyADUANQANAAoATgBNADoASABTAEgAZQBhAGQAZQByAFMAZQBjAHQAXwBDAG8AbABvAHIAVABlAHgAdAANAAoAVABQADoAMAANAAoAVgBBAEwAOgAxADYANwA3ADcAMgAxADUADQAKAE4ATQA6AEgAUwBIAGUAYQBkAGUAcgBTAGUAYwB0AF8ARgBvAG4AdAANAAoAVABQADoAMgANAAoAVgBBAEwAOgAjAEYATwBOAFQAIwAjACMAIwA5ADIAOgA5AFAALwAvAC8AdwBBAEEAQQBBAEEAQQBBAEEAQQBBAEEAQQBBAEEAQQBMAHcAQwBBAEEAQQBBAEEAQQBEAE0AQQB3AEkAQgBJAGsATQBBAGIAdwBCADEAQQBIAEkAQQBhAFEAQgBsAEEASABJAEEASQBBAEIATwBBAEcAVQBBAGQAdwBBAEEAQQBBAEEAQQBBAEEAQQBBAEEAQQBBAEEAQQBBAEEAQQBBAEEAQQBBAEEAQQBBAEEAQQBBAEEAQQBBAEEAQQBBAEEAQQBBAEEAQQBBAEEAQQBBAEEAQQBBAEEAQQBBAEEAQQBBAEEAQQBBAEEAQQA9AA0ACgBOAE0AOgBTAGgAbwB3AE0AYQByAGsAZQByAHMADQAKAFQAUAA6ADAADQAKAFYAQQBMADoAMQANAAoATgBNADoATQBhAHIAawBlAHIAcwBOAHUAbQBiAGUAcgANAAoAVABQADoAMAANAAoAVgBBAEwAOgA0AA0ACgBOAE0AOgBIAFMATQBhAHIAawBlAHIAUwBoAG8AdwAwAA0ACgBUAFAAOgAwAA0ACgBWAEEATAA6ADAADQAKAE4ATQA6AEgAUwBNAGEAcgBrAGUAcgBUAHkAcABlADAADQAKAFQAUAA6ADAADQAKAFYAQQBMADoAMwANAAoATgBNADoASABTAE0AYQByAGsAZQByAFYAYQBsAHUAZQAwAA0ACgBUAFAAOgAxAA0ACgBWAEEATAA6ADAADQAKAE4ATQA6AEgAUwBNAGEAcgBrAGUAcgBMAGEAYgBlAGwAVAB5AHAAZQAwAA0ACgBUAFAAOgAwAA0ACgBWAEEATAA6ADEADQAKAE4ATQA6AEgAUwBNAGEAcgBrAGUAcgBGAG8AbgB0ADA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AANAAoAVABQADoAMAANAAoAVgBBAEwAOgAxADIANQA4ADIAOQAxADIADQAKAE4ATQA6AEgAUwBNAGEAcgBrAGUAcgBDAGwAcgAwAA0ACgBUAFAAOgAwAA0ACgBWAEEATAA6ADEAMgA1ADgAMgA5ADEAMgANAAoATgBNADoASABTAE0AYQByAGsAZQByAFMAdAB5AGwAZQAwAA0ACgBUAFAAOgAwAA0ACgBWAEEATAA6ADEADQAKAE4ATQA6AEgAUwBNAGEAcgBrAGUAcgBXAGUAaQBnAGgAdAAwAA0ACgBUAFAAOgAwAA0ACgBWAEEATAA6ADEADQAKAE4ATQA6AEgAUwBNAGEAcgBrAGUAcgBBAGwAaQBnAG4AVgAwAA0ACgBUAFAAOgAwAA0ACgBWAEEATAA6ADAADQAKAE4ATQA6AEgAUwBNAGEAcgBrAGUAcgBBAGwAaQBnAG4ASAAwAA0ACgBUAFAAOgAwAA0ACgBWAEEATAA6ADAADQAKAE4ATQA6AEgAUwBNAGEAcgBrAGUAcgBTAGgAbwB3ADEADQAKAFQAUAA6ADAADQAKAFYAQQBMADoAMAANAAoATgBNADoASABTAE0AYQByAGsAZQByAFQAeQBwAGUAMQANAAoAVABQADoAMAANAAoAVgBBAEwAOgA0AA0ACgBOAE0AOgBIAFMATQBhAHIAawBlAHIAVgBhAGwAdQBlADEADQAKAFQAUAA6ADEADQAKAFYAQQBMADoAMAANAAoATgBNADoASABTAE0AYQByAGsAZQByAEwAYQBiAGUAbABUAHkAcABlADEADQAKAFQAUAA6ADAADQAKAFYAQQBMADoAMQANAAoATgBNADoASABTAE0AYQByAGsAZQByAEYAbwBuAHQAMQ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xAA0ACgBUAFAAOgAwAA0ACgBWAEEATAA6ADEAMgA1ADgAMgA5ADEAMgANAAoATgBNADoASABTAE0AYQByAGsAZQByAEMAbAByADEADQAKAFQAUAA6ADAADQAKAFYAQQBMADoAMQAyADUAOAAyADkAMQAyAA0ACgBOAE0AOgBIAFMATQBhAHIAawBlAHIAUwB0AHkAbABlADEADQAKAFQAUAA6ADAADQAKAFYAQQBMADoAMQANAAoATgBNADoASABTAE0AYQByAGsAZQByAFcAZQBpAGcAaAB0ADEADQAKAFQAUAA6ADAADQAKAFYAQQBMADoAMQANAAoATgBNADoASABTAE0AYQByAGsAZQByAEEAbABpAGcAbgBWADEADQAKAFQAUAA6ADAADQAKAFYAQQBMADoAMAANAAoATgBNADoASABTAE0AYQByAGsAZQByAEEAbABpAGcAbgBIADEADQAKAFQAUAA6ADAADQAKAFYAQQBMADoAMgANAAoATgBNADoASABTAE0AYQByAGsAZQByAFMAaABvAHcAMgANAAoAVABQADoAMAANAAoAVgBBAEwAOgAwAA0ACgBOAE0AOgBIAFMATQBhAHIAawBlAHIAVAB5AHAAZQAyAA0ACgBUAFAAOgAwAA0ACgBWAEEATAA6ADUADQAKAE4ATQA6AEgAUwBNAGEAcgBrAGUAcgBWAGEAbAB1AGUAMgANAAoAVABQADoAMQANAAoAVgBBAEwAOgAwAA0ACgBOAE0AOgBIAFMATQBhAHIAawBlAHIATABhAGIAZQBsAFQAeQBwAGUAMgANAAoAVABQADoAMAANAAoAVgBBAEwAOgAxAA0ACgBOAE0AOgBIAFMATQBhAHIAawBlAHIARgBvAG4AdAAy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IADQAKAFQAUAA6ADAADQAKAFYAQQBMADoAMQAyADUAOAAyADkAMQAyAA0ACgBOAE0AOgBIAFMATQBhAHIAawBlAHIAQwBsAHIAMgANAAoAVABQADoAMAANAAoAVgBBAEwAOgAxADIANQA4ADIAOQAxADIADQAKAE4ATQA6AEgAUwBNAGEAcgBrAGUAcgBTAHQAeQBsAGUAMgANAAoAVABQADoAMAANAAoAVgBBAEwAOgAxAA0ACgBOAE0AOgBIAFMATQBhAHIAawBlAHIAVwBlAGkAZwBoAHQAMgANAAoAVABQADoAMAANAAoAVgBBAEwAOgAxAA0ACgBOAE0AOgBIAFMATQBhAHIAawBlAHIAQQBsAGkAZwBuAFYAMgANAAoAVABQADoAMAANAAoAVgBBAEwAOgAyAA0ACgBOAE0AOgBIAFMATQBhAHIAawBlAHIAQQBsAGkAZwBuAEgAMgANAAoAVABQADoAMAANAAoAVgBBAEwAOgAxAA0ACgBOAE0AOgBIAFMATQBhAHIAawBlAHIAUwBoAG8AdwAzAA0ACgBUAFAAOgAwAA0ACgBWAEEATAA6ADAADQAKAE4ATQA6AEgAUwBNAGEAcgBrAGUAcgBUAHkAcABlADMADQAKAFQAUAA6ADAADQAKAFYAQQBMADoANgANAAoATgBNADoASABTAE0AYQByAGsAZQByAFYAYQBsAHUAZQAzAA0ACgBUAFAAOgAxAA0ACgBWAEEATAA6ADAADQAKAE4ATQA6AEgAUwBNAGEAcgBrAGUAcgBMAGEAYgBlAGwAVAB5AHAAZQAzAA0ACgBUAFAAOgAwAA0ACgBWAEEATAA6ADEADQAKAE4ATQA6AEgAUwBNAGEAcgBrAGUAcgBGAG8AbgB0ADM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wANAAoAVABQADoAMAANAAoAVgBBAEwAOgAxADIANQA4ADIAOQAxADIADQAKAE4ATQA6AEgAUwBNAGEAcgBrAGUAcgBDAGwAcgAzAA0ACgBUAFAAOgAwAA0ACgBWAEEATAA6ADEAMgA1ADgAMgA5ADEAMgANAAoATgBNADoASABTAE0AYQByAGsAZQByAFMAdAB5AGwAZQAzAA0ACgBUAFAAOgAwAA0ACgBWAEEATAA6ADEADQAKAE4ATQA6AEgAUwBNAGEAcgBrAGUAcgBXAGUAaQBnAGgAdAAzAA0ACgBUAFAAOgAwAA0ACgBWAEEATAA6ADEADQAKAE4ATQA6AEgAUwBNAGEAcgBrAGUAcgBBAGwAaQBnAG4AVgAzAA0ACgBUAFAAOgAwAA0ACgBWAEEATAA6ADEADQAKAE4ATQA6AEgAUwBNAGEAcgBrAGUAcgBBAGwAaQBnAG4ASAAzAA0ACgBUAFAAOgAwAA0ACgBWAEEATAA6ADEADQAKADwALwBPAFAAVABJAE8ATgBTAD4ADQAKAE4AOgAyAA0ACgBUAFkAUABFADoAMQAwAA0ACgBOAE0AOgBTAHQAYQB0AGkAcwB0AGkAYwBzAA0ACgBTAEkATQBJAEQAOgAwAA0ACgBTAEUATABTADoAMAANAAoAQwBVAFIAUwBFAEwAOgAtADEADQAKADwATwBQAFQASQBPAE4AUwA+AA0ACgBDAE4AVAA6ADIADQAKAE4ATQA6AE0AaQBuAFAAQwBuAHQADQAKAFQAUAA6ADAADQAKAFYAQQBMADoAMgA1AA0ACgBOAE0AOgBPAHYAZQByAGwAYQB5AFYAYQByAHMADQAKAFQAUAA6ADAADQAKAFYAQQBMADoAMwANAAoAPAAvAE8AUABUAEkATwBOAFMAPgANAAoATgA6ADMADQAKAFQAWQBQAEUAOgAxADAADQAKAE4ATQA6AFMAdABhAHQAaQBzAHQAaQBjAHMAMgANAAoAUwBJAE0ASQBEADoAMAANAAoAUwBFAEwAUwA6ADAADQAKAEMAVQBSAFMARQBMADoALQAxAA0ACgA8AE8AUABUAEkATwBOAFMAPgANAAoAQwBOAFQAOgAyAA0ACgBOAE0AOgBNAGkAbgBQAEMAbgB0AA0ACgBUAFAAOgAwAA0ACgBWAEEATAA6ADIANQANAAoATgBNADoATwB2AGUAcgBsAGEAeQBWAGEAcgBzAA0ACgBUAFAAOgAwAA0ACgBWAEEATAA6ADMADQAKADwALwBPAFAAVABJAE8ATgBTAD4ADQAKADwALwBQAEEARwBFAFMAPgANAAo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</si>
</sst>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_ ;[Red]\-0.00\ "/>
    <numFmt numFmtId="178" formatCode="[$£-809]#,##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76" fontId="0" fillId="0" borderId="1" xfId="1" applyNumberFormat="1" applyFont="1" applyBorder="1"/>
    <xf numFmtId="176" fontId="0" fillId="0" borderId="0" xfId="1" applyNumberFormat="1" applyFont="1" applyBorder="1"/>
    <xf numFmtId="0" fontId="3" fillId="0" borderId="0" xfId="0" applyFont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2" borderId="4" xfId="0" applyNumberFormat="1" applyFill="1" applyBorder="1"/>
    <xf numFmtId="0" fontId="4" fillId="0" borderId="0" xfId="0" applyFont="1" applyAlignment="1">
      <alignment horizontal="right"/>
    </xf>
    <xf numFmtId="176" fontId="0" fillId="0" borderId="0" xfId="0" applyNumberFormat="1"/>
    <xf numFmtId="177" fontId="0" fillId="2" borderId="0" xfId="0" applyNumberFormat="1" applyFill="1"/>
    <xf numFmtId="176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178" fontId="0" fillId="0" borderId="0" xfId="0" applyNumberFormat="1"/>
    <xf numFmtId="0" fontId="0" fillId="0" borderId="0" xfId="0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169"/>
  <sheetViews>
    <sheetView tabSelected="1" zoomScaleNormal="100" workbookViewId="0">
      <selection activeCell="I168" sqref="I168"/>
    </sheetView>
  </sheetViews>
  <sheetFormatPr defaultRowHeight="13.2" x14ac:dyDescent="0.25"/>
  <cols>
    <col min="1" max="1" width="23.44140625" customWidth="1"/>
    <col min="2" max="2" width="9.88671875" customWidth="1"/>
    <col min="6" max="6" width="10.44140625" customWidth="1"/>
    <col min="7" max="7" width="11.5546875" customWidth="1"/>
    <col min="8" max="8" width="14.33203125" bestFit="1" customWidth="1"/>
    <col min="14" max="14" width="8.88671875" customWidth="1"/>
  </cols>
  <sheetData>
    <row r="1" spans="1:13" ht="13.8" x14ac:dyDescent="0.25">
      <c r="A1" s="1" t="s">
        <v>18</v>
      </c>
      <c r="B1" s="1"/>
      <c r="C1" s="1"/>
    </row>
    <row r="2" spans="1:13" x14ac:dyDescent="0.25">
      <c r="A2" s="1"/>
      <c r="B2" s="1"/>
      <c r="C2" s="1"/>
    </row>
    <row r="3" spans="1:13" ht="13.8" x14ac:dyDescent="0.25">
      <c r="A3" s="5" t="s">
        <v>3</v>
      </c>
      <c r="B3" s="1"/>
      <c r="C3" s="1"/>
    </row>
    <row r="4" spans="1:13" ht="13.8" x14ac:dyDescent="0.25">
      <c r="A4" s="1" t="s">
        <v>19</v>
      </c>
    </row>
    <row r="5" spans="1:13" ht="14.4" thickBot="1" x14ac:dyDescent="0.3">
      <c r="B5" s="2" t="s">
        <v>0</v>
      </c>
      <c r="C5" s="2" t="s">
        <v>1</v>
      </c>
      <c r="D5" s="2" t="s">
        <v>2</v>
      </c>
      <c r="F5" s="2" t="s">
        <v>23</v>
      </c>
      <c r="G5" s="2" t="s">
        <v>24</v>
      </c>
    </row>
    <row r="6" spans="1:13" ht="13.8" thickBot="1" x14ac:dyDescent="0.3">
      <c r="B6" s="6">
        <f ca="1">_xll.VoseSimTable(F6:G6)</f>
        <v>0.05</v>
      </c>
      <c r="C6" s="7">
        <v>0.15</v>
      </c>
      <c r="D6" s="8">
        <v>0.2</v>
      </c>
      <c r="F6" s="11">
        <v>0.1</v>
      </c>
      <c r="G6" s="11">
        <v>0.05</v>
      </c>
    </row>
    <row r="8" spans="1:13" ht="13.8" x14ac:dyDescent="0.25">
      <c r="A8" s="1" t="s">
        <v>20</v>
      </c>
    </row>
    <row r="9" spans="1:13" s="2" customFormat="1" ht="13.8" x14ac:dyDescent="0.25">
      <c r="A9" s="9" t="s">
        <v>4</v>
      </c>
      <c r="B9" s="2" t="s">
        <v>5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J9" s="2" t="s">
        <v>13</v>
      </c>
      <c r="K9" s="2" t="s">
        <v>14</v>
      </c>
      <c r="L9" s="2" t="s">
        <v>15</v>
      </c>
      <c r="M9" s="2" t="s">
        <v>16</v>
      </c>
    </row>
    <row r="10" spans="1:13" x14ac:dyDescent="0.25">
      <c r="A10">
        <v>1</v>
      </c>
      <c r="B10">
        <v>100</v>
      </c>
      <c r="C10">
        <v>100</v>
      </c>
      <c r="D10">
        <v>100</v>
      </c>
      <c r="E10">
        <f ca="1">IF(B10&gt;0,_xll.VoseBinomial(B10,$B$6),0)</f>
        <v>7</v>
      </c>
      <c r="F10">
        <f ca="1">IF(C10&gt;0,_xll.VoseBinomial(C10,$C$6),0)</f>
        <v>19</v>
      </c>
      <c r="G10">
        <f ca="1">IF(D10&gt;0,_xll.VoseBinomial(D10,$D$6),0)</f>
        <v>14</v>
      </c>
      <c r="H10">
        <f ca="1">IF(E10&gt;0,_xll.VoseBinomial(E10,C10/(C10+D10)),0)</f>
        <v>4</v>
      </c>
      <c r="I10">
        <f ca="1">E10-H10</f>
        <v>3</v>
      </c>
      <c r="J10">
        <f ca="1">IF(F10&gt;0,_xll.VoseBinomial(F10,B10/(B10+D10)),0)</f>
        <v>10</v>
      </c>
      <c r="K10">
        <f ca="1">F10-J10</f>
        <v>9</v>
      </c>
      <c r="L10">
        <f ca="1">IF(G10&gt;0,_xll.VoseBinomial(G10,B10/(B10+C10)),0)</f>
        <v>8</v>
      </c>
      <c r="M10">
        <f ca="1">G10-L10</f>
        <v>6</v>
      </c>
    </row>
    <row r="11" spans="1:13" x14ac:dyDescent="0.25">
      <c r="A11">
        <v>2</v>
      </c>
      <c r="B11">
        <f ca="1">B10-E10+J10+L10</f>
        <v>111</v>
      </c>
      <c r="C11">
        <f ca="1">C10-F10+M10+H10</f>
        <v>91</v>
      </c>
      <c r="D11">
        <f ca="1">D10-G10+K10+I10</f>
        <v>98</v>
      </c>
      <c r="E11">
        <f ca="1">IF(B11&gt;0,_xll.VoseBinomial(B11,$B$6),0)</f>
        <v>6</v>
      </c>
      <c r="F11">
        <f ca="1">IF(C11&gt;0,_xll.VoseBinomial(C11,$C$6),0)</f>
        <v>11</v>
      </c>
      <c r="G11">
        <f ca="1">IF(D11&gt;0,_xll.VoseBinomial(D11,$D$6),0)</f>
        <v>14</v>
      </c>
      <c r="H11">
        <f ca="1">IF(E11&gt;0,_xll.VoseBinomial(E11,C11/(C11+D11)),0)</f>
        <v>4</v>
      </c>
      <c r="I11">
        <f ca="1">E11-H11</f>
        <v>2</v>
      </c>
      <c r="J11">
        <f ca="1">IF(F11&gt;0,_xll.VoseBinomial(F11,B11/(B11+D11)),0)</f>
        <v>3</v>
      </c>
      <c r="K11">
        <f ca="1">F11-J11</f>
        <v>8</v>
      </c>
      <c r="L11">
        <f ca="1">IF(G11&gt;0,_xll.VoseBinomial(G11,B11/(B11+C11)),0)</f>
        <v>10</v>
      </c>
      <c r="M11">
        <f ca="1">G11-L11</f>
        <v>4</v>
      </c>
    </row>
    <row r="12" spans="1:13" x14ac:dyDescent="0.25">
      <c r="A12">
        <v>3</v>
      </c>
      <c r="B12">
        <f t="shared" ref="B12:B61" ca="1" si="0">B11-E11+J11+L11</f>
        <v>118</v>
      </c>
      <c r="C12">
        <f t="shared" ref="C12:C61" ca="1" si="1">C11-F11+M11+H11</f>
        <v>88</v>
      </c>
      <c r="D12">
        <f t="shared" ref="D12:D61" ca="1" si="2">D11-G11+K11+I11</f>
        <v>94</v>
      </c>
      <c r="E12">
        <f ca="1">IF(B12&gt;0,_xll.VoseBinomial(B12,$B$6),0)</f>
        <v>6</v>
      </c>
      <c r="F12">
        <f ca="1">IF(C12&gt;0,_xll.VoseBinomial(C12,$C$6),0)</f>
        <v>18</v>
      </c>
      <c r="G12">
        <f ca="1">IF(D12&gt;0,_xll.VoseBinomial(D12,$D$6),0)</f>
        <v>19</v>
      </c>
      <c r="H12">
        <f ca="1">IF(E12&gt;0,_xll.VoseBinomial(E12,C12/(C12+D12)),0)</f>
        <v>4</v>
      </c>
      <c r="I12">
        <f t="shared" ref="I12:I61" ca="1" si="3">E12-H12</f>
        <v>2</v>
      </c>
      <c r="J12">
        <f ca="1">IF(F12&gt;0,_xll.VoseBinomial(F12,B12/(B12+D12)),0)</f>
        <v>12</v>
      </c>
      <c r="K12">
        <f t="shared" ref="K12:K61" ca="1" si="4">F12-J12</f>
        <v>6</v>
      </c>
      <c r="L12">
        <f ca="1">IF(G12&gt;0,_xll.VoseBinomial(G12,B12/(B12+C12)),0)</f>
        <v>10</v>
      </c>
      <c r="M12">
        <f t="shared" ref="M12:M61" ca="1" si="5">G12-L12</f>
        <v>9</v>
      </c>
    </row>
    <row r="13" spans="1:13" x14ac:dyDescent="0.25">
      <c r="A13">
        <v>4</v>
      </c>
      <c r="B13">
        <f t="shared" ca="1" si="0"/>
        <v>134</v>
      </c>
      <c r="C13">
        <f t="shared" ca="1" si="1"/>
        <v>83</v>
      </c>
      <c r="D13">
        <f t="shared" ca="1" si="2"/>
        <v>83</v>
      </c>
      <c r="E13">
        <f ca="1">IF(B13&gt;0,_xll.VoseBinomial(B13,$B$6),0)</f>
        <v>8</v>
      </c>
      <c r="F13">
        <f ca="1">IF(C13&gt;0,_xll.VoseBinomial(C13,$C$6),0)</f>
        <v>11</v>
      </c>
      <c r="G13">
        <f ca="1">IF(D13&gt;0,_xll.VoseBinomial(D13,$D$6),0)</f>
        <v>19</v>
      </c>
      <c r="H13">
        <f ca="1">IF(E13&gt;0,_xll.VoseBinomial(E13,C13/(C13+D13)),0)</f>
        <v>5</v>
      </c>
      <c r="I13">
        <f t="shared" ca="1" si="3"/>
        <v>3</v>
      </c>
      <c r="J13">
        <f ca="1">IF(F13&gt;0,_xll.VoseBinomial(F13,B13/(B13+D13)),0)</f>
        <v>6</v>
      </c>
      <c r="K13">
        <f t="shared" ca="1" si="4"/>
        <v>5</v>
      </c>
      <c r="L13">
        <f ca="1">IF(G13&gt;0,_xll.VoseBinomial(G13,B13/(B13+C13)),0)</f>
        <v>10</v>
      </c>
      <c r="M13">
        <f t="shared" ca="1" si="5"/>
        <v>9</v>
      </c>
    </row>
    <row r="14" spans="1:13" x14ac:dyDescent="0.25">
      <c r="A14">
        <v>5</v>
      </c>
      <c r="B14">
        <f t="shared" ca="1" si="0"/>
        <v>142</v>
      </c>
      <c r="C14">
        <f t="shared" ca="1" si="1"/>
        <v>86</v>
      </c>
      <c r="D14">
        <f t="shared" ca="1" si="2"/>
        <v>72</v>
      </c>
      <c r="E14">
        <f ca="1">IF(B14&gt;0,_xll.VoseBinomial(B14,$B$6),0)</f>
        <v>4</v>
      </c>
      <c r="F14">
        <f ca="1">IF(C14&gt;0,_xll.VoseBinomial(C14,$C$6),0)</f>
        <v>11</v>
      </c>
      <c r="G14">
        <f ca="1">IF(D14&gt;0,_xll.VoseBinomial(D14,$D$6),0)</f>
        <v>20</v>
      </c>
      <c r="H14">
        <f ca="1">IF(E14&gt;0,_xll.VoseBinomial(E14,C14/(C14+D14)),0)</f>
        <v>2</v>
      </c>
      <c r="I14">
        <f t="shared" ca="1" si="3"/>
        <v>2</v>
      </c>
      <c r="J14">
        <f ca="1">IF(F14&gt;0,_xll.VoseBinomial(F14,B14/(B14+D14)),0)</f>
        <v>9</v>
      </c>
      <c r="K14">
        <f t="shared" ca="1" si="4"/>
        <v>2</v>
      </c>
      <c r="L14">
        <f ca="1">IF(G14&gt;0,_xll.VoseBinomial(G14,B14/(B14+C14)),0)</f>
        <v>13</v>
      </c>
      <c r="M14">
        <f t="shared" ca="1" si="5"/>
        <v>7</v>
      </c>
    </row>
    <row r="15" spans="1:13" hidden="1" x14ac:dyDescent="0.25">
      <c r="A15">
        <v>6</v>
      </c>
      <c r="B15">
        <f t="shared" ca="1" si="0"/>
        <v>160</v>
      </c>
      <c r="C15">
        <f t="shared" ca="1" si="1"/>
        <v>84</v>
      </c>
      <c r="D15">
        <f t="shared" ca="1" si="2"/>
        <v>56</v>
      </c>
      <c r="E15">
        <f ca="1">IF(B15&gt;0,_xll.VoseBinomial(B15,$B$6),0)</f>
        <v>8</v>
      </c>
      <c r="F15">
        <f ca="1">IF(C15&gt;0,_xll.VoseBinomial(C15,$C$6),0)</f>
        <v>11</v>
      </c>
      <c r="G15">
        <f ca="1">IF(D15&gt;0,_xll.VoseBinomial(D15,$D$6),0)</f>
        <v>11</v>
      </c>
      <c r="H15">
        <f ca="1">IF(E15&gt;0,_xll.VoseBinomial(E15,C15/(C15+D15)),0)</f>
        <v>4</v>
      </c>
      <c r="I15">
        <f t="shared" ca="1" si="3"/>
        <v>4</v>
      </c>
      <c r="J15">
        <f ca="1">IF(F15&gt;0,_xll.VoseBinomial(F15,B15/(B15+D15)),0)</f>
        <v>8</v>
      </c>
      <c r="K15">
        <f t="shared" ca="1" si="4"/>
        <v>3</v>
      </c>
      <c r="L15">
        <f ca="1">IF(G15&gt;0,_xll.VoseBinomial(G15,B15/(B15+C15)),0)</f>
        <v>6</v>
      </c>
      <c r="M15">
        <f t="shared" ca="1" si="5"/>
        <v>5</v>
      </c>
    </row>
    <row r="16" spans="1:13" hidden="1" x14ac:dyDescent="0.25">
      <c r="A16">
        <v>7</v>
      </c>
      <c r="B16">
        <f t="shared" ca="1" si="0"/>
        <v>166</v>
      </c>
      <c r="C16">
        <f t="shared" ca="1" si="1"/>
        <v>82</v>
      </c>
      <c r="D16">
        <f t="shared" ca="1" si="2"/>
        <v>52</v>
      </c>
      <c r="E16">
        <f ca="1">IF(B16&gt;0,_xll.VoseBinomial(B16,$B$6),0)</f>
        <v>9</v>
      </c>
      <c r="F16">
        <f ca="1">IF(C16&gt;0,_xll.VoseBinomial(C16,$C$6),0)</f>
        <v>16</v>
      </c>
      <c r="G16">
        <f ca="1">IF(D16&gt;0,_xll.VoseBinomial(D16,$D$6),0)</f>
        <v>13</v>
      </c>
      <c r="H16">
        <f ca="1">IF(E16&gt;0,_xll.VoseBinomial(E16,C16/(C16+D16)),0)</f>
        <v>5</v>
      </c>
      <c r="I16">
        <f t="shared" ca="1" si="3"/>
        <v>4</v>
      </c>
      <c r="J16">
        <f ca="1">IF(F16&gt;0,_xll.VoseBinomial(F16,B16/(B16+D16)),0)</f>
        <v>10</v>
      </c>
      <c r="K16">
        <f t="shared" ca="1" si="4"/>
        <v>6</v>
      </c>
      <c r="L16">
        <f ca="1">IF(G16&gt;0,_xll.VoseBinomial(G16,B16/(B16+C16)),0)</f>
        <v>8</v>
      </c>
      <c r="M16">
        <f t="shared" ca="1" si="5"/>
        <v>5</v>
      </c>
    </row>
    <row r="17" spans="1:13" hidden="1" x14ac:dyDescent="0.25">
      <c r="A17">
        <v>8</v>
      </c>
      <c r="B17">
        <f t="shared" ca="1" si="0"/>
        <v>175</v>
      </c>
      <c r="C17">
        <f t="shared" ca="1" si="1"/>
        <v>76</v>
      </c>
      <c r="D17">
        <f t="shared" ca="1" si="2"/>
        <v>49</v>
      </c>
      <c r="E17">
        <f ca="1">IF(B17&gt;0,_xll.VoseBinomial(B17,$B$6),0)</f>
        <v>11</v>
      </c>
      <c r="F17">
        <f ca="1">IF(C17&gt;0,_xll.VoseBinomial(C17,$C$6),0)</f>
        <v>8</v>
      </c>
      <c r="G17">
        <f ca="1">IF(D17&gt;0,_xll.VoseBinomial(D17,$D$6),0)</f>
        <v>13</v>
      </c>
      <c r="H17">
        <f ca="1">IF(E17&gt;0,_xll.VoseBinomial(E17,C17/(C17+D17)),0)</f>
        <v>6</v>
      </c>
      <c r="I17">
        <f t="shared" ca="1" si="3"/>
        <v>5</v>
      </c>
      <c r="J17">
        <f ca="1">IF(F17&gt;0,_xll.VoseBinomial(F17,B17/(B17+D17)),0)</f>
        <v>8</v>
      </c>
      <c r="K17">
        <f t="shared" ca="1" si="4"/>
        <v>0</v>
      </c>
      <c r="L17">
        <f ca="1">IF(G17&gt;0,_xll.VoseBinomial(G17,B17/(B17+C17)),0)</f>
        <v>9</v>
      </c>
      <c r="M17">
        <f t="shared" ca="1" si="5"/>
        <v>4</v>
      </c>
    </row>
    <row r="18" spans="1:13" hidden="1" x14ac:dyDescent="0.25">
      <c r="A18">
        <v>9</v>
      </c>
      <c r="B18">
        <f t="shared" ca="1" si="0"/>
        <v>181</v>
      </c>
      <c r="C18">
        <f t="shared" ca="1" si="1"/>
        <v>78</v>
      </c>
      <c r="D18">
        <f t="shared" ca="1" si="2"/>
        <v>41</v>
      </c>
      <c r="E18">
        <f ca="1">IF(B18&gt;0,_xll.VoseBinomial(B18,$B$6),0)</f>
        <v>11</v>
      </c>
      <c r="F18">
        <f ca="1">IF(C18&gt;0,_xll.VoseBinomial(C18,$C$6),0)</f>
        <v>10</v>
      </c>
      <c r="G18">
        <f ca="1">IF(D18&gt;0,_xll.VoseBinomial(D18,$D$6),0)</f>
        <v>6</v>
      </c>
      <c r="H18">
        <f ca="1">IF(E18&gt;0,_xll.VoseBinomial(E18,C18/(C18+D18)),0)</f>
        <v>6</v>
      </c>
      <c r="I18">
        <f t="shared" ca="1" si="3"/>
        <v>5</v>
      </c>
      <c r="J18">
        <f ca="1">IF(F18&gt;0,_xll.VoseBinomial(F18,B18/(B18+D18)),0)</f>
        <v>9</v>
      </c>
      <c r="K18">
        <f t="shared" ca="1" si="4"/>
        <v>1</v>
      </c>
      <c r="L18">
        <f ca="1">IF(G18&gt;0,_xll.VoseBinomial(G18,B18/(B18+C18)),0)</f>
        <v>5</v>
      </c>
      <c r="M18">
        <f t="shared" ca="1" si="5"/>
        <v>1</v>
      </c>
    </row>
    <row r="19" spans="1:13" hidden="1" x14ac:dyDescent="0.25">
      <c r="A19">
        <v>10</v>
      </c>
      <c r="B19">
        <f t="shared" ca="1" si="0"/>
        <v>184</v>
      </c>
      <c r="C19">
        <f t="shared" ca="1" si="1"/>
        <v>75</v>
      </c>
      <c r="D19">
        <f t="shared" ca="1" si="2"/>
        <v>41</v>
      </c>
      <c r="E19">
        <f ca="1">IF(B19&gt;0,_xll.VoseBinomial(B19,$B$6),0)</f>
        <v>9</v>
      </c>
      <c r="F19">
        <f ca="1">IF(C19&gt;0,_xll.VoseBinomial(C19,$C$6),0)</f>
        <v>9</v>
      </c>
      <c r="G19">
        <f ca="1">IF(D19&gt;0,_xll.VoseBinomial(D19,$D$6),0)</f>
        <v>7</v>
      </c>
      <c r="H19">
        <f ca="1">IF(E19&gt;0,_xll.VoseBinomial(E19,C19/(C19+D19)),0)</f>
        <v>5</v>
      </c>
      <c r="I19">
        <f t="shared" ca="1" si="3"/>
        <v>4</v>
      </c>
      <c r="J19">
        <f ca="1">IF(F19&gt;0,_xll.VoseBinomial(F19,B19/(B19+D19)),0)</f>
        <v>9</v>
      </c>
      <c r="K19">
        <f t="shared" ca="1" si="4"/>
        <v>0</v>
      </c>
      <c r="L19">
        <f ca="1">IF(G19&gt;0,_xll.VoseBinomial(G19,B19/(B19+C19)),0)</f>
        <v>4</v>
      </c>
      <c r="M19">
        <f t="shared" ca="1" si="5"/>
        <v>3</v>
      </c>
    </row>
    <row r="20" spans="1:13" hidden="1" x14ac:dyDescent="0.25">
      <c r="A20">
        <v>11</v>
      </c>
      <c r="B20">
        <f t="shared" ca="1" si="0"/>
        <v>188</v>
      </c>
      <c r="C20">
        <f t="shared" ca="1" si="1"/>
        <v>74</v>
      </c>
      <c r="D20">
        <f t="shared" ca="1" si="2"/>
        <v>38</v>
      </c>
      <c r="E20">
        <f ca="1">IF(B20&gt;0,_xll.VoseBinomial(B20,$B$6),0)</f>
        <v>6</v>
      </c>
      <c r="F20">
        <f ca="1">IF(C20&gt;0,_xll.VoseBinomial(C20,$C$6),0)</f>
        <v>15</v>
      </c>
      <c r="G20">
        <f ca="1">IF(D20&gt;0,_xll.VoseBinomial(D20,$D$6),0)</f>
        <v>12</v>
      </c>
      <c r="H20">
        <f ca="1">IF(E20&gt;0,_xll.VoseBinomial(E20,C20/(C20+D20)),0)</f>
        <v>4</v>
      </c>
      <c r="I20">
        <f t="shared" ca="1" si="3"/>
        <v>2</v>
      </c>
      <c r="J20">
        <f ca="1">IF(F20&gt;0,_xll.VoseBinomial(F20,B20/(B20+D20)),0)</f>
        <v>10</v>
      </c>
      <c r="K20">
        <f t="shared" ca="1" si="4"/>
        <v>5</v>
      </c>
      <c r="L20">
        <f ca="1">IF(G20&gt;0,_xll.VoseBinomial(G20,B20/(B20+C20)),0)</f>
        <v>8</v>
      </c>
      <c r="M20">
        <f t="shared" ca="1" si="5"/>
        <v>4</v>
      </c>
    </row>
    <row r="21" spans="1:13" hidden="1" x14ac:dyDescent="0.25">
      <c r="A21">
        <v>12</v>
      </c>
      <c r="B21">
        <f t="shared" ca="1" si="0"/>
        <v>200</v>
      </c>
      <c r="C21">
        <f t="shared" ca="1" si="1"/>
        <v>67</v>
      </c>
      <c r="D21">
        <f t="shared" ca="1" si="2"/>
        <v>33</v>
      </c>
      <c r="E21">
        <f ca="1">IF(B21&gt;0,_xll.VoseBinomial(B21,$B$6),0)</f>
        <v>10</v>
      </c>
      <c r="F21">
        <f ca="1">IF(C21&gt;0,_xll.VoseBinomial(C21,$C$6),0)</f>
        <v>9</v>
      </c>
      <c r="G21">
        <f ca="1">IF(D21&gt;0,_xll.VoseBinomial(D21,$D$6),0)</f>
        <v>6</v>
      </c>
      <c r="H21">
        <f ca="1">IF(E21&gt;0,_xll.VoseBinomial(E21,C21/(C21+D21)),0)</f>
        <v>9</v>
      </c>
      <c r="I21">
        <f t="shared" ca="1" si="3"/>
        <v>1</v>
      </c>
      <c r="J21">
        <f ca="1">IF(F21&gt;0,_xll.VoseBinomial(F21,B21/(B21+D21)),0)</f>
        <v>7</v>
      </c>
      <c r="K21">
        <f t="shared" ca="1" si="4"/>
        <v>2</v>
      </c>
      <c r="L21">
        <f ca="1">IF(G21&gt;0,_xll.VoseBinomial(G21,B21/(B21+C21)),0)</f>
        <v>4</v>
      </c>
      <c r="M21">
        <f t="shared" ca="1" si="5"/>
        <v>2</v>
      </c>
    </row>
    <row r="22" spans="1:13" hidden="1" x14ac:dyDescent="0.25">
      <c r="A22">
        <v>13</v>
      </c>
      <c r="B22">
        <f t="shared" ca="1" si="0"/>
        <v>201</v>
      </c>
      <c r="C22">
        <f t="shared" ca="1" si="1"/>
        <v>69</v>
      </c>
      <c r="D22">
        <f t="shared" ca="1" si="2"/>
        <v>30</v>
      </c>
      <c r="E22">
        <f ca="1">IF(B22&gt;0,_xll.VoseBinomial(B22,$B$6),0)</f>
        <v>11</v>
      </c>
      <c r="F22">
        <f ca="1">IF(C22&gt;0,_xll.VoseBinomial(C22,$C$6),0)</f>
        <v>12</v>
      </c>
      <c r="G22">
        <f ca="1">IF(D22&gt;0,_xll.VoseBinomial(D22,$D$6),0)</f>
        <v>6</v>
      </c>
      <c r="H22">
        <f ca="1">IF(E22&gt;0,_xll.VoseBinomial(E22,C22/(C22+D22)),0)</f>
        <v>6</v>
      </c>
      <c r="I22">
        <f t="shared" ca="1" si="3"/>
        <v>5</v>
      </c>
      <c r="J22">
        <f ca="1">IF(F22&gt;0,_xll.VoseBinomial(F22,B22/(B22+D22)),0)</f>
        <v>12</v>
      </c>
      <c r="K22">
        <f t="shared" ca="1" si="4"/>
        <v>0</v>
      </c>
      <c r="L22">
        <f ca="1">IF(G22&gt;0,_xll.VoseBinomial(G22,B22/(B22+C22)),0)</f>
        <v>5</v>
      </c>
      <c r="M22">
        <f t="shared" ca="1" si="5"/>
        <v>1</v>
      </c>
    </row>
    <row r="23" spans="1:13" hidden="1" x14ac:dyDescent="0.25">
      <c r="A23">
        <v>14</v>
      </c>
      <c r="B23">
        <f t="shared" ca="1" si="0"/>
        <v>207</v>
      </c>
      <c r="C23">
        <f t="shared" ca="1" si="1"/>
        <v>64</v>
      </c>
      <c r="D23">
        <f t="shared" ca="1" si="2"/>
        <v>29</v>
      </c>
      <c r="E23">
        <f ca="1">IF(B23&gt;0,_xll.VoseBinomial(B23,$B$6),0)</f>
        <v>14</v>
      </c>
      <c r="F23">
        <f ca="1">IF(C23&gt;0,_xll.VoseBinomial(C23,$C$6),0)</f>
        <v>8</v>
      </c>
      <c r="G23">
        <f ca="1">IF(D23&gt;0,_xll.VoseBinomial(D23,$D$6),0)</f>
        <v>5</v>
      </c>
      <c r="H23">
        <f ca="1">IF(E23&gt;0,_xll.VoseBinomial(E23,C23/(C23+D23)),0)</f>
        <v>9</v>
      </c>
      <c r="I23">
        <f t="shared" ca="1" si="3"/>
        <v>5</v>
      </c>
      <c r="J23">
        <f ca="1">IF(F23&gt;0,_xll.VoseBinomial(F23,B23/(B23+D23)),0)</f>
        <v>8</v>
      </c>
      <c r="K23">
        <f t="shared" ca="1" si="4"/>
        <v>0</v>
      </c>
      <c r="L23">
        <f ca="1">IF(G23&gt;0,_xll.VoseBinomial(G23,B23/(B23+C23)),0)</f>
        <v>5</v>
      </c>
      <c r="M23">
        <f t="shared" ca="1" si="5"/>
        <v>0</v>
      </c>
    </row>
    <row r="24" spans="1:13" hidden="1" x14ac:dyDescent="0.25">
      <c r="A24">
        <v>15</v>
      </c>
      <c r="B24">
        <f t="shared" ca="1" si="0"/>
        <v>206</v>
      </c>
      <c r="C24">
        <f t="shared" ca="1" si="1"/>
        <v>65</v>
      </c>
      <c r="D24">
        <f t="shared" ca="1" si="2"/>
        <v>29</v>
      </c>
      <c r="E24">
        <f ca="1">IF(B24&gt;0,_xll.VoseBinomial(B24,$B$6),0)</f>
        <v>9</v>
      </c>
      <c r="F24">
        <f ca="1">IF(C24&gt;0,_xll.VoseBinomial(C24,$C$6),0)</f>
        <v>14</v>
      </c>
      <c r="G24">
        <f ca="1">IF(D24&gt;0,_xll.VoseBinomial(D24,$D$6),0)</f>
        <v>4</v>
      </c>
      <c r="H24">
        <f ca="1">IF(E24&gt;0,_xll.VoseBinomial(E24,C24/(C24+D24)),0)</f>
        <v>6</v>
      </c>
      <c r="I24">
        <f t="shared" ca="1" si="3"/>
        <v>3</v>
      </c>
      <c r="J24">
        <f ca="1">IF(F24&gt;0,_xll.VoseBinomial(F24,B24/(B24+D24)),0)</f>
        <v>13</v>
      </c>
      <c r="K24">
        <f t="shared" ca="1" si="4"/>
        <v>1</v>
      </c>
      <c r="L24">
        <f ca="1">IF(G24&gt;0,_xll.VoseBinomial(G24,B24/(B24+C24)),0)</f>
        <v>3</v>
      </c>
      <c r="M24">
        <f t="shared" ca="1" si="5"/>
        <v>1</v>
      </c>
    </row>
    <row r="25" spans="1:13" hidden="1" x14ac:dyDescent="0.25">
      <c r="A25">
        <v>16</v>
      </c>
      <c r="B25">
        <f t="shared" ca="1" si="0"/>
        <v>213</v>
      </c>
      <c r="C25">
        <f t="shared" ca="1" si="1"/>
        <v>58</v>
      </c>
      <c r="D25">
        <f t="shared" ca="1" si="2"/>
        <v>29</v>
      </c>
      <c r="E25">
        <f ca="1">IF(B25&gt;0,_xll.VoseBinomial(B25,$B$6),0)</f>
        <v>10</v>
      </c>
      <c r="F25">
        <f ca="1">IF(C25&gt;0,_xll.VoseBinomial(C25,$C$6),0)</f>
        <v>4</v>
      </c>
      <c r="G25">
        <f ca="1">IF(D25&gt;0,_xll.VoseBinomial(D25,$D$6),0)</f>
        <v>4</v>
      </c>
      <c r="H25">
        <f ca="1">IF(E25&gt;0,_xll.VoseBinomial(E25,C25/(C25+D25)),0)</f>
        <v>5</v>
      </c>
      <c r="I25">
        <f t="shared" ca="1" si="3"/>
        <v>5</v>
      </c>
      <c r="J25">
        <f ca="1">IF(F25&gt;0,_xll.VoseBinomial(F25,B25/(B25+D25)),0)</f>
        <v>2</v>
      </c>
      <c r="K25">
        <f t="shared" ca="1" si="4"/>
        <v>2</v>
      </c>
      <c r="L25">
        <f ca="1">IF(G25&gt;0,_xll.VoseBinomial(G25,B25/(B25+C25)),0)</f>
        <v>4</v>
      </c>
      <c r="M25">
        <f t="shared" ca="1" si="5"/>
        <v>0</v>
      </c>
    </row>
    <row r="26" spans="1:13" hidden="1" x14ac:dyDescent="0.25">
      <c r="A26">
        <v>17</v>
      </c>
      <c r="B26">
        <f t="shared" ca="1" si="0"/>
        <v>209</v>
      </c>
      <c r="C26">
        <f t="shared" ca="1" si="1"/>
        <v>59</v>
      </c>
      <c r="D26">
        <f t="shared" ca="1" si="2"/>
        <v>32</v>
      </c>
      <c r="E26">
        <f ca="1">IF(B26&gt;0,_xll.VoseBinomial(B26,$B$6),0)</f>
        <v>11</v>
      </c>
      <c r="F26">
        <f ca="1">IF(C26&gt;0,_xll.VoseBinomial(C26,$C$6),0)</f>
        <v>8</v>
      </c>
      <c r="G26">
        <f ca="1">IF(D26&gt;0,_xll.VoseBinomial(D26,$D$6),0)</f>
        <v>5</v>
      </c>
      <c r="H26">
        <f ca="1">IF(E26&gt;0,_xll.VoseBinomial(E26,C26/(C26+D26)),0)</f>
        <v>7</v>
      </c>
      <c r="I26">
        <f t="shared" ca="1" si="3"/>
        <v>4</v>
      </c>
      <c r="J26">
        <f ca="1">IF(F26&gt;0,_xll.VoseBinomial(F26,B26/(B26+D26)),0)</f>
        <v>7</v>
      </c>
      <c r="K26">
        <f t="shared" ca="1" si="4"/>
        <v>1</v>
      </c>
      <c r="L26">
        <f ca="1">IF(G26&gt;0,_xll.VoseBinomial(G26,B26/(B26+C26)),0)</f>
        <v>4</v>
      </c>
      <c r="M26">
        <f t="shared" ca="1" si="5"/>
        <v>1</v>
      </c>
    </row>
    <row r="27" spans="1:13" hidden="1" x14ac:dyDescent="0.25">
      <c r="A27">
        <v>18</v>
      </c>
      <c r="B27">
        <f t="shared" ca="1" si="0"/>
        <v>209</v>
      </c>
      <c r="C27">
        <f t="shared" ca="1" si="1"/>
        <v>59</v>
      </c>
      <c r="D27">
        <f t="shared" ca="1" si="2"/>
        <v>32</v>
      </c>
      <c r="E27">
        <f ca="1">IF(B27&gt;0,_xll.VoseBinomial(B27,$B$6),0)</f>
        <v>9</v>
      </c>
      <c r="F27">
        <f ca="1">IF(C27&gt;0,_xll.VoseBinomial(C27,$C$6),0)</f>
        <v>9</v>
      </c>
      <c r="G27">
        <f ca="1">IF(D27&gt;0,_xll.VoseBinomial(D27,$D$6),0)</f>
        <v>8</v>
      </c>
      <c r="H27">
        <f ca="1">IF(E27&gt;0,_xll.VoseBinomial(E27,C27/(C27+D27)),0)</f>
        <v>8</v>
      </c>
      <c r="I27">
        <f t="shared" ca="1" si="3"/>
        <v>1</v>
      </c>
      <c r="J27">
        <f ca="1">IF(F27&gt;0,_xll.VoseBinomial(F27,B27/(B27+D27)),0)</f>
        <v>6</v>
      </c>
      <c r="K27">
        <f t="shared" ca="1" si="4"/>
        <v>3</v>
      </c>
      <c r="L27">
        <f ca="1">IF(G27&gt;0,_xll.VoseBinomial(G27,B27/(B27+C27)),0)</f>
        <v>7</v>
      </c>
      <c r="M27">
        <f t="shared" ca="1" si="5"/>
        <v>1</v>
      </c>
    </row>
    <row r="28" spans="1:13" hidden="1" x14ac:dyDescent="0.25">
      <c r="A28">
        <v>19</v>
      </c>
      <c r="B28">
        <f t="shared" ca="1" si="0"/>
        <v>213</v>
      </c>
      <c r="C28">
        <f t="shared" ca="1" si="1"/>
        <v>59</v>
      </c>
      <c r="D28">
        <f t="shared" ca="1" si="2"/>
        <v>28</v>
      </c>
      <c r="E28">
        <f ca="1">IF(B28&gt;0,_xll.VoseBinomial(B28,$B$6),0)</f>
        <v>13</v>
      </c>
      <c r="F28">
        <f ca="1">IF(C28&gt;0,_xll.VoseBinomial(C28,$C$6),0)</f>
        <v>9</v>
      </c>
      <c r="G28">
        <f ca="1">IF(D28&gt;0,_xll.VoseBinomial(D28,$D$6),0)</f>
        <v>5</v>
      </c>
      <c r="H28">
        <f ca="1">IF(E28&gt;0,_xll.VoseBinomial(E28,C28/(C28+D28)),0)</f>
        <v>6</v>
      </c>
      <c r="I28">
        <f t="shared" ca="1" si="3"/>
        <v>7</v>
      </c>
      <c r="J28">
        <f ca="1">IF(F28&gt;0,_xll.VoseBinomial(F28,B28/(B28+D28)),0)</f>
        <v>9</v>
      </c>
      <c r="K28">
        <f t="shared" ca="1" si="4"/>
        <v>0</v>
      </c>
      <c r="L28">
        <f ca="1">IF(G28&gt;0,_xll.VoseBinomial(G28,B28/(B28+C28)),0)</f>
        <v>4</v>
      </c>
      <c r="M28">
        <f t="shared" ca="1" si="5"/>
        <v>1</v>
      </c>
    </row>
    <row r="29" spans="1:13" hidden="1" x14ac:dyDescent="0.25">
      <c r="A29">
        <v>20</v>
      </c>
      <c r="B29">
        <f t="shared" ca="1" si="0"/>
        <v>213</v>
      </c>
      <c r="C29">
        <f t="shared" ca="1" si="1"/>
        <v>57</v>
      </c>
      <c r="D29">
        <f t="shared" ca="1" si="2"/>
        <v>30</v>
      </c>
      <c r="E29">
        <f ca="1">IF(B29&gt;0,_xll.VoseBinomial(B29,$B$6),0)</f>
        <v>9</v>
      </c>
      <c r="F29">
        <f ca="1">IF(C29&gt;0,_xll.VoseBinomial(C29,$C$6),0)</f>
        <v>12</v>
      </c>
      <c r="G29">
        <f ca="1">IF(D29&gt;0,_xll.VoseBinomial(D29,$D$6),0)</f>
        <v>6</v>
      </c>
      <c r="H29">
        <f ca="1">IF(E29&gt;0,_xll.VoseBinomial(E29,C29/(C29+D29)),0)</f>
        <v>6</v>
      </c>
      <c r="I29">
        <f t="shared" ca="1" si="3"/>
        <v>3</v>
      </c>
      <c r="J29">
        <f ca="1">IF(F29&gt;0,_xll.VoseBinomial(F29,B29/(B29+D29)),0)</f>
        <v>11</v>
      </c>
      <c r="K29">
        <f t="shared" ca="1" si="4"/>
        <v>1</v>
      </c>
      <c r="L29">
        <f ca="1">IF(G29&gt;0,_xll.VoseBinomial(G29,B29/(B29+C29)),0)</f>
        <v>5</v>
      </c>
      <c r="M29">
        <f t="shared" ca="1" si="5"/>
        <v>1</v>
      </c>
    </row>
    <row r="30" spans="1:13" hidden="1" x14ac:dyDescent="0.25">
      <c r="A30">
        <v>21</v>
      </c>
      <c r="B30">
        <f t="shared" ca="1" si="0"/>
        <v>220</v>
      </c>
      <c r="C30">
        <f t="shared" ca="1" si="1"/>
        <v>52</v>
      </c>
      <c r="D30">
        <f t="shared" ca="1" si="2"/>
        <v>28</v>
      </c>
      <c r="E30">
        <f ca="1">IF(B30&gt;0,_xll.VoseBinomial(B30,$B$6),0)</f>
        <v>9</v>
      </c>
      <c r="F30">
        <f ca="1">IF(C30&gt;0,_xll.VoseBinomial(C30,$C$6),0)</f>
        <v>9</v>
      </c>
      <c r="G30">
        <f ca="1">IF(D30&gt;0,_xll.VoseBinomial(D30,$D$6),0)</f>
        <v>3</v>
      </c>
      <c r="H30">
        <f ca="1">IF(E30&gt;0,_xll.VoseBinomial(E30,C30/(C30+D30)),0)</f>
        <v>6</v>
      </c>
      <c r="I30">
        <f t="shared" ca="1" si="3"/>
        <v>3</v>
      </c>
      <c r="J30">
        <f ca="1">IF(F30&gt;0,_xll.VoseBinomial(F30,B30/(B30+D30)),0)</f>
        <v>8</v>
      </c>
      <c r="K30">
        <f t="shared" ca="1" si="4"/>
        <v>1</v>
      </c>
      <c r="L30">
        <f ca="1">IF(G30&gt;0,_xll.VoseBinomial(G30,B30/(B30+C30)),0)</f>
        <v>3</v>
      </c>
      <c r="M30">
        <f t="shared" ca="1" si="5"/>
        <v>0</v>
      </c>
    </row>
    <row r="31" spans="1:13" hidden="1" x14ac:dyDescent="0.25">
      <c r="A31">
        <v>22</v>
      </c>
      <c r="B31">
        <f t="shared" ca="1" si="0"/>
        <v>222</v>
      </c>
      <c r="C31">
        <f t="shared" ca="1" si="1"/>
        <v>49</v>
      </c>
      <c r="D31">
        <f t="shared" ca="1" si="2"/>
        <v>29</v>
      </c>
      <c r="E31">
        <f ca="1">IF(B31&gt;0,_xll.VoseBinomial(B31,$B$6),0)</f>
        <v>12</v>
      </c>
      <c r="F31">
        <f ca="1">IF(C31&gt;0,_xll.VoseBinomial(C31,$C$6),0)</f>
        <v>8</v>
      </c>
      <c r="G31">
        <f ca="1">IF(D31&gt;0,_xll.VoseBinomial(D31,$D$6),0)</f>
        <v>3</v>
      </c>
      <c r="H31">
        <f ca="1">IF(E31&gt;0,_xll.VoseBinomial(E31,C31/(C31+D31)),0)</f>
        <v>6</v>
      </c>
      <c r="I31">
        <f t="shared" ca="1" si="3"/>
        <v>6</v>
      </c>
      <c r="J31">
        <f ca="1">IF(F31&gt;0,_xll.VoseBinomial(F31,B31/(B31+D31)),0)</f>
        <v>8</v>
      </c>
      <c r="K31">
        <f t="shared" ca="1" si="4"/>
        <v>0</v>
      </c>
      <c r="L31">
        <f ca="1">IF(G31&gt;0,_xll.VoseBinomial(G31,B31/(B31+C31)),0)</f>
        <v>2</v>
      </c>
      <c r="M31">
        <f t="shared" ca="1" si="5"/>
        <v>1</v>
      </c>
    </row>
    <row r="32" spans="1:13" hidden="1" x14ac:dyDescent="0.25">
      <c r="A32">
        <v>23</v>
      </c>
      <c r="B32">
        <f t="shared" ca="1" si="0"/>
        <v>220</v>
      </c>
      <c r="C32">
        <f t="shared" ca="1" si="1"/>
        <v>48</v>
      </c>
      <c r="D32">
        <f t="shared" ca="1" si="2"/>
        <v>32</v>
      </c>
      <c r="E32">
        <f ca="1">IF(B32&gt;0,_xll.VoseBinomial(B32,$B$6),0)</f>
        <v>8</v>
      </c>
      <c r="F32">
        <f ca="1">IF(C32&gt;0,_xll.VoseBinomial(C32,$C$6),0)</f>
        <v>8</v>
      </c>
      <c r="G32">
        <f ca="1">IF(D32&gt;0,_xll.VoseBinomial(D32,$D$6),0)</f>
        <v>4</v>
      </c>
      <c r="H32">
        <f ca="1">IF(E32&gt;0,_xll.VoseBinomial(E32,C32/(C32+D32)),0)</f>
        <v>7</v>
      </c>
      <c r="I32">
        <f t="shared" ca="1" si="3"/>
        <v>1</v>
      </c>
      <c r="J32">
        <f ca="1">IF(F32&gt;0,_xll.VoseBinomial(F32,B32/(B32+D32)),0)</f>
        <v>8</v>
      </c>
      <c r="K32">
        <f t="shared" ca="1" si="4"/>
        <v>0</v>
      </c>
      <c r="L32">
        <f ca="1">IF(G32&gt;0,_xll.VoseBinomial(G32,B32/(B32+C32)),0)</f>
        <v>3</v>
      </c>
      <c r="M32">
        <f t="shared" ca="1" si="5"/>
        <v>1</v>
      </c>
    </row>
    <row r="33" spans="1:13" hidden="1" x14ac:dyDescent="0.25">
      <c r="A33">
        <v>24</v>
      </c>
      <c r="B33">
        <f t="shared" ca="1" si="0"/>
        <v>223</v>
      </c>
      <c r="C33">
        <f t="shared" ca="1" si="1"/>
        <v>48</v>
      </c>
      <c r="D33">
        <f t="shared" ca="1" si="2"/>
        <v>29</v>
      </c>
      <c r="E33">
        <f ca="1">IF(B33&gt;0,_xll.VoseBinomial(B33,$B$6),0)</f>
        <v>8</v>
      </c>
      <c r="F33">
        <f ca="1">IF(C33&gt;0,_xll.VoseBinomial(C33,$C$6),0)</f>
        <v>12</v>
      </c>
      <c r="G33">
        <f ca="1">IF(D33&gt;0,_xll.VoseBinomial(D33,$D$6),0)</f>
        <v>6</v>
      </c>
      <c r="H33">
        <f ca="1">IF(E33&gt;0,_xll.VoseBinomial(E33,C33/(C33+D33)),0)</f>
        <v>6</v>
      </c>
      <c r="I33">
        <f t="shared" ca="1" si="3"/>
        <v>2</v>
      </c>
      <c r="J33">
        <f ca="1">IF(F33&gt;0,_xll.VoseBinomial(F33,B33/(B33+D33)),0)</f>
        <v>12</v>
      </c>
      <c r="K33">
        <f t="shared" ca="1" si="4"/>
        <v>0</v>
      </c>
      <c r="L33">
        <f ca="1">IF(G33&gt;0,_xll.VoseBinomial(G33,B33/(B33+C33)),0)</f>
        <v>5</v>
      </c>
      <c r="M33">
        <f t="shared" ca="1" si="5"/>
        <v>1</v>
      </c>
    </row>
    <row r="34" spans="1:13" hidden="1" x14ac:dyDescent="0.25">
      <c r="A34">
        <v>25</v>
      </c>
      <c r="B34">
        <f t="shared" ca="1" si="0"/>
        <v>232</v>
      </c>
      <c r="C34">
        <f t="shared" ca="1" si="1"/>
        <v>43</v>
      </c>
      <c r="D34">
        <f t="shared" ca="1" si="2"/>
        <v>25</v>
      </c>
      <c r="E34">
        <f ca="1">IF(B34&gt;0,_xll.VoseBinomial(B34,$B$6),0)</f>
        <v>10</v>
      </c>
      <c r="F34">
        <f ca="1">IF(C34&gt;0,_xll.VoseBinomial(C34,$C$6),0)</f>
        <v>11</v>
      </c>
      <c r="G34">
        <f ca="1">IF(D34&gt;0,_xll.VoseBinomial(D34,$D$6),0)</f>
        <v>4</v>
      </c>
      <c r="H34">
        <f ca="1">IF(E34&gt;0,_xll.VoseBinomial(E34,C34/(C34+D34)),0)</f>
        <v>5</v>
      </c>
      <c r="I34">
        <f t="shared" ca="1" si="3"/>
        <v>5</v>
      </c>
      <c r="J34">
        <f ca="1">IF(F34&gt;0,_xll.VoseBinomial(F34,B34/(B34+D34)),0)</f>
        <v>11</v>
      </c>
      <c r="K34">
        <f t="shared" ca="1" si="4"/>
        <v>0</v>
      </c>
      <c r="L34">
        <f ca="1">IF(G34&gt;0,_xll.VoseBinomial(G34,B34/(B34+C34)),0)</f>
        <v>3</v>
      </c>
      <c r="M34">
        <f t="shared" ca="1" si="5"/>
        <v>1</v>
      </c>
    </row>
    <row r="35" spans="1:13" hidden="1" x14ac:dyDescent="0.25">
      <c r="A35">
        <v>26</v>
      </c>
      <c r="B35">
        <f t="shared" ca="1" si="0"/>
        <v>236</v>
      </c>
      <c r="C35">
        <f t="shared" ca="1" si="1"/>
        <v>38</v>
      </c>
      <c r="D35">
        <f t="shared" ca="1" si="2"/>
        <v>26</v>
      </c>
      <c r="E35">
        <f ca="1">IF(B35&gt;0,_xll.VoseBinomial(B35,$B$6),0)</f>
        <v>11</v>
      </c>
      <c r="F35">
        <f ca="1">IF(C35&gt;0,_xll.VoseBinomial(C35,$C$6),0)</f>
        <v>9</v>
      </c>
      <c r="G35">
        <f ca="1">IF(D35&gt;0,_xll.VoseBinomial(D35,$D$6),0)</f>
        <v>3</v>
      </c>
      <c r="H35">
        <f ca="1">IF(E35&gt;0,_xll.VoseBinomial(E35,C35/(C35+D35)),0)</f>
        <v>6</v>
      </c>
      <c r="I35">
        <f t="shared" ca="1" si="3"/>
        <v>5</v>
      </c>
      <c r="J35">
        <f ca="1">IF(F35&gt;0,_xll.VoseBinomial(F35,B35/(B35+D35)),0)</f>
        <v>9</v>
      </c>
      <c r="K35">
        <f t="shared" ca="1" si="4"/>
        <v>0</v>
      </c>
      <c r="L35">
        <f ca="1">IF(G35&gt;0,_xll.VoseBinomial(G35,B35/(B35+C35)),0)</f>
        <v>2</v>
      </c>
      <c r="M35">
        <f t="shared" ca="1" si="5"/>
        <v>1</v>
      </c>
    </row>
    <row r="36" spans="1:13" hidden="1" x14ac:dyDescent="0.25">
      <c r="A36">
        <v>27</v>
      </c>
      <c r="B36">
        <f t="shared" ca="1" si="0"/>
        <v>236</v>
      </c>
      <c r="C36">
        <f t="shared" ca="1" si="1"/>
        <v>36</v>
      </c>
      <c r="D36">
        <f t="shared" ca="1" si="2"/>
        <v>28</v>
      </c>
      <c r="E36">
        <f ca="1">IF(B36&gt;0,_xll.VoseBinomial(B36,$B$6),0)</f>
        <v>14</v>
      </c>
      <c r="F36">
        <f ca="1">IF(C36&gt;0,_xll.VoseBinomial(C36,$C$6),0)</f>
        <v>6</v>
      </c>
      <c r="G36">
        <f ca="1">IF(D36&gt;0,_xll.VoseBinomial(D36,$D$6),0)</f>
        <v>4</v>
      </c>
      <c r="H36">
        <f ca="1">IF(E36&gt;0,_xll.VoseBinomial(E36,C36/(C36+D36)),0)</f>
        <v>8</v>
      </c>
      <c r="I36">
        <f t="shared" ca="1" si="3"/>
        <v>6</v>
      </c>
      <c r="J36">
        <f ca="1">IF(F36&gt;0,_xll.VoseBinomial(F36,B36/(B36+D36)),0)</f>
        <v>4</v>
      </c>
      <c r="K36">
        <f t="shared" ca="1" si="4"/>
        <v>2</v>
      </c>
      <c r="L36">
        <f ca="1">IF(G36&gt;0,_xll.VoseBinomial(G36,B36/(B36+C36)),0)</f>
        <v>4</v>
      </c>
      <c r="M36">
        <f t="shared" ca="1" si="5"/>
        <v>0</v>
      </c>
    </row>
    <row r="37" spans="1:13" hidden="1" x14ac:dyDescent="0.25">
      <c r="A37">
        <v>28</v>
      </c>
      <c r="B37">
        <f t="shared" ca="1" si="0"/>
        <v>230</v>
      </c>
      <c r="C37">
        <f t="shared" ca="1" si="1"/>
        <v>38</v>
      </c>
      <c r="D37">
        <f t="shared" ca="1" si="2"/>
        <v>32</v>
      </c>
      <c r="E37">
        <f ca="1">IF(B37&gt;0,_xll.VoseBinomial(B37,$B$6),0)</f>
        <v>9</v>
      </c>
      <c r="F37">
        <f ca="1">IF(C37&gt;0,_xll.VoseBinomial(C37,$C$6),0)</f>
        <v>4</v>
      </c>
      <c r="G37">
        <f ca="1">IF(D37&gt;0,_xll.VoseBinomial(D37,$D$6),0)</f>
        <v>4</v>
      </c>
      <c r="H37">
        <f ca="1">IF(E37&gt;0,_xll.VoseBinomial(E37,C37/(C37+D37)),0)</f>
        <v>3</v>
      </c>
      <c r="I37">
        <f t="shared" ca="1" si="3"/>
        <v>6</v>
      </c>
      <c r="J37">
        <f ca="1">IF(F37&gt;0,_xll.VoseBinomial(F37,B37/(B37+D37)),0)</f>
        <v>4</v>
      </c>
      <c r="K37">
        <f t="shared" ca="1" si="4"/>
        <v>0</v>
      </c>
      <c r="L37">
        <f ca="1">IF(G37&gt;0,_xll.VoseBinomial(G37,B37/(B37+C37)),0)</f>
        <v>4</v>
      </c>
      <c r="M37">
        <f t="shared" ca="1" si="5"/>
        <v>0</v>
      </c>
    </row>
    <row r="38" spans="1:13" hidden="1" x14ac:dyDescent="0.25">
      <c r="A38">
        <v>29</v>
      </c>
      <c r="B38">
        <f t="shared" ca="1" si="0"/>
        <v>229</v>
      </c>
      <c r="C38">
        <f t="shared" ca="1" si="1"/>
        <v>37</v>
      </c>
      <c r="D38">
        <f t="shared" ca="1" si="2"/>
        <v>34</v>
      </c>
      <c r="E38">
        <f ca="1">IF(B38&gt;0,_xll.VoseBinomial(B38,$B$6),0)</f>
        <v>14</v>
      </c>
      <c r="F38">
        <f ca="1">IF(C38&gt;0,_xll.VoseBinomial(C38,$C$6),0)</f>
        <v>7</v>
      </c>
      <c r="G38">
        <f ca="1">IF(D38&gt;0,_xll.VoseBinomial(D38,$D$6),0)</f>
        <v>7</v>
      </c>
      <c r="H38">
        <f ca="1">IF(E38&gt;0,_xll.VoseBinomial(E38,C38/(C38+D38)),0)</f>
        <v>8</v>
      </c>
      <c r="I38">
        <f t="shared" ca="1" si="3"/>
        <v>6</v>
      </c>
      <c r="J38">
        <f ca="1">IF(F38&gt;0,_xll.VoseBinomial(F38,B38/(B38+D38)),0)</f>
        <v>7</v>
      </c>
      <c r="K38">
        <f t="shared" ca="1" si="4"/>
        <v>0</v>
      </c>
      <c r="L38">
        <f ca="1">IF(G38&gt;0,_xll.VoseBinomial(G38,B38/(B38+C38)),0)</f>
        <v>7</v>
      </c>
      <c r="M38">
        <f t="shared" ca="1" si="5"/>
        <v>0</v>
      </c>
    </row>
    <row r="39" spans="1:13" hidden="1" x14ac:dyDescent="0.25">
      <c r="A39">
        <v>30</v>
      </c>
      <c r="B39">
        <f t="shared" ca="1" si="0"/>
        <v>229</v>
      </c>
      <c r="C39">
        <f t="shared" ca="1" si="1"/>
        <v>38</v>
      </c>
      <c r="D39">
        <f t="shared" ca="1" si="2"/>
        <v>33</v>
      </c>
      <c r="E39">
        <f ca="1">IF(B39&gt;0,_xll.VoseBinomial(B39,$B$6),0)</f>
        <v>12</v>
      </c>
      <c r="F39">
        <f ca="1">IF(C39&gt;0,_xll.VoseBinomial(C39,$C$6),0)</f>
        <v>4</v>
      </c>
      <c r="G39">
        <f ca="1">IF(D39&gt;0,_xll.VoseBinomial(D39,$D$6),0)</f>
        <v>4</v>
      </c>
      <c r="H39">
        <f ca="1">IF(E39&gt;0,_xll.VoseBinomial(E39,C39/(C39+D39)),0)</f>
        <v>3</v>
      </c>
      <c r="I39">
        <f t="shared" ca="1" si="3"/>
        <v>9</v>
      </c>
      <c r="J39">
        <f ca="1">IF(F39&gt;0,_xll.VoseBinomial(F39,B39/(B39+D39)),0)</f>
        <v>4</v>
      </c>
      <c r="K39">
        <f t="shared" ca="1" si="4"/>
        <v>0</v>
      </c>
      <c r="L39">
        <f ca="1">IF(G39&gt;0,_xll.VoseBinomial(G39,B39/(B39+C39)),0)</f>
        <v>4</v>
      </c>
      <c r="M39">
        <f t="shared" ca="1" si="5"/>
        <v>0</v>
      </c>
    </row>
    <row r="40" spans="1:13" hidden="1" x14ac:dyDescent="0.25">
      <c r="A40">
        <v>31</v>
      </c>
      <c r="B40">
        <f t="shared" ca="1" si="0"/>
        <v>225</v>
      </c>
      <c r="C40">
        <f t="shared" ca="1" si="1"/>
        <v>37</v>
      </c>
      <c r="D40">
        <f t="shared" ca="1" si="2"/>
        <v>38</v>
      </c>
      <c r="E40">
        <f ca="1">IF(B40&gt;0,_xll.VoseBinomial(B40,$B$6),0)</f>
        <v>8</v>
      </c>
      <c r="F40">
        <f ca="1">IF(C40&gt;0,_xll.VoseBinomial(C40,$C$6),0)</f>
        <v>2</v>
      </c>
      <c r="G40">
        <f ca="1">IF(D40&gt;0,_xll.VoseBinomial(D40,$D$6),0)</f>
        <v>7</v>
      </c>
      <c r="H40">
        <f ca="1">IF(E40&gt;0,_xll.VoseBinomial(E40,C40/(C40+D40)),0)</f>
        <v>2</v>
      </c>
      <c r="I40">
        <f t="shared" ca="1" si="3"/>
        <v>6</v>
      </c>
      <c r="J40">
        <f ca="1">IF(F40&gt;0,_xll.VoseBinomial(F40,B40/(B40+D40)),0)</f>
        <v>1</v>
      </c>
      <c r="K40">
        <f t="shared" ca="1" si="4"/>
        <v>1</v>
      </c>
      <c r="L40">
        <f ca="1">IF(G40&gt;0,_xll.VoseBinomial(G40,B40/(B40+C40)),0)</f>
        <v>6</v>
      </c>
      <c r="M40">
        <f t="shared" ca="1" si="5"/>
        <v>1</v>
      </c>
    </row>
    <row r="41" spans="1:13" hidden="1" x14ac:dyDescent="0.25">
      <c r="A41">
        <v>32</v>
      </c>
      <c r="B41">
        <f t="shared" ca="1" si="0"/>
        <v>224</v>
      </c>
      <c r="C41">
        <f t="shared" ca="1" si="1"/>
        <v>38</v>
      </c>
      <c r="D41">
        <f t="shared" ca="1" si="2"/>
        <v>38</v>
      </c>
      <c r="E41">
        <f ca="1">IF(B41&gt;0,_xll.VoseBinomial(B41,$B$6),0)</f>
        <v>8</v>
      </c>
      <c r="F41">
        <f ca="1">IF(C41&gt;0,_xll.VoseBinomial(C41,$C$6),0)</f>
        <v>7</v>
      </c>
      <c r="G41">
        <f ca="1">IF(D41&gt;0,_xll.VoseBinomial(D41,$D$6),0)</f>
        <v>7</v>
      </c>
      <c r="H41">
        <f ca="1">IF(E41&gt;0,_xll.VoseBinomial(E41,C41/(C41+D41)),0)</f>
        <v>5</v>
      </c>
      <c r="I41">
        <f t="shared" ca="1" si="3"/>
        <v>3</v>
      </c>
      <c r="J41">
        <f ca="1">IF(F41&gt;0,_xll.VoseBinomial(F41,B41/(B41+D41)),0)</f>
        <v>5</v>
      </c>
      <c r="K41">
        <f t="shared" ca="1" si="4"/>
        <v>2</v>
      </c>
      <c r="L41">
        <f ca="1">IF(G41&gt;0,_xll.VoseBinomial(G41,B41/(B41+C41)),0)</f>
        <v>6</v>
      </c>
      <c r="M41">
        <f t="shared" ca="1" si="5"/>
        <v>1</v>
      </c>
    </row>
    <row r="42" spans="1:13" hidden="1" x14ac:dyDescent="0.25">
      <c r="A42">
        <v>33</v>
      </c>
      <c r="B42">
        <f t="shared" ca="1" si="0"/>
        <v>227</v>
      </c>
      <c r="C42">
        <f t="shared" ca="1" si="1"/>
        <v>37</v>
      </c>
      <c r="D42">
        <f t="shared" ca="1" si="2"/>
        <v>36</v>
      </c>
      <c r="E42">
        <f ca="1">IF(B42&gt;0,_xll.VoseBinomial(B42,$B$6),0)</f>
        <v>9</v>
      </c>
      <c r="F42">
        <f ca="1">IF(C42&gt;0,_xll.VoseBinomial(C42,$C$6),0)</f>
        <v>4</v>
      </c>
      <c r="G42">
        <f ca="1">IF(D42&gt;0,_xll.VoseBinomial(D42,$D$6),0)</f>
        <v>8</v>
      </c>
      <c r="H42">
        <f ca="1">IF(E42&gt;0,_xll.VoseBinomial(E42,C42/(C42+D42)),0)</f>
        <v>6</v>
      </c>
      <c r="I42">
        <f t="shared" ca="1" si="3"/>
        <v>3</v>
      </c>
      <c r="J42">
        <f ca="1">IF(F42&gt;0,_xll.VoseBinomial(F42,B42/(B42+D42)),0)</f>
        <v>3</v>
      </c>
      <c r="K42">
        <f t="shared" ca="1" si="4"/>
        <v>1</v>
      </c>
      <c r="L42">
        <f ca="1">IF(G42&gt;0,_xll.VoseBinomial(G42,B42/(B42+C42)),0)</f>
        <v>7</v>
      </c>
      <c r="M42">
        <f t="shared" ca="1" si="5"/>
        <v>1</v>
      </c>
    </row>
    <row r="43" spans="1:13" hidden="1" x14ac:dyDescent="0.25">
      <c r="A43">
        <v>34</v>
      </c>
      <c r="B43">
        <f t="shared" ca="1" si="0"/>
        <v>228</v>
      </c>
      <c r="C43">
        <f t="shared" ca="1" si="1"/>
        <v>40</v>
      </c>
      <c r="D43">
        <f t="shared" ca="1" si="2"/>
        <v>32</v>
      </c>
      <c r="E43">
        <f ca="1">IF(B43&gt;0,_xll.VoseBinomial(B43,$B$6),0)</f>
        <v>9</v>
      </c>
      <c r="F43">
        <f ca="1">IF(C43&gt;0,_xll.VoseBinomial(C43,$C$6),0)</f>
        <v>8</v>
      </c>
      <c r="G43">
        <f ca="1">IF(D43&gt;0,_xll.VoseBinomial(D43,$D$6),0)</f>
        <v>6</v>
      </c>
      <c r="H43">
        <f ca="1">IF(E43&gt;0,_xll.VoseBinomial(E43,C43/(C43+D43)),0)</f>
        <v>6</v>
      </c>
      <c r="I43">
        <f t="shared" ca="1" si="3"/>
        <v>3</v>
      </c>
      <c r="J43">
        <f ca="1">IF(F43&gt;0,_xll.VoseBinomial(F43,B43/(B43+D43)),0)</f>
        <v>7</v>
      </c>
      <c r="K43">
        <f t="shared" ca="1" si="4"/>
        <v>1</v>
      </c>
      <c r="L43">
        <f ca="1">IF(G43&gt;0,_xll.VoseBinomial(G43,B43/(B43+C43)),0)</f>
        <v>5</v>
      </c>
      <c r="M43">
        <f t="shared" ca="1" si="5"/>
        <v>1</v>
      </c>
    </row>
    <row r="44" spans="1:13" hidden="1" x14ac:dyDescent="0.25">
      <c r="A44">
        <v>35</v>
      </c>
      <c r="B44">
        <f t="shared" ca="1" si="0"/>
        <v>231</v>
      </c>
      <c r="C44">
        <f t="shared" ca="1" si="1"/>
        <v>39</v>
      </c>
      <c r="D44">
        <f t="shared" ca="1" si="2"/>
        <v>30</v>
      </c>
      <c r="E44">
        <f ca="1">IF(B44&gt;0,_xll.VoseBinomial(B44,$B$6),0)</f>
        <v>12</v>
      </c>
      <c r="F44">
        <f ca="1">IF(C44&gt;0,_xll.VoseBinomial(C44,$C$6),0)</f>
        <v>5</v>
      </c>
      <c r="G44">
        <f ca="1">IF(D44&gt;0,_xll.VoseBinomial(D44,$D$6),0)</f>
        <v>8</v>
      </c>
      <c r="H44">
        <f ca="1">IF(E44&gt;0,_xll.VoseBinomial(E44,C44/(C44+D44)),0)</f>
        <v>6</v>
      </c>
      <c r="I44">
        <f t="shared" ca="1" si="3"/>
        <v>6</v>
      </c>
      <c r="J44">
        <f ca="1">IF(F44&gt;0,_xll.VoseBinomial(F44,B44/(B44+D44)),0)</f>
        <v>5</v>
      </c>
      <c r="K44">
        <f t="shared" ca="1" si="4"/>
        <v>0</v>
      </c>
      <c r="L44">
        <f ca="1">IF(G44&gt;0,_xll.VoseBinomial(G44,B44/(B44+C44)),0)</f>
        <v>7</v>
      </c>
      <c r="M44">
        <f t="shared" ca="1" si="5"/>
        <v>1</v>
      </c>
    </row>
    <row r="45" spans="1:13" hidden="1" x14ac:dyDescent="0.25">
      <c r="A45">
        <v>36</v>
      </c>
      <c r="B45">
        <f t="shared" ca="1" si="0"/>
        <v>231</v>
      </c>
      <c r="C45">
        <f t="shared" ca="1" si="1"/>
        <v>41</v>
      </c>
      <c r="D45">
        <f t="shared" ca="1" si="2"/>
        <v>28</v>
      </c>
      <c r="E45">
        <f ca="1">IF(B45&gt;0,_xll.VoseBinomial(B45,$B$6),0)</f>
        <v>15</v>
      </c>
      <c r="F45">
        <f ca="1">IF(C45&gt;0,_xll.VoseBinomial(C45,$C$6),0)</f>
        <v>3</v>
      </c>
      <c r="G45">
        <f ca="1">IF(D45&gt;0,_xll.VoseBinomial(D45,$D$6),0)</f>
        <v>6</v>
      </c>
      <c r="H45">
        <f ca="1">IF(E45&gt;0,_xll.VoseBinomial(E45,C45/(C45+D45)),0)</f>
        <v>10</v>
      </c>
      <c r="I45">
        <f t="shared" ca="1" si="3"/>
        <v>5</v>
      </c>
      <c r="J45">
        <f ca="1">IF(F45&gt;0,_xll.VoseBinomial(F45,B45/(B45+D45)),0)</f>
        <v>2</v>
      </c>
      <c r="K45">
        <f t="shared" ca="1" si="4"/>
        <v>1</v>
      </c>
      <c r="L45">
        <f ca="1">IF(G45&gt;0,_xll.VoseBinomial(G45,B45/(B45+C45)),0)</f>
        <v>4</v>
      </c>
      <c r="M45">
        <f t="shared" ca="1" si="5"/>
        <v>2</v>
      </c>
    </row>
    <row r="46" spans="1:13" hidden="1" x14ac:dyDescent="0.25">
      <c r="A46">
        <v>37</v>
      </c>
      <c r="B46">
        <f t="shared" ca="1" si="0"/>
        <v>222</v>
      </c>
      <c r="C46">
        <f t="shared" ca="1" si="1"/>
        <v>50</v>
      </c>
      <c r="D46">
        <f t="shared" ca="1" si="2"/>
        <v>28</v>
      </c>
      <c r="E46">
        <f ca="1">IF(B46&gt;0,_xll.VoseBinomial(B46,$B$6),0)</f>
        <v>8</v>
      </c>
      <c r="F46">
        <f ca="1">IF(C46&gt;0,_xll.VoseBinomial(C46,$C$6),0)</f>
        <v>6</v>
      </c>
      <c r="G46">
        <f ca="1">IF(D46&gt;0,_xll.VoseBinomial(D46,$D$6),0)</f>
        <v>8</v>
      </c>
      <c r="H46">
        <f ca="1">IF(E46&gt;0,_xll.VoseBinomial(E46,C46/(C46+D46)),0)</f>
        <v>5</v>
      </c>
      <c r="I46">
        <f t="shared" ca="1" si="3"/>
        <v>3</v>
      </c>
      <c r="J46">
        <f ca="1">IF(F46&gt;0,_xll.VoseBinomial(F46,B46/(B46+D46)),0)</f>
        <v>5</v>
      </c>
      <c r="K46">
        <f t="shared" ca="1" si="4"/>
        <v>1</v>
      </c>
      <c r="L46">
        <f ca="1">IF(G46&gt;0,_xll.VoseBinomial(G46,B46/(B46+C46)),0)</f>
        <v>6</v>
      </c>
      <c r="M46">
        <f t="shared" ca="1" si="5"/>
        <v>2</v>
      </c>
    </row>
    <row r="47" spans="1:13" hidden="1" x14ac:dyDescent="0.25">
      <c r="A47">
        <v>38</v>
      </c>
      <c r="B47">
        <f t="shared" ca="1" si="0"/>
        <v>225</v>
      </c>
      <c r="C47">
        <f t="shared" ca="1" si="1"/>
        <v>51</v>
      </c>
      <c r="D47">
        <f t="shared" ca="1" si="2"/>
        <v>24</v>
      </c>
      <c r="E47">
        <f ca="1">IF(B47&gt;0,_xll.VoseBinomial(B47,$B$6),0)</f>
        <v>12</v>
      </c>
      <c r="F47">
        <f ca="1">IF(C47&gt;0,_xll.VoseBinomial(C47,$C$6),0)</f>
        <v>14</v>
      </c>
      <c r="G47">
        <f ca="1">IF(D47&gt;0,_xll.VoseBinomial(D47,$D$6),0)</f>
        <v>4</v>
      </c>
      <c r="H47">
        <f ca="1">IF(E47&gt;0,_xll.VoseBinomial(E47,C47/(C47+D47)),0)</f>
        <v>6</v>
      </c>
      <c r="I47">
        <f t="shared" ca="1" si="3"/>
        <v>6</v>
      </c>
      <c r="J47">
        <f ca="1">IF(F47&gt;0,_xll.VoseBinomial(F47,B47/(B47+D47)),0)</f>
        <v>13</v>
      </c>
      <c r="K47">
        <f t="shared" ca="1" si="4"/>
        <v>1</v>
      </c>
      <c r="L47">
        <f ca="1">IF(G47&gt;0,_xll.VoseBinomial(G47,B47/(B47+C47)),0)</f>
        <v>4</v>
      </c>
      <c r="M47">
        <f t="shared" ca="1" si="5"/>
        <v>0</v>
      </c>
    </row>
    <row r="48" spans="1:13" hidden="1" x14ac:dyDescent="0.25">
      <c r="A48">
        <v>39</v>
      </c>
      <c r="B48">
        <f t="shared" ca="1" si="0"/>
        <v>230</v>
      </c>
      <c r="C48">
        <f t="shared" ca="1" si="1"/>
        <v>43</v>
      </c>
      <c r="D48">
        <f t="shared" ca="1" si="2"/>
        <v>27</v>
      </c>
      <c r="E48">
        <f ca="1">IF(B48&gt;0,_xll.VoseBinomial(B48,$B$6),0)</f>
        <v>13</v>
      </c>
      <c r="F48">
        <f ca="1">IF(C48&gt;0,_xll.VoseBinomial(C48,$C$6),0)</f>
        <v>11</v>
      </c>
      <c r="G48">
        <f ca="1">IF(D48&gt;0,_xll.VoseBinomial(D48,$D$6),0)</f>
        <v>4</v>
      </c>
      <c r="H48">
        <f ca="1">IF(E48&gt;0,_xll.VoseBinomial(E48,C48/(C48+D48)),0)</f>
        <v>7</v>
      </c>
      <c r="I48">
        <f t="shared" ca="1" si="3"/>
        <v>6</v>
      </c>
      <c r="J48">
        <f ca="1">IF(F48&gt;0,_xll.VoseBinomial(F48,B48/(B48+D48)),0)</f>
        <v>8</v>
      </c>
      <c r="K48">
        <f t="shared" ca="1" si="4"/>
        <v>3</v>
      </c>
      <c r="L48">
        <f ca="1">IF(G48&gt;0,_xll.VoseBinomial(G48,B48/(B48+C48)),0)</f>
        <v>3</v>
      </c>
      <c r="M48">
        <f t="shared" ca="1" si="5"/>
        <v>1</v>
      </c>
    </row>
    <row r="49" spans="1:13" hidden="1" x14ac:dyDescent="0.25">
      <c r="A49">
        <v>40</v>
      </c>
      <c r="B49">
        <f t="shared" ca="1" si="0"/>
        <v>228</v>
      </c>
      <c r="C49">
        <f t="shared" ca="1" si="1"/>
        <v>40</v>
      </c>
      <c r="D49">
        <f t="shared" ca="1" si="2"/>
        <v>32</v>
      </c>
      <c r="E49">
        <f ca="1">IF(B49&gt;0,_xll.VoseBinomial(B49,$B$6),0)</f>
        <v>13</v>
      </c>
      <c r="F49">
        <f ca="1">IF(C49&gt;0,_xll.VoseBinomial(C49,$C$6),0)</f>
        <v>4</v>
      </c>
      <c r="G49">
        <f ca="1">IF(D49&gt;0,_xll.VoseBinomial(D49,$D$6),0)</f>
        <v>5</v>
      </c>
      <c r="H49">
        <f ca="1">IF(E49&gt;0,_xll.VoseBinomial(E49,C49/(C49+D49)),0)</f>
        <v>7</v>
      </c>
      <c r="I49">
        <f t="shared" ca="1" si="3"/>
        <v>6</v>
      </c>
      <c r="J49">
        <f ca="1">IF(F49&gt;0,_xll.VoseBinomial(F49,B49/(B49+D49)),0)</f>
        <v>3</v>
      </c>
      <c r="K49">
        <f t="shared" ca="1" si="4"/>
        <v>1</v>
      </c>
      <c r="L49">
        <f ca="1">IF(G49&gt;0,_xll.VoseBinomial(G49,B49/(B49+C49)),0)</f>
        <v>4</v>
      </c>
      <c r="M49">
        <f t="shared" ca="1" si="5"/>
        <v>1</v>
      </c>
    </row>
    <row r="50" spans="1:13" hidden="1" x14ac:dyDescent="0.25">
      <c r="A50">
        <v>41</v>
      </c>
      <c r="B50">
        <f t="shared" ca="1" si="0"/>
        <v>222</v>
      </c>
      <c r="C50">
        <f t="shared" ca="1" si="1"/>
        <v>44</v>
      </c>
      <c r="D50">
        <f t="shared" ca="1" si="2"/>
        <v>34</v>
      </c>
      <c r="E50">
        <f ca="1">IF(B50&gt;0,_xll.VoseBinomial(B50,$B$6),0)</f>
        <v>10</v>
      </c>
      <c r="F50">
        <f ca="1">IF(C50&gt;0,_xll.VoseBinomial(C50,$C$6),0)</f>
        <v>3</v>
      </c>
      <c r="G50">
        <f ca="1">IF(D50&gt;0,_xll.VoseBinomial(D50,$D$6),0)</f>
        <v>4</v>
      </c>
      <c r="H50">
        <f ca="1">IF(E50&gt;0,_xll.VoseBinomial(E50,C50/(C50+D50)),0)</f>
        <v>5</v>
      </c>
      <c r="I50">
        <f t="shared" ca="1" si="3"/>
        <v>5</v>
      </c>
      <c r="J50">
        <f ca="1">IF(F50&gt;0,_xll.VoseBinomial(F50,B50/(B50+D50)),0)</f>
        <v>3</v>
      </c>
      <c r="K50">
        <f t="shared" ca="1" si="4"/>
        <v>0</v>
      </c>
      <c r="L50">
        <f ca="1">IF(G50&gt;0,_xll.VoseBinomial(G50,B50/(B50+C50)),0)</f>
        <v>2</v>
      </c>
      <c r="M50">
        <f t="shared" ca="1" si="5"/>
        <v>2</v>
      </c>
    </row>
    <row r="51" spans="1:13" hidden="1" x14ac:dyDescent="0.25">
      <c r="A51">
        <v>42</v>
      </c>
      <c r="B51">
        <f t="shared" ca="1" si="0"/>
        <v>217</v>
      </c>
      <c r="C51">
        <f t="shared" ca="1" si="1"/>
        <v>48</v>
      </c>
      <c r="D51">
        <f t="shared" ca="1" si="2"/>
        <v>35</v>
      </c>
      <c r="E51">
        <f ca="1">IF(B51&gt;0,_xll.VoseBinomial(B51,$B$6),0)</f>
        <v>12</v>
      </c>
      <c r="F51">
        <f ca="1">IF(C51&gt;0,_xll.VoseBinomial(C51,$C$6),0)</f>
        <v>7</v>
      </c>
      <c r="G51">
        <f ca="1">IF(D51&gt;0,_xll.VoseBinomial(D51,$D$6),0)</f>
        <v>5</v>
      </c>
      <c r="H51">
        <f ca="1">IF(E51&gt;0,_xll.VoseBinomial(E51,C51/(C51+D51)),0)</f>
        <v>6</v>
      </c>
      <c r="I51">
        <f t="shared" ca="1" si="3"/>
        <v>6</v>
      </c>
      <c r="J51">
        <f ca="1">IF(F51&gt;0,_xll.VoseBinomial(F51,B51/(B51+D51)),0)</f>
        <v>6</v>
      </c>
      <c r="K51">
        <f t="shared" ca="1" si="4"/>
        <v>1</v>
      </c>
      <c r="L51">
        <f ca="1">IF(G51&gt;0,_xll.VoseBinomial(G51,B51/(B51+C51)),0)</f>
        <v>3</v>
      </c>
      <c r="M51">
        <f t="shared" ca="1" si="5"/>
        <v>2</v>
      </c>
    </row>
    <row r="52" spans="1:13" hidden="1" x14ac:dyDescent="0.25">
      <c r="A52">
        <v>43</v>
      </c>
      <c r="B52">
        <f t="shared" ca="1" si="0"/>
        <v>214</v>
      </c>
      <c r="C52">
        <f t="shared" ca="1" si="1"/>
        <v>49</v>
      </c>
      <c r="D52">
        <f t="shared" ca="1" si="2"/>
        <v>37</v>
      </c>
      <c r="E52">
        <f ca="1">IF(B52&gt;0,_xll.VoseBinomial(B52,$B$6),0)</f>
        <v>8</v>
      </c>
      <c r="F52">
        <f ca="1">IF(C52&gt;0,_xll.VoseBinomial(C52,$C$6),0)</f>
        <v>6</v>
      </c>
      <c r="G52">
        <f ca="1">IF(D52&gt;0,_xll.VoseBinomial(D52,$D$6),0)</f>
        <v>4</v>
      </c>
      <c r="H52">
        <f ca="1">IF(E52&gt;0,_xll.VoseBinomial(E52,C52/(C52+D52)),0)</f>
        <v>6</v>
      </c>
      <c r="I52">
        <f t="shared" ca="1" si="3"/>
        <v>2</v>
      </c>
      <c r="J52">
        <f ca="1">IF(F52&gt;0,_xll.VoseBinomial(F52,B52/(B52+D52)),0)</f>
        <v>5</v>
      </c>
      <c r="K52">
        <f t="shared" ca="1" si="4"/>
        <v>1</v>
      </c>
      <c r="L52">
        <f ca="1">IF(G52&gt;0,_xll.VoseBinomial(G52,B52/(B52+C52)),0)</f>
        <v>3</v>
      </c>
      <c r="M52">
        <f t="shared" ca="1" si="5"/>
        <v>1</v>
      </c>
    </row>
    <row r="53" spans="1:13" hidden="1" x14ac:dyDescent="0.25">
      <c r="A53">
        <v>44</v>
      </c>
      <c r="B53">
        <f t="shared" ca="1" si="0"/>
        <v>214</v>
      </c>
      <c r="C53">
        <f t="shared" ca="1" si="1"/>
        <v>50</v>
      </c>
      <c r="D53">
        <f t="shared" ca="1" si="2"/>
        <v>36</v>
      </c>
      <c r="E53">
        <f ca="1">IF(B53&gt;0,_xll.VoseBinomial(B53,$B$6),0)</f>
        <v>11</v>
      </c>
      <c r="F53">
        <f ca="1">IF(C53&gt;0,_xll.VoseBinomial(C53,$C$6),0)</f>
        <v>4</v>
      </c>
      <c r="G53">
        <f ca="1">IF(D53&gt;0,_xll.VoseBinomial(D53,$D$6),0)</f>
        <v>5</v>
      </c>
      <c r="H53">
        <f ca="1">IF(E53&gt;0,_xll.VoseBinomial(E53,C53/(C53+D53)),0)</f>
        <v>10</v>
      </c>
      <c r="I53">
        <f t="shared" ca="1" si="3"/>
        <v>1</v>
      </c>
      <c r="J53">
        <f ca="1">IF(F53&gt;0,_xll.VoseBinomial(F53,B53/(B53+D53)),0)</f>
        <v>3</v>
      </c>
      <c r="K53">
        <f t="shared" ca="1" si="4"/>
        <v>1</v>
      </c>
      <c r="L53">
        <f ca="1">IF(G53&gt;0,_xll.VoseBinomial(G53,B53/(B53+C53)),0)</f>
        <v>4</v>
      </c>
      <c r="M53">
        <f t="shared" ca="1" si="5"/>
        <v>1</v>
      </c>
    </row>
    <row r="54" spans="1:13" hidden="1" x14ac:dyDescent="0.25">
      <c r="A54">
        <v>45</v>
      </c>
      <c r="B54">
        <f t="shared" ca="1" si="0"/>
        <v>210</v>
      </c>
      <c r="C54">
        <f t="shared" ca="1" si="1"/>
        <v>57</v>
      </c>
      <c r="D54">
        <f t="shared" ca="1" si="2"/>
        <v>33</v>
      </c>
      <c r="E54">
        <f ca="1">IF(B54&gt;0,_xll.VoseBinomial(B54,$B$6),0)</f>
        <v>7</v>
      </c>
      <c r="F54">
        <f ca="1">IF(C54&gt;0,_xll.VoseBinomial(C54,$C$6),0)</f>
        <v>10</v>
      </c>
      <c r="G54">
        <f ca="1">IF(D54&gt;0,_xll.VoseBinomial(D54,$D$6),0)</f>
        <v>7</v>
      </c>
      <c r="H54">
        <f ca="1">IF(E54&gt;0,_xll.VoseBinomial(E54,C54/(C54+D54)),0)</f>
        <v>6</v>
      </c>
      <c r="I54">
        <f t="shared" ca="1" si="3"/>
        <v>1</v>
      </c>
      <c r="J54">
        <f ca="1">IF(F54&gt;0,_xll.VoseBinomial(F54,B54/(B54+D54)),0)</f>
        <v>9</v>
      </c>
      <c r="K54">
        <f t="shared" ca="1" si="4"/>
        <v>1</v>
      </c>
      <c r="L54">
        <f ca="1">IF(G54&gt;0,_xll.VoseBinomial(G54,B54/(B54+C54)),0)</f>
        <v>6</v>
      </c>
      <c r="M54">
        <f t="shared" ca="1" si="5"/>
        <v>1</v>
      </c>
    </row>
    <row r="55" spans="1:13" hidden="1" x14ac:dyDescent="0.25">
      <c r="A55">
        <v>46</v>
      </c>
      <c r="B55">
        <f t="shared" ca="1" si="0"/>
        <v>218</v>
      </c>
      <c r="C55">
        <f t="shared" ca="1" si="1"/>
        <v>54</v>
      </c>
      <c r="D55">
        <f t="shared" ca="1" si="2"/>
        <v>28</v>
      </c>
      <c r="E55">
        <f ca="1">IF(B55&gt;0,_xll.VoseBinomial(B55,$B$6),0)</f>
        <v>14</v>
      </c>
      <c r="F55">
        <f ca="1">IF(C55&gt;0,_xll.VoseBinomial(C55,$C$6),0)</f>
        <v>5</v>
      </c>
      <c r="G55">
        <f ca="1">IF(D55&gt;0,_xll.VoseBinomial(D55,$D$6),0)</f>
        <v>5</v>
      </c>
      <c r="H55">
        <f ca="1">IF(E55&gt;0,_xll.VoseBinomial(E55,C55/(C55+D55)),0)</f>
        <v>8</v>
      </c>
      <c r="I55">
        <f t="shared" ca="1" si="3"/>
        <v>6</v>
      </c>
      <c r="J55">
        <f ca="1">IF(F55&gt;0,_xll.VoseBinomial(F55,B55/(B55+D55)),0)</f>
        <v>5</v>
      </c>
      <c r="K55">
        <f t="shared" ca="1" si="4"/>
        <v>0</v>
      </c>
      <c r="L55">
        <f ca="1">IF(G55&gt;0,_xll.VoseBinomial(G55,B55/(B55+C55)),0)</f>
        <v>2</v>
      </c>
      <c r="M55">
        <f t="shared" ca="1" si="5"/>
        <v>3</v>
      </c>
    </row>
    <row r="56" spans="1:13" hidden="1" x14ac:dyDescent="0.25">
      <c r="A56">
        <v>47</v>
      </c>
      <c r="B56">
        <f t="shared" ca="1" si="0"/>
        <v>211</v>
      </c>
      <c r="C56">
        <f t="shared" ca="1" si="1"/>
        <v>60</v>
      </c>
      <c r="D56">
        <f t="shared" ca="1" si="2"/>
        <v>29</v>
      </c>
      <c r="E56">
        <f ca="1">IF(B56&gt;0,_xll.VoseBinomial(B56,$B$6),0)</f>
        <v>13</v>
      </c>
      <c r="F56">
        <f ca="1">IF(C56&gt;0,_xll.VoseBinomial(C56,$C$6),0)</f>
        <v>8</v>
      </c>
      <c r="G56">
        <f ca="1">IF(D56&gt;0,_xll.VoseBinomial(D56,$D$6),0)</f>
        <v>10</v>
      </c>
      <c r="H56">
        <f ca="1">IF(E56&gt;0,_xll.VoseBinomial(E56,C56/(C56+D56)),0)</f>
        <v>9</v>
      </c>
      <c r="I56">
        <f t="shared" ca="1" si="3"/>
        <v>4</v>
      </c>
      <c r="J56">
        <f ca="1">IF(F56&gt;0,_xll.VoseBinomial(F56,B56/(B56+D56)),0)</f>
        <v>8</v>
      </c>
      <c r="K56">
        <f t="shared" ca="1" si="4"/>
        <v>0</v>
      </c>
      <c r="L56">
        <f ca="1">IF(G56&gt;0,_xll.VoseBinomial(G56,B56/(B56+C56)),0)</f>
        <v>10</v>
      </c>
      <c r="M56">
        <f t="shared" ca="1" si="5"/>
        <v>0</v>
      </c>
    </row>
    <row r="57" spans="1:13" hidden="1" x14ac:dyDescent="0.25">
      <c r="A57">
        <v>48</v>
      </c>
      <c r="B57">
        <f t="shared" ca="1" si="0"/>
        <v>216</v>
      </c>
      <c r="C57">
        <f t="shared" ca="1" si="1"/>
        <v>61</v>
      </c>
      <c r="D57">
        <f t="shared" ca="1" si="2"/>
        <v>23</v>
      </c>
      <c r="E57">
        <f ca="1">IF(B57&gt;0,_xll.VoseBinomial(B57,$B$6),0)</f>
        <v>14</v>
      </c>
      <c r="F57">
        <f ca="1">IF(C57&gt;0,_xll.VoseBinomial(C57,$C$6),0)</f>
        <v>15</v>
      </c>
      <c r="G57">
        <f ca="1">IF(D57&gt;0,_xll.VoseBinomial(D57,$D$6),0)</f>
        <v>5</v>
      </c>
      <c r="H57">
        <f ca="1">IF(E57&gt;0,_xll.VoseBinomial(E57,C57/(C57+D57)),0)</f>
        <v>9</v>
      </c>
      <c r="I57">
        <f t="shared" ca="1" si="3"/>
        <v>5</v>
      </c>
      <c r="J57">
        <f ca="1">IF(F57&gt;0,_xll.VoseBinomial(F57,B57/(B57+D57)),0)</f>
        <v>13</v>
      </c>
      <c r="K57">
        <f t="shared" ca="1" si="4"/>
        <v>2</v>
      </c>
      <c r="L57">
        <f ca="1">IF(G57&gt;0,_xll.VoseBinomial(G57,B57/(B57+C57)),0)</f>
        <v>4</v>
      </c>
      <c r="M57">
        <f t="shared" ca="1" si="5"/>
        <v>1</v>
      </c>
    </row>
    <row r="58" spans="1:13" x14ac:dyDescent="0.25">
      <c r="A58">
        <v>49</v>
      </c>
      <c r="B58">
        <f t="shared" ca="1" si="0"/>
        <v>219</v>
      </c>
      <c r="C58">
        <f t="shared" ca="1" si="1"/>
        <v>56</v>
      </c>
      <c r="D58">
        <f t="shared" ca="1" si="2"/>
        <v>25</v>
      </c>
      <c r="E58">
        <f ca="1">IF(B58&gt;0,_xll.VoseBinomial(B58,$B$6),0)</f>
        <v>12</v>
      </c>
      <c r="F58">
        <f ca="1">IF(C58&gt;0,_xll.VoseBinomial(C58,$C$6),0)</f>
        <v>6</v>
      </c>
      <c r="G58">
        <f ca="1">IF(D58&gt;0,_xll.VoseBinomial(D58,$D$6),0)</f>
        <v>3</v>
      </c>
      <c r="H58">
        <f ca="1">IF(E58&gt;0,_xll.VoseBinomial(E58,C58/(C58+D58)),0)</f>
        <v>10</v>
      </c>
      <c r="I58">
        <f t="shared" ca="1" si="3"/>
        <v>2</v>
      </c>
      <c r="J58">
        <f ca="1">IF(F58&gt;0,_xll.VoseBinomial(F58,B58/(B58+D58)),0)</f>
        <v>5</v>
      </c>
      <c r="K58">
        <f t="shared" ca="1" si="4"/>
        <v>1</v>
      </c>
      <c r="L58">
        <f ca="1">IF(G58&gt;0,_xll.VoseBinomial(G58,B58/(B58+C58)),0)</f>
        <v>2</v>
      </c>
      <c r="M58">
        <f t="shared" ca="1" si="5"/>
        <v>1</v>
      </c>
    </row>
    <row r="59" spans="1:13" x14ac:dyDescent="0.25">
      <c r="A59">
        <v>50</v>
      </c>
      <c r="B59">
        <f t="shared" ca="1" si="0"/>
        <v>214</v>
      </c>
      <c r="C59">
        <f t="shared" ca="1" si="1"/>
        <v>61</v>
      </c>
      <c r="D59">
        <f t="shared" ca="1" si="2"/>
        <v>25</v>
      </c>
      <c r="E59">
        <f ca="1">IF(B59&gt;0,_xll.VoseBinomial(B59,$B$6),0)</f>
        <v>8</v>
      </c>
      <c r="F59">
        <f ca="1">IF(C59&gt;0,_xll.VoseBinomial(C59,$C$6),0)</f>
        <v>9</v>
      </c>
      <c r="G59">
        <f ca="1">IF(D59&gt;0,_xll.VoseBinomial(D59,$D$6),0)</f>
        <v>5</v>
      </c>
      <c r="H59">
        <f ca="1">IF(E59&gt;0,_xll.VoseBinomial(E59,C59/(C59+D59)),0)</f>
        <v>4</v>
      </c>
      <c r="I59">
        <f t="shared" ca="1" si="3"/>
        <v>4</v>
      </c>
      <c r="J59">
        <f ca="1">IF(F59&gt;0,_xll.VoseBinomial(F59,B59/(B59+D59)),0)</f>
        <v>9</v>
      </c>
      <c r="K59">
        <f t="shared" ca="1" si="4"/>
        <v>0</v>
      </c>
      <c r="L59">
        <f ca="1">IF(G59&gt;0,_xll.VoseBinomial(G59,B59/(B59+C59)),0)</f>
        <v>5</v>
      </c>
      <c r="M59">
        <f t="shared" ca="1" si="5"/>
        <v>0</v>
      </c>
    </row>
    <row r="60" spans="1:13" x14ac:dyDescent="0.25">
      <c r="A60">
        <v>51</v>
      </c>
      <c r="B60">
        <f t="shared" ca="1" si="0"/>
        <v>220</v>
      </c>
      <c r="C60">
        <f t="shared" ca="1" si="1"/>
        <v>56</v>
      </c>
      <c r="D60">
        <f t="shared" ca="1" si="2"/>
        <v>24</v>
      </c>
      <c r="E60">
        <f ca="1">IF(B60&gt;0,_xll.VoseBinomial(B60,$B$6),0)</f>
        <v>14</v>
      </c>
      <c r="F60">
        <f ca="1">IF(C60&gt;0,_xll.VoseBinomial(C60,$C$6),0)</f>
        <v>8</v>
      </c>
      <c r="G60">
        <f ca="1">IF(D60&gt;0,_xll.VoseBinomial(D60,$D$6),0)</f>
        <v>1</v>
      </c>
      <c r="H60">
        <f ca="1">IF(E60&gt;0,_xll.VoseBinomial(E60,C60/(C60+D60)),0)</f>
        <v>11</v>
      </c>
      <c r="I60">
        <f t="shared" ca="1" si="3"/>
        <v>3</v>
      </c>
      <c r="J60">
        <f ca="1">IF(F60&gt;0,_xll.VoseBinomial(F60,B60/(B60+D60)),0)</f>
        <v>7</v>
      </c>
      <c r="K60">
        <f t="shared" ca="1" si="4"/>
        <v>1</v>
      </c>
      <c r="L60">
        <f ca="1">IF(G60&gt;0,_xll.VoseBinomial(G60,B60/(B60+C60)),0)</f>
        <v>1</v>
      </c>
      <c r="M60">
        <f t="shared" ca="1" si="5"/>
        <v>0</v>
      </c>
    </row>
    <row r="61" spans="1:13" x14ac:dyDescent="0.25">
      <c r="A61">
        <v>52</v>
      </c>
      <c r="B61">
        <f t="shared" ca="1" si="0"/>
        <v>214</v>
      </c>
      <c r="C61">
        <f t="shared" ca="1" si="1"/>
        <v>59</v>
      </c>
      <c r="D61">
        <f t="shared" ca="1" si="2"/>
        <v>27</v>
      </c>
      <c r="E61">
        <f ca="1">IF(B61&gt;0,_xll.VoseBinomial(B61,$B$6),0)</f>
        <v>12</v>
      </c>
      <c r="F61">
        <f ca="1">IF(C61&gt;0,_xll.VoseBinomial(C61,$C$6),0)</f>
        <v>9</v>
      </c>
      <c r="G61">
        <f ca="1">IF(D61&gt;0,_xll.VoseBinomial(D61,$D$6),0)</f>
        <v>5</v>
      </c>
      <c r="H61">
        <f ca="1">IF(E61&gt;0,_xll.VoseBinomial(E61,C61/(C61+D61)),0)</f>
        <v>9</v>
      </c>
      <c r="I61">
        <f t="shared" ca="1" si="3"/>
        <v>3</v>
      </c>
      <c r="J61">
        <f ca="1">IF(F61&gt;0,_xll.VoseBinomial(F61,B61/(B61+D61)),0)</f>
        <v>8</v>
      </c>
      <c r="K61">
        <f t="shared" ca="1" si="4"/>
        <v>1</v>
      </c>
      <c r="L61">
        <f ca="1">IF(G61&gt;0,_xll.VoseBinomial(G61,B61/(B61+C61)),0)</f>
        <v>5</v>
      </c>
      <c r="M61">
        <f t="shared" ca="1" si="5"/>
        <v>0</v>
      </c>
    </row>
    <row r="62" spans="1:13" ht="13.8" x14ac:dyDescent="0.25">
      <c r="A62" s="2" t="s">
        <v>17</v>
      </c>
      <c r="B62">
        <f ca="1">B61-E61+J61+L61</f>
        <v>215</v>
      </c>
      <c r="C62">
        <f ca="1">C61-F61+M61+H61</f>
        <v>59</v>
      </c>
      <c r="D62">
        <f ca="1">D61-G61+K61+I61</f>
        <v>26</v>
      </c>
    </row>
    <row r="65" spans="1:10" ht="13.8" thickBot="1" x14ac:dyDescent="0.3">
      <c r="B65" s="2" t="s">
        <v>0</v>
      </c>
      <c r="C65" s="2" t="s">
        <v>1</v>
      </c>
      <c r="D65" s="2" t="s">
        <v>2</v>
      </c>
    </row>
    <row r="66" spans="1:10" ht="15" thickTop="1" thickBot="1" x14ac:dyDescent="0.3">
      <c r="A66" s="1" t="s">
        <v>21</v>
      </c>
      <c r="B66" s="3">
        <f ca="1">_xll.VoseOutput("A_share")+B62/SUM($B$62:$D$62)</f>
        <v>0.71666666666666667</v>
      </c>
      <c r="C66" s="3">
        <f ca="1">_xll.VoseOutput("B_share")+C62/SUM($B$62:$D$62)</f>
        <v>0.19666666666666666</v>
      </c>
      <c r="D66" s="3">
        <f ca="1">_xll.VoseOutput("C_share")+D62/SUM($B$62:$D$62)</f>
        <v>8.666666666666667E-2</v>
      </c>
      <c r="F66" s="13" t="s">
        <v>26</v>
      </c>
      <c r="G66" s="13" t="s">
        <v>30</v>
      </c>
      <c r="H66" s="13" t="s">
        <v>31</v>
      </c>
    </row>
    <row r="67" spans="1:10" ht="14.4" thickTop="1" x14ac:dyDescent="0.25">
      <c r="A67" s="1" t="s">
        <v>22</v>
      </c>
      <c r="B67" s="4">
        <f ca="1">_xll.VoseSimMean(B66,1)</f>
        <v>0.55456666666666687</v>
      </c>
      <c r="C67" s="4">
        <f ca="1">_xll.VoseSimMean(C66,1)</f>
        <v>0.33234999999999965</v>
      </c>
      <c r="D67" s="4">
        <f ca="1">_xll.VoseSimMean(D66,1)</f>
        <v>0.11308333333333334</v>
      </c>
      <c r="F67" s="14">
        <f ca="1">5000*(B68-B67)*52*100</f>
        <v>4882280.0000000158</v>
      </c>
      <c r="G67" s="14">
        <f>3000000</f>
        <v>3000000</v>
      </c>
      <c r="H67" s="14" t="str">
        <f ca="1">IF(F67&gt;G67,"가치 있음","가치 없음")</f>
        <v>가치 있음</v>
      </c>
      <c r="J67" s="13"/>
    </row>
    <row r="68" spans="1:10" ht="13.8" x14ac:dyDescent="0.25">
      <c r="A68" s="5" t="s">
        <v>25</v>
      </c>
      <c r="B68" s="12">
        <f ca="1">_xll.VoseSimMean(B66,2)</f>
        <v>0.74234666666666749</v>
      </c>
      <c r="C68" s="12">
        <f ca="1">_xll.VoseSimMean(C66,2)</f>
        <v>0.21896666666666678</v>
      </c>
      <c r="D68" s="12">
        <f ca="1">_xll.VoseSimMean(D66,2)</f>
        <v>3.8686666666666716E-2</v>
      </c>
    </row>
    <row r="70" spans="1:10" ht="13.8" x14ac:dyDescent="0.25">
      <c r="A70" t="s">
        <v>28</v>
      </c>
      <c r="B70" s="4"/>
      <c r="C70" s="4"/>
      <c r="D70" s="4"/>
    </row>
    <row r="71" spans="1:10" x14ac:dyDescent="0.25">
      <c r="B71" s="4"/>
      <c r="C71" s="4"/>
      <c r="D71" s="4"/>
    </row>
    <row r="72" spans="1:10" hidden="1" x14ac:dyDescent="0.25">
      <c r="B72" s="4"/>
      <c r="C72" s="4"/>
      <c r="D72" s="4"/>
    </row>
    <row r="73" spans="1:10" ht="12" hidden="1" customHeight="1" x14ac:dyDescent="0.25">
      <c r="B73" s="4"/>
      <c r="C73" s="4"/>
      <c r="D73" s="4"/>
    </row>
    <row r="74" spans="1:10" hidden="1" x14ac:dyDescent="0.25">
      <c r="B74" s="10"/>
      <c r="C74" s="10"/>
      <c r="D74" s="10"/>
    </row>
    <row r="75" spans="1:10" hidden="1" x14ac:dyDescent="0.25">
      <c r="B75" s="10"/>
      <c r="C75" s="10"/>
      <c r="D75" s="10"/>
    </row>
    <row r="76" spans="1:10" hidden="1" x14ac:dyDescent="0.25">
      <c r="B76" s="10"/>
      <c r="C76" s="10"/>
      <c r="D76" s="10"/>
    </row>
    <row r="77" spans="1:10" hidden="1" x14ac:dyDescent="0.25">
      <c r="B77" s="10"/>
      <c r="C77" s="10"/>
      <c r="D77" s="10"/>
    </row>
    <row r="78" spans="1:10" hidden="1" x14ac:dyDescent="0.25">
      <c r="B78" s="10"/>
      <c r="C78" s="10"/>
      <c r="D78" s="10"/>
    </row>
    <row r="79" spans="1:10" hidden="1" x14ac:dyDescent="0.25">
      <c r="B79" s="10"/>
      <c r="C79" s="10"/>
      <c r="D79" s="10"/>
    </row>
    <row r="80" spans="1:10" hidden="1" x14ac:dyDescent="0.25">
      <c r="B80" s="10"/>
      <c r="C80" s="10"/>
      <c r="D80" s="10"/>
    </row>
    <row r="81" spans="2:4" hidden="1" x14ac:dyDescent="0.25">
      <c r="B81" s="10"/>
      <c r="C81" s="10"/>
      <c r="D81" s="10"/>
    </row>
    <row r="82" spans="2:4" hidden="1" x14ac:dyDescent="0.25">
      <c r="B82" s="10"/>
      <c r="C82" s="10"/>
      <c r="D82" s="10"/>
    </row>
    <row r="83" spans="2:4" hidden="1" x14ac:dyDescent="0.25">
      <c r="B83" s="10"/>
      <c r="C83" s="10"/>
      <c r="D83" s="10"/>
    </row>
    <row r="84" spans="2:4" hidden="1" x14ac:dyDescent="0.25">
      <c r="B84" s="10"/>
      <c r="C84" s="10"/>
      <c r="D84" s="10"/>
    </row>
    <row r="85" spans="2:4" hidden="1" x14ac:dyDescent="0.25">
      <c r="B85" s="10"/>
      <c r="C85" s="10"/>
      <c r="D85" s="10"/>
    </row>
    <row r="86" spans="2:4" hidden="1" x14ac:dyDescent="0.25">
      <c r="B86" s="10"/>
      <c r="C86" s="10"/>
      <c r="D86" s="10"/>
    </row>
    <row r="87" spans="2:4" hidden="1" x14ac:dyDescent="0.25">
      <c r="B87" s="10"/>
      <c r="C87" s="10"/>
      <c r="D87" s="10"/>
    </row>
    <row r="88" spans="2:4" hidden="1" x14ac:dyDescent="0.25">
      <c r="B88" s="10"/>
      <c r="C88" s="10"/>
      <c r="D88" s="10"/>
    </row>
    <row r="89" spans="2:4" hidden="1" x14ac:dyDescent="0.25">
      <c r="B89" s="10"/>
      <c r="C89" s="10"/>
      <c r="D89" s="10"/>
    </row>
    <row r="90" spans="2:4" hidden="1" x14ac:dyDescent="0.25">
      <c r="B90" s="10"/>
      <c r="C90" s="10"/>
      <c r="D90" s="10"/>
    </row>
    <row r="91" spans="2:4" hidden="1" x14ac:dyDescent="0.25">
      <c r="B91" s="10"/>
      <c r="C91" s="10"/>
      <c r="D91" s="10"/>
    </row>
    <row r="92" spans="2:4" hidden="1" x14ac:dyDescent="0.25">
      <c r="B92" s="10"/>
      <c r="C92" s="10"/>
      <c r="D92" s="10"/>
    </row>
    <row r="93" spans="2:4" hidden="1" x14ac:dyDescent="0.25">
      <c r="B93" s="10"/>
      <c r="C93" s="10"/>
      <c r="D93" s="10"/>
    </row>
    <row r="94" spans="2:4" hidden="1" x14ac:dyDescent="0.25">
      <c r="B94" s="10"/>
      <c r="C94" s="10"/>
      <c r="D94" s="10"/>
    </row>
    <row r="95" spans="2:4" hidden="1" x14ac:dyDescent="0.25">
      <c r="B95" s="10"/>
      <c r="C95" s="10"/>
      <c r="D95" s="10"/>
    </row>
    <row r="96" spans="2:4" hidden="1" x14ac:dyDescent="0.25">
      <c r="B96" s="10"/>
      <c r="C96" s="10"/>
      <c r="D96" s="10"/>
    </row>
    <row r="97" spans="2:4" hidden="1" x14ac:dyDescent="0.25">
      <c r="B97" s="10"/>
      <c r="C97" s="10"/>
      <c r="D97" s="10"/>
    </row>
    <row r="98" spans="2:4" hidden="1" x14ac:dyDescent="0.25">
      <c r="B98" s="10"/>
      <c r="C98" s="10"/>
      <c r="D98" s="10"/>
    </row>
    <row r="99" spans="2:4" hidden="1" x14ac:dyDescent="0.25">
      <c r="B99" s="10"/>
      <c r="C99" s="10"/>
      <c r="D99" s="10"/>
    </row>
    <row r="100" spans="2:4" hidden="1" x14ac:dyDescent="0.25">
      <c r="B100" s="10"/>
      <c r="C100" s="10"/>
      <c r="D100" s="10"/>
    </row>
    <row r="101" spans="2:4" hidden="1" x14ac:dyDescent="0.25">
      <c r="B101" s="10"/>
      <c r="C101" s="10"/>
      <c r="D101" s="10"/>
    </row>
    <row r="102" spans="2:4" hidden="1" x14ac:dyDescent="0.25">
      <c r="B102" s="10"/>
      <c r="C102" s="10"/>
      <c r="D102" s="10"/>
    </row>
    <row r="103" spans="2:4" hidden="1" x14ac:dyDescent="0.25">
      <c r="B103" s="10"/>
      <c r="C103" s="10"/>
      <c r="D103" s="10"/>
    </row>
    <row r="104" spans="2:4" hidden="1" x14ac:dyDescent="0.25">
      <c r="B104" s="10"/>
      <c r="C104" s="10"/>
      <c r="D104" s="10"/>
    </row>
    <row r="105" spans="2:4" hidden="1" x14ac:dyDescent="0.25">
      <c r="B105" s="10"/>
      <c r="C105" s="10"/>
      <c r="D105" s="10"/>
    </row>
    <row r="106" spans="2:4" hidden="1" x14ac:dyDescent="0.25">
      <c r="B106" s="10"/>
      <c r="C106" s="10"/>
      <c r="D106" s="10"/>
    </row>
    <row r="107" spans="2:4" hidden="1" x14ac:dyDescent="0.25">
      <c r="B107" s="10"/>
      <c r="C107" s="10"/>
      <c r="D107" s="10"/>
    </row>
    <row r="108" spans="2:4" hidden="1" x14ac:dyDescent="0.25">
      <c r="B108" s="10"/>
      <c r="C108" s="10"/>
      <c r="D108" s="10"/>
    </row>
    <row r="109" spans="2:4" hidden="1" x14ac:dyDescent="0.25">
      <c r="B109" s="10"/>
      <c r="C109" s="10"/>
      <c r="D109" s="10"/>
    </row>
    <row r="110" spans="2:4" hidden="1" x14ac:dyDescent="0.25">
      <c r="B110" s="10"/>
      <c r="C110" s="10"/>
      <c r="D110" s="10"/>
    </row>
    <row r="111" spans="2:4" hidden="1" x14ac:dyDescent="0.25">
      <c r="B111" s="10"/>
      <c r="C111" s="10"/>
      <c r="D111" s="10"/>
    </row>
    <row r="112" spans="2:4" hidden="1" x14ac:dyDescent="0.25">
      <c r="B112" s="10"/>
      <c r="C112" s="10"/>
      <c r="D112" s="10"/>
    </row>
    <row r="113" spans="2:4" hidden="1" x14ac:dyDescent="0.25">
      <c r="B113" s="10"/>
      <c r="C113" s="10"/>
      <c r="D113" s="10"/>
    </row>
    <row r="114" spans="2:4" hidden="1" x14ac:dyDescent="0.25">
      <c r="B114" s="10"/>
      <c r="C114" s="10"/>
      <c r="D114" s="10"/>
    </row>
    <row r="115" spans="2:4" hidden="1" x14ac:dyDescent="0.25">
      <c r="B115" s="10"/>
      <c r="C115" s="10"/>
      <c r="D115" s="10"/>
    </row>
    <row r="116" spans="2:4" hidden="1" x14ac:dyDescent="0.25">
      <c r="B116" s="10"/>
      <c r="C116" s="10"/>
      <c r="D116" s="10"/>
    </row>
    <row r="117" spans="2:4" hidden="1" x14ac:dyDescent="0.25">
      <c r="B117" s="10"/>
      <c r="C117" s="10"/>
      <c r="D117" s="10"/>
    </row>
    <row r="118" spans="2:4" hidden="1" x14ac:dyDescent="0.25">
      <c r="B118" s="10"/>
      <c r="C118" s="10"/>
      <c r="D118" s="10"/>
    </row>
    <row r="119" spans="2:4" hidden="1" x14ac:dyDescent="0.25">
      <c r="B119" s="10"/>
      <c r="C119" s="10"/>
      <c r="D119" s="10"/>
    </row>
    <row r="120" spans="2:4" hidden="1" x14ac:dyDescent="0.25">
      <c r="B120" s="10"/>
      <c r="C120" s="10"/>
      <c r="D120" s="10"/>
    </row>
    <row r="121" spans="2:4" hidden="1" x14ac:dyDescent="0.25">
      <c r="B121" s="10"/>
      <c r="C121" s="10"/>
      <c r="D121" s="10"/>
    </row>
    <row r="122" spans="2:4" hidden="1" x14ac:dyDescent="0.25">
      <c r="B122" s="10"/>
      <c r="C122" s="10"/>
      <c r="D122" s="10"/>
    </row>
    <row r="123" spans="2:4" hidden="1" x14ac:dyDescent="0.25">
      <c r="B123" s="10"/>
      <c r="C123" s="10"/>
      <c r="D123" s="10"/>
    </row>
    <row r="124" spans="2:4" hidden="1" x14ac:dyDescent="0.25">
      <c r="B124" s="10"/>
      <c r="C124" s="10"/>
      <c r="D124" s="10"/>
    </row>
    <row r="125" spans="2:4" hidden="1" x14ac:dyDescent="0.25">
      <c r="B125" s="10"/>
      <c r="C125" s="10"/>
      <c r="D125" s="10"/>
    </row>
    <row r="126" spans="2:4" hidden="1" x14ac:dyDescent="0.25">
      <c r="B126" s="10"/>
      <c r="C126" s="10"/>
      <c r="D126" s="10"/>
    </row>
    <row r="127" spans="2:4" hidden="1" x14ac:dyDescent="0.25">
      <c r="B127" s="10"/>
      <c r="C127" s="10"/>
      <c r="D127" s="10"/>
    </row>
    <row r="128" spans="2:4" hidden="1" x14ac:dyDescent="0.25">
      <c r="B128" s="10"/>
      <c r="C128" s="10"/>
      <c r="D128" s="10"/>
    </row>
    <row r="129" spans="2:4" hidden="1" x14ac:dyDescent="0.25">
      <c r="B129" s="10"/>
      <c r="C129" s="10"/>
      <c r="D129" s="10"/>
    </row>
    <row r="130" spans="2:4" hidden="1" x14ac:dyDescent="0.25">
      <c r="B130" s="10"/>
      <c r="C130" s="10"/>
      <c r="D130" s="10"/>
    </row>
    <row r="131" spans="2:4" hidden="1" x14ac:dyDescent="0.25">
      <c r="B131" s="10"/>
      <c r="C131" s="10"/>
      <c r="D131" s="10"/>
    </row>
    <row r="132" spans="2:4" hidden="1" x14ac:dyDescent="0.25">
      <c r="B132" s="10"/>
      <c r="C132" s="10"/>
      <c r="D132" s="10"/>
    </row>
    <row r="133" spans="2:4" hidden="1" x14ac:dyDescent="0.25">
      <c r="B133" s="10"/>
      <c r="C133" s="10"/>
      <c r="D133" s="10"/>
    </row>
    <row r="134" spans="2:4" hidden="1" x14ac:dyDescent="0.25">
      <c r="B134" s="10"/>
      <c r="C134" s="10"/>
      <c r="D134" s="10"/>
    </row>
    <row r="135" spans="2:4" hidden="1" x14ac:dyDescent="0.25">
      <c r="B135" s="10"/>
      <c r="C135" s="10"/>
      <c r="D135" s="10"/>
    </row>
    <row r="136" spans="2:4" hidden="1" x14ac:dyDescent="0.25">
      <c r="B136" s="10"/>
      <c r="C136" s="10"/>
      <c r="D136" s="10"/>
    </row>
    <row r="137" spans="2:4" hidden="1" x14ac:dyDescent="0.25">
      <c r="B137" s="10"/>
      <c r="C137" s="10"/>
      <c r="D137" s="10"/>
    </row>
    <row r="138" spans="2:4" hidden="1" x14ac:dyDescent="0.25">
      <c r="B138" s="10"/>
      <c r="C138" s="10"/>
      <c r="D138" s="10"/>
    </row>
    <row r="139" spans="2:4" hidden="1" x14ac:dyDescent="0.25">
      <c r="B139" s="10"/>
      <c r="C139" s="10"/>
      <c r="D139" s="10"/>
    </row>
    <row r="140" spans="2:4" hidden="1" x14ac:dyDescent="0.25">
      <c r="B140" s="10"/>
      <c r="C140" s="10"/>
      <c r="D140" s="10"/>
    </row>
    <row r="141" spans="2:4" hidden="1" x14ac:dyDescent="0.25">
      <c r="B141" s="10"/>
      <c r="C141" s="10"/>
      <c r="D141" s="10"/>
    </row>
    <row r="142" spans="2:4" hidden="1" x14ac:dyDescent="0.25">
      <c r="B142" s="10"/>
      <c r="C142" s="10"/>
      <c r="D142" s="10"/>
    </row>
    <row r="143" spans="2:4" hidden="1" x14ac:dyDescent="0.25">
      <c r="B143" s="10"/>
      <c r="C143" s="10"/>
      <c r="D143" s="10"/>
    </row>
    <row r="144" spans="2:4" hidden="1" x14ac:dyDescent="0.25">
      <c r="B144" s="10"/>
      <c r="C144" s="10"/>
      <c r="D144" s="10"/>
    </row>
    <row r="145" spans="2:4" hidden="1" x14ac:dyDescent="0.25">
      <c r="B145" s="10"/>
      <c r="C145" s="10"/>
      <c r="D145" s="10"/>
    </row>
    <row r="146" spans="2:4" hidden="1" x14ac:dyDescent="0.25">
      <c r="B146" s="10"/>
      <c r="C146" s="10"/>
      <c r="D146" s="10"/>
    </row>
    <row r="147" spans="2:4" hidden="1" x14ac:dyDescent="0.25">
      <c r="B147" s="10"/>
      <c r="C147" s="10"/>
      <c r="D147" s="10"/>
    </row>
    <row r="148" spans="2:4" hidden="1" x14ac:dyDescent="0.25">
      <c r="B148" s="10"/>
      <c r="C148" s="10"/>
      <c r="D148" s="10"/>
    </row>
    <row r="149" spans="2:4" hidden="1" x14ac:dyDescent="0.25">
      <c r="B149" s="10"/>
      <c r="C149" s="10"/>
      <c r="D149" s="10"/>
    </row>
    <row r="150" spans="2:4" hidden="1" x14ac:dyDescent="0.25">
      <c r="B150" s="10"/>
      <c r="C150" s="10"/>
      <c r="D150" s="10"/>
    </row>
    <row r="151" spans="2:4" hidden="1" x14ac:dyDescent="0.25">
      <c r="B151" s="10"/>
      <c r="C151" s="10"/>
      <c r="D151" s="10"/>
    </row>
    <row r="152" spans="2:4" hidden="1" x14ac:dyDescent="0.25">
      <c r="B152" s="10"/>
      <c r="C152" s="10"/>
      <c r="D152" s="10"/>
    </row>
    <row r="153" spans="2:4" hidden="1" x14ac:dyDescent="0.25">
      <c r="B153" s="10"/>
      <c r="C153" s="10"/>
      <c r="D153" s="10"/>
    </row>
    <row r="154" spans="2:4" hidden="1" x14ac:dyDescent="0.25">
      <c r="B154" s="10"/>
      <c r="C154" s="10"/>
      <c r="D154" s="10"/>
    </row>
    <row r="155" spans="2:4" hidden="1" x14ac:dyDescent="0.25">
      <c r="B155" s="10"/>
      <c r="C155" s="10"/>
      <c r="D155" s="10"/>
    </row>
    <row r="156" spans="2:4" hidden="1" x14ac:dyDescent="0.25">
      <c r="B156" s="10"/>
      <c r="C156" s="10"/>
      <c r="D156" s="10"/>
    </row>
    <row r="157" spans="2:4" hidden="1" x14ac:dyDescent="0.25">
      <c r="B157" s="10"/>
      <c r="C157" s="10"/>
      <c r="D157" s="10"/>
    </row>
    <row r="158" spans="2:4" hidden="1" x14ac:dyDescent="0.25">
      <c r="B158" s="10"/>
      <c r="C158" s="10"/>
      <c r="D158" s="10"/>
    </row>
    <row r="159" spans="2:4" hidden="1" x14ac:dyDescent="0.25">
      <c r="B159" s="10"/>
      <c r="C159" s="10"/>
      <c r="D159" s="10"/>
    </row>
    <row r="160" spans="2:4" hidden="1" x14ac:dyDescent="0.25">
      <c r="B160" s="10"/>
      <c r="C160" s="10"/>
      <c r="D160" s="10"/>
    </row>
    <row r="161" spans="1:4" hidden="1" x14ac:dyDescent="0.25">
      <c r="B161" s="10"/>
      <c r="C161" s="10"/>
      <c r="D161" s="10"/>
    </row>
    <row r="162" spans="1:4" hidden="1" x14ac:dyDescent="0.25">
      <c r="B162" s="10"/>
      <c r="C162" s="10"/>
      <c r="D162" s="10"/>
    </row>
    <row r="163" spans="1:4" hidden="1" x14ac:dyDescent="0.25">
      <c r="B163" s="10"/>
      <c r="C163" s="10"/>
      <c r="D163" s="10"/>
    </row>
    <row r="164" spans="1:4" hidden="1" x14ac:dyDescent="0.25">
      <c r="B164" s="10"/>
      <c r="C164" s="10"/>
      <c r="D164" s="10"/>
    </row>
    <row r="165" spans="1:4" x14ac:dyDescent="0.25">
      <c r="B165" s="10"/>
      <c r="C165" s="10"/>
      <c r="D165" s="10"/>
    </row>
    <row r="166" spans="1:4" x14ac:dyDescent="0.25">
      <c r="B166" s="10"/>
      <c r="C166" s="10"/>
      <c r="D166" s="10"/>
    </row>
    <row r="167" spans="1:4" x14ac:dyDescent="0.25">
      <c r="B167" s="10"/>
      <c r="C167" s="10"/>
      <c r="D167" s="10"/>
    </row>
    <row r="168" spans="1:4" x14ac:dyDescent="0.25">
      <c r="B168" s="10"/>
      <c r="C168" s="10"/>
      <c r="D168" s="10"/>
    </row>
    <row r="169" spans="1:4" ht="13.8" x14ac:dyDescent="0.25">
      <c r="A169" s="5"/>
      <c r="B169" s="10"/>
      <c r="C169" s="10"/>
      <c r="D169" s="10"/>
    </row>
  </sheetData>
  <phoneticPr fontId="0" type="noConversion"/>
  <printOptions headings="1" gridLines="1" gridLinesSet="0"/>
  <pageMargins left="0.75" right="0.75" top="1" bottom="1" header="0.5" footer="0.5"/>
  <pageSetup scale="75" orientation="landscape" horizontalDpi="4294967292" r:id="rId1"/>
  <headerFooter alignWithMargins="0">
    <oddFooter>&amp;CProblem 13.34, part (a)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2"/>
  <sheetViews>
    <sheetView workbookViewId="0"/>
  </sheetViews>
  <sheetFormatPr defaultRowHeight="13.2" x14ac:dyDescent="0.25"/>
  <sheetData>
    <row r="1" spans="1:7" x14ac:dyDescent="0.25">
      <c r="A1">
        <v>1</v>
      </c>
    </row>
    <row r="2" spans="1:7" x14ac:dyDescent="0.25">
      <c r="E2" s="15" t="s">
        <v>27</v>
      </c>
      <c r="F2">
        <v>1</v>
      </c>
      <c r="G2" t="s">
        <v>32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1"/>
  <sheetViews>
    <sheetView workbookViewId="0"/>
  </sheetViews>
  <sheetFormatPr defaultRowHeight="13.2" x14ac:dyDescent="0.25"/>
  <sheetData>
    <row r="1" spans="1:2" x14ac:dyDescent="0.25">
      <c r="A1" t="s">
        <v>29</v>
      </c>
      <c r="B1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그림10-1</vt:lpstr>
      <vt:lpstr>ModelRiskSYS1</vt:lpstr>
      <vt:lpstr>ModelRiskDSN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SOGANG</dc:creator>
  <cp:lastModifiedBy>한다현</cp:lastModifiedBy>
  <cp:lastPrinted>2020-06-15T06:55:14Z</cp:lastPrinted>
  <dcterms:created xsi:type="dcterms:W3CDTF">1998-12-23T22:18:59Z</dcterms:created>
  <dcterms:modified xsi:type="dcterms:W3CDTF">2023-06-14T11:51:30Z</dcterms:modified>
</cp:coreProperties>
</file>