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9F0EB756-6FA6-43F6-8F8B-65C0B7358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그림13-1" sheetId="2" r:id="rId1"/>
    <sheet name="ModelRiskDSN" sheetId="5" state="hidden" r:id="rId2"/>
    <sheet name="ModelRiskSYS1" sheetId="6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"GQGY4S2CPIQM2FCT45XHPL5D"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9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"$I$14"</definedName>
    <definedName name="RiskSelectedNameCell1" hidden="1">"$G$14"</definedName>
    <definedName name="RiskShowRiskWindowAtEndOfSimulation">TRUE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1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1000</definedName>
    <definedName name="SimOpt_Seed0" hidden="1">0</definedName>
    <definedName name="SimOpt_SeedFixed" hidden="1">1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Name1" hidden="1">""</definedName>
    <definedName name="SimOpt_SimName2" hidden="1">""</definedName>
    <definedName name="SimOpt_SimName3" hidden="1">""</definedName>
    <definedName name="SimOpt_SimName4" hidden="1">""</definedName>
    <definedName name="SimOpt_SimName5" hidden="1">""</definedName>
    <definedName name="SimOpt_SimName6" hidden="1">""</definedName>
    <definedName name="SimOpt_SimName7" hidden="1">""</definedName>
    <definedName name="SimOpt_SimName8" hidden="1">""</definedName>
    <definedName name="SimOpt_SimsCount" hidden="1">9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B7" i="2"/>
  <c r="C16" i="2" l="1"/>
  <c r="D16" i="2" s="1"/>
  <c r="E16" i="2" l="1"/>
  <c r="B17" i="2"/>
  <c r="C17" i="2" l="1"/>
  <c r="D17" i="2" s="1"/>
  <c r="E17" i="2" s="1"/>
  <c r="B18" i="2" l="1"/>
  <c r="C18" i="2" s="1"/>
  <c r="D18" i="2" s="1"/>
  <c r="E18" i="2" s="1"/>
  <c r="B19" i="2" l="1"/>
  <c r="C19" i="2" s="1"/>
  <c r="D19" i="2" s="1"/>
  <c r="B20" i="2" s="1"/>
  <c r="C20" i="2" s="1"/>
  <c r="D20" i="2" s="1"/>
  <c r="B21" i="2" s="1"/>
  <c r="C21" i="2" s="1"/>
  <c r="D21" i="2" s="1"/>
  <c r="E19" i="2" l="1"/>
  <c r="B22" i="2"/>
  <c r="C22" i="2" s="1"/>
  <c r="D22" i="2" s="1"/>
  <c r="E20" i="2" l="1"/>
  <c r="E21" i="2" s="1"/>
  <c r="E22" i="2" s="1"/>
  <c r="B23" i="2"/>
  <c r="C23" i="2" s="1"/>
  <c r="D23" i="2" s="1"/>
  <c r="B24" i="2" l="1"/>
  <c r="C24" i="2" s="1"/>
  <c r="D24" i="2" s="1"/>
  <c r="E23" i="2"/>
  <c r="E24" i="2" l="1"/>
  <c r="B25" i="2"/>
  <c r="C25" i="2" s="1"/>
  <c r="D25" i="2" s="1"/>
  <c r="B26" i="2" l="1"/>
  <c r="C26" i="2" s="1"/>
  <c r="D26" i="2" s="1"/>
  <c r="E25" i="2"/>
  <c r="E26" i="2" l="1"/>
  <c r="B27" i="2"/>
  <c r="C27" i="2" s="1"/>
  <c r="D27" i="2" s="1"/>
  <c r="B28" i="2" l="1"/>
  <c r="C28" i="2" s="1"/>
  <c r="D28" i="2" s="1"/>
  <c r="E27" i="2"/>
  <c r="E28" i="2" l="1"/>
  <c r="B29" i="2"/>
  <c r="C29" i="2" s="1"/>
  <c r="D29" i="2" s="1"/>
  <c r="B30" i="2" l="1"/>
  <c r="C30" i="2" s="1"/>
  <c r="D30" i="2" s="1"/>
  <c r="E29" i="2"/>
  <c r="E30" i="2" l="1"/>
  <c r="B31" i="2"/>
  <c r="C31" i="2" s="1"/>
  <c r="D31" i="2" s="1"/>
  <c r="B32" i="2" l="1"/>
  <c r="C32" i="2" s="1"/>
  <c r="D32" i="2" s="1"/>
  <c r="E31" i="2"/>
  <c r="E32" i="2" l="1"/>
  <c r="B33" i="2"/>
  <c r="C33" i="2" s="1"/>
  <c r="D33" i="2" s="1"/>
  <c r="B34" i="2" l="1"/>
  <c r="C34" i="2" s="1"/>
  <c r="D34" i="2" s="1"/>
  <c r="E33" i="2"/>
  <c r="E34" i="2" l="1"/>
  <c r="B35" i="2"/>
  <c r="C35" i="2" s="1"/>
  <c r="D35" i="2" s="1"/>
  <c r="B36" i="2" l="1"/>
  <c r="C36" i="2" s="1"/>
  <c r="D36" i="2" s="1"/>
  <c r="E35" i="2"/>
  <c r="E36" i="2" l="1"/>
  <c r="B37" i="2"/>
  <c r="C37" i="2" s="1"/>
  <c r="D37" i="2" s="1"/>
  <c r="B38" i="2" l="1"/>
  <c r="C38" i="2" s="1"/>
  <c r="D38" i="2" s="1"/>
  <c r="E37" i="2"/>
  <c r="E38" i="2" l="1"/>
  <c r="B39" i="2"/>
  <c r="C39" i="2" s="1"/>
  <c r="D39" i="2" s="1"/>
  <c r="B40" i="2" l="1"/>
  <c r="C40" i="2" s="1"/>
  <c r="D40" i="2" s="1"/>
  <c r="E39" i="2"/>
  <c r="E40" i="2" l="1"/>
  <c r="B41" i="2"/>
  <c r="C41" i="2" s="1"/>
  <c r="D41" i="2" s="1"/>
  <c r="B42" i="2" l="1"/>
  <c r="C42" i="2" s="1"/>
  <c r="D42" i="2" s="1"/>
  <c r="E41" i="2"/>
  <c r="E42" i="2" l="1"/>
  <c r="B43" i="2"/>
  <c r="C43" i="2" s="1"/>
  <c r="D43" i="2" s="1"/>
  <c r="B44" i="2" l="1"/>
  <c r="C44" i="2" s="1"/>
  <c r="D44" i="2" s="1"/>
  <c r="E43" i="2"/>
  <c r="E44" i="2" l="1"/>
  <c r="B45" i="2"/>
  <c r="C45" i="2" s="1"/>
  <c r="D45" i="2" s="1"/>
  <c r="B46" i="2" l="1"/>
  <c r="C46" i="2" s="1"/>
  <c r="D46" i="2" s="1"/>
  <c r="E45" i="2"/>
  <c r="E46" i="2" l="1"/>
  <c r="B47" i="2"/>
  <c r="C47" i="2" s="1"/>
  <c r="D47" i="2" s="1"/>
  <c r="B48" i="2" l="1"/>
  <c r="C48" i="2" s="1"/>
  <c r="D48" i="2" s="1"/>
  <c r="E47" i="2"/>
  <c r="E48" i="2" l="1"/>
  <c r="I14" i="2" s="1" a="1"/>
  <c r="I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<sst xmlns="http://schemas.openxmlformats.org/spreadsheetml/2006/main" count="18" uniqueCount="18">
  <si>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High</t>
  </si>
  <si>
    <t>Min acceptable value</t>
  </si>
  <si>
    <t>Values to test</t>
  </si>
  <si>
    <t>Year</t>
  </si>
  <si>
    <t>Offer</t>
  </si>
  <si>
    <t>Accept?</t>
  </si>
  <si>
    <t>Earnings</t>
  </si>
  <si>
    <t>Working?</t>
  </si>
  <si>
    <t>NPV of earnings</t>
  </si>
  <si>
    <t>Pct increase in salary</t>
  </si>
  <si>
    <t>Discount rate</t>
    <phoneticPr fontId="0" type="noConversion"/>
  </si>
  <si>
    <t>Low</t>
    <phoneticPr fontId="0" type="noConversion"/>
  </si>
  <si>
    <r>
      <t xml:space="preserve">Distribution of salary offers (uniform, </t>
    </r>
    <r>
      <rPr>
        <sz val="10"/>
        <rFont val="Arial Unicode MS"/>
        <family val="3"/>
        <charset val="129"/>
      </rPr>
      <t>단위: 만원</t>
    </r>
    <r>
      <rPr>
        <sz val="10"/>
        <rFont val="Arial"/>
        <family val="2"/>
      </rPr>
      <t>)</t>
    </r>
    <phoneticPr fontId="0" type="noConversion"/>
  </si>
  <si>
    <t>Simulation until retirement at age 60 (year 33)</t>
    <phoneticPr fontId="0" type="noConversion"/>
  </si>
  <si>
    <t>JobOffer</t>
    <phoneticPr fontId="0" type="noConversion"/>
  </si>
  <si>
    <t>DSN Files Count:</t>
  </si>
  <si>
    <t>Charts</t>
    <phoneticPr fontId="9" type="noConversion"/>
  </si>
  <si>
    <t>PABGAEkATABUAEUAUgBTAD4ADQAKADwALwBDAE4AVAA6ADAADQAKAEYASQBMAFQARQBSAFMAPgANAAoAPABQAEEARwBFAFMAPgANAAoAQwBOAFQAOgAyAA0ACgBDAFUAUgBQAEEARwBFADoAMAANAAoATgA6ADEADQAKAFQAWQBQAEUAOgAyAA0ACgBOAE0AOgBIAGkAcwB0AG8AZwByAGEAbQANAAoAUwBJAE0ASQBEADoAMAANAAoAUwBFAEwAUwA6ADEADQAKAEMAVQBSAFMARQBMADoAMAANAAoAVABQADoAMAANAAoAUgBHADoAMAANAAoATgBNADoAJwBbACMAIwBUAEgASQBTAFcAQgAjACMAXQD4rby5MQAzAC0AMQAnACEASQAkADEANAANAAoAQwBMAFIAOgAxADIAMQAwADUANgAwADY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H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FA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UA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5ADkAOQAwADAAMAA5ADkAOQAwAA0ACgBOAE0AOgBIAFMAUwBsAGkAZABlAHIAXwBQADIADQAKAFQAUAA6ADEADQAKAFYAQQBMADoAMAAuADkAOQA5ADAAMAAwADkAOQA5ADAADQAKAE4ATQA6AEgAUwBTAGwAaQBkAGUAcgBfAFgAMQANAAoAVABQADoAMQANAAoAVgBBAEwAOgA3ADUANgAwADgALgAwADQANwAyADUAOQA1ADIAOAAwAA0ACgBOAE0AOgBIAFMAUwBsAGkAZABlAHIAXwBYADIADQAKAFQAUAA6ADEADQAKAFYAQQBMADoANwA1ADYAMAA4AC4AMAA0ADcAMgA1ADkANQAyADgAMA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MgANAAoAVABZAFAARQA6ADEAMAANAAoATgBNADoAUwB0AGEAdABpAHMAdABpAGMAcwANAAoAUwBJAE0ASQBEADoAMAANAAoAUwBFAEwAUwA6ADkADQAKAEMAVQBSAFMARQBMADoAMAANAAoAVABQADoAMAANAAoAUgBHADoAMAANAAoATgBNADoAJwBbACMAIwBUAEgASQBTAFcAQgAjACMAXQD4rby5MQAzAC0AMQAnACEASQAkADEANAANAAoAQwBMAFIAOgA2ADUAOAAxADIAMwAxAA0ACgBUAFIAQQBOAFMAUAA6ADUAMAANAAoAUwBJAE0AOgAwAA0ACgA8AFMARQBMAF8ATwBQAFQASQBPAE4AUwA+AA0ACgBDAE4AVAA6ADAADQAKADwALwBTAEUATABfAE8AUABUAEkATwBOAFMAPgANAAoAVABQADoAMAANAAoAUgBHADoAMAANAAoATgBNADoAJwBbACMAIwBUAEgASQBTAFcAQgAjACMAXQD4rby5MQAzAC0AMQAnACEASQAkADEANAANAAoAQwBMAFIAOgAxADIAMQAwADUANgAwADYADQAKAFQAUgBBAE4AUwBQADoANQAwAA0ACgBTAEkATQA6ADEADQAKADwAUwBFAEwAXwBPAFAAVABJAE8ATgBTAD4ADQAKAEMATgBUADoAMAANAAoAPAAvAFMARQBMAF8ATwBQAFQASQBPAE4AUwA+AA0ACgBUAFAAOgAwAA0ACgBSAEcAOgAwAA0ACgBOAE0AOgAnAFsAIwAjAFQASABJAFMAVwBCACMAIwBdAPitvLkxADMALQAxACcAIQBJACQAMQA0AA0ACgBDAEwAUgA6ADgANgA0ADcAMQA2ADcADQAKAFQAUgBBAE4AUwBQADoANQAwAA0ACgBTAEkATQA6ADIADQAKADwAUwBFAEwAXwBPAFAAVABJAE8ATgBTAD4ADQAKAEMATgBUADoAMAANAAoAPAAvAFMARQBMAF8ATwBQAFQASQBPAE4AUwA+AA0ACgBUAFAAOgAwAA0ACgBSAEcAOgAwAA0ACgBOAE0AOgAnAFsAIwAjAFQASABJAFMAVwBCACMAIwBdAPitvLkxADMALQAxACcAIQBJACQAMQA0AA0ACgBDAEwAUgA6ADYAMQA0ADkAMgA3ADcADQAKAFQAUgBBAE4AUwBQADoANQAwAA0ACgBTAEkATQA6ADMADQAKADwAUwBFAEwAXwBPAFAAVABJAE8ATgBTAD4ADQAKAEMATgBUADoAMAANAAoAPAAvAFMARQBMAF8ATwBQAFQASQBPAE4AUwA+AA0ACgBUAFAAOgAwAA0ACgBSAEcAOgAwAA0ACgBOAE0AOgAnAFsAIwAjAFQASABJAFMAVwBCACMAIwBdAPitvLkxADMALQAxACcAIQBJACQAMQA0AA0ACgBDAEwAUgA6ADUANAAyADMAMwA1ADkADQAKAFQAUgBBAE4AUwBQADoANQAwAA0ACgBTAEkATQA6ADQADQAKADwAUwBFAEwAXwBPAFAAVABJAE8ATgBTAD4ADQAKAEMATgBUADoAMAANAAoAPAAvAFMARQBMAF8ATwBQAFQASQBPAE4AUwA+AA0ACgBUAFAAOgAwAA0ACgBSAEcAOgAwAA0ACgBOAE0AOgAnAFsAIwAjAFQASABJAFMAVwBCACMAIwBdAPitvLkxADMALQAxACcAIQBJACQAMQA0AA0ACgBDAEwAUgA6ADEANAAyADYANQAwADIANgANAAoAVABSAEEATgBTAFAAOgA1ADAADQAKAFMASQBNADoANQANAAoAPABTAEUATABfAE8AUABUAEkATwBOAFMAPgANAAoAQwBOAFQAOgAwAA0ACgA8AC8AUwBFAEwAXwBPAFAAVABJAE8ATgBTAD4ADQAKAFQAUAA6ADAADQAKAFIARwA6ADAADQAKAE4ATQA6ACcAWwAjACMAVABIAEkAUwBXAEIAIwAjAF0A+K28uTEAMwAtADEAJwAhAEkAJAAxADQADQAKAEMATABSADoAMwAxADYAMAA1ADUAOQANAAoAVABSAEEATgBTAFAAOgA1ADAADQAKAFMASQBNADoANgANAAoAPABTAEUATABfAE8AUABUAEkATwBOAFMAPgANAAoAQwBOAFQAOgAwAA0ACgA8AC8AUwBFAEwAXwBPAFAAVABJAE8ATgBTAD4ADQAKAFQAUAA6ADAADQAKAFIARwA6ADAADQAKAE4ATQA6ACcAWwAjACMAVABIAEkAUwBXAEIAIwAjAF0A+K28uTEAMwAtADEAJwAhAEkAJAAxADQADQAKAEMATABSADoAOAA3ADQAMQAzADkAMQANAAoAVABSAEEATgBTAFAAOgA1ADAADQAKAFMASQBNADoANwANAAoAPABTAEUATABfAE8AUABUAEkATwBOAFMAPgANAAoAQwBOAFQAOgAwAA0ACgA8AC8AUwBFAEwAXwBPAFAAVABJAE8ATgBTAD4ADQAKAFQAUAA6ADAADQAKAFIARwA6ADAADQAKAE4ATQA6ACcAWwAjACMAVABIAEkAUwBXAEIAIwAjAF0A+K28uTEAMwAtADEAJwAhAEkAJAAxADQADQAKAEMATABSADoANQA4ADMANgA3AA0ACgBUAFIAQQBOAFMAUAA6ADUAMAANAAoAUwBJAE0AOgA4AA0ACgA8AFMARQBMAF8ATwBQAFQASQBPAE4AUwA+AA0ACgBDAE4AVAA6ADAADQAKADwALwBTAEUATABfAE8AUABUAEkATwBOAFMAPgANAAoAPABPAFAAVABJAE8ATgBTAD4ADQAKAEMATgBUADoAMgANAAoATgBNADoATQBpAG4AUABDAG4AdAANAAoAVABQADoAMAANAAoAVgBBAEwAOgAyADUADQAKAE4ATQA6AE8AdgBlAHIAbABhAHkAVgBhAHIAcwANAAoAVABQADoAMAANAAoAVgBBAEwAOgAzAA0ACgA8AC8ATwBQAFQASQBPAE4AUwA+AA0ACgA8AC8AUABBAEcARQBTAD4ADQAKAA==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</si>
</sst>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;\-&quot;$&quot;#,##0"/>
    <numFmt numFmtId="177" formatCode="m/d/yy\ h:mm:ss"/>
    <numFmt numFmtId="178" formatCode="0.0000%"/>
    <numFmt numFmtId="179" formatCode="&quot;₩&quot;#,##0"/>
  </numFmts>
  <fonts count="10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name val="Arial Unicode MS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</borders>
  <cellStyleXfs count="33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77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4">
    <xf numFmtId="0" fontId="0" fillId="0" borderId="0" xfId="0"/>
    <xf numFmtId="0" fontId="2" fillId="0" borderId="0" xfId="0" applyFont="1"/>
    <xf numFmtId="176" fontId="0" fillId="0" borderId="0" xfId="0" applyNumberFormat="1"/>
    <xf numFmtId="0" fontId="0" fillId="0" borderId="0" xfId="0" applyAlignment="1">
      <alignment horizontal="right"/>
    </xf>
    <xf numFmtId="176" fontId="0" fillId="0" borderId="21" xfId="0" applyNumberFormat="1" applyBorder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6" fontId="0" fillId="0" borderId="23" xfId="0" applyNumberFormat="1" applyBorder="1"/>
    <xf numFmtId="9" fontId="0" fillId="0" borderId="22" xfId="1" applyFont="1" applyBorder="1" applyAlignment="1">
      <alignment horizontal="right"/>
    </xf>
    <xf numFmtId="9" fontId="1" fillId="0" borderId="0" xfId="1" applyAlignment="1">
      <alignment horizontal="right"/>
    </xf>
    <xf numFmtId="179" fontId="0" fillId="0" borderId="19" xfId="0" applyNumberFormat="1" applyBorder="1" applyAlignment="1">
      <alignment horizontal="right"/>
    </xf>
    <xf numFmtId="179" fontId="0" fillId="0" borderId="20" xfId="0" applyNumberFormat="1" applyBorder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 applyAlignment="1"/>
  </cellXfs>
  <cellStyles count="33">
    <cellStyle name="RISKbigPercent" xfId="2" xr:uid="{00000000-0005-0000-0000-000000000000}"/>
    <cellStyle name="RISKblandrEdge" xfId="3" xr:uid="{00000000-0005-0000-0000-000001000000}"/>
    <cellStyle name="RISKblCorner" xfId="4" xr:uid="{00000000-0005-0000-0000-000002000000}"/>
    <cellStyle name="RISKbottomEdge" xfId="5" xr:uid="{00000000-0005-0000-0000-000003000000}"/>
    <cellStyle name="RISKbrCorner" xfId="6" xr:uid="{00000000-0005-0000-0000-000004000000}"/>
    <cellStyle name="RISKdarkBoxed" xfId="7" xr:uid="{00000000-0005-0000-0000-000005000000}"/>
    <cellStyle name="RISKdarkShade" xfId="8" xr:uid="{00000000-0005-0000-0000-000006000000}"/>
    <cellStyle name="RISKdbottomEdge" xfId="9" xr:uid="{00000000-0005-0000-0000-000007000000}"/>
    <cellStyle name="RISKdrightEdge" xfId="10" xr:uid="{00000000-0005-0000-0000-000008000000}"/>
    <cellStyle name="RISKdurationTime" xfId="11" xr:uid="{00000000-0005-0000-0000-000009000000}"/>
    <cellStyle name="RISKinNumber" xfId="12" xr:uid="{00000000-0005-0000-0000-00000A000000}"/>
    <cellStyle name="RISKlandrEdge" xfId="13" xr:uid="{00000000-0005-0000-0000-00000B000000}"/>
    <cellStyle name="RISKleftEdge" xfId="14" xr:uid="{00000000-0005-0000-0000-00000C000000}"/>
    <cellStyle name="RISKlightBoxed" xfId="15" xr:uid="{00000000-0005-0000-0000-00000D000000}"/>
    <cellStyle name="RISKltandbEdge" xfId="16" xr:uid="{00000000-0005-0000-0000-00000E000000}"/>
    <cellStyle name="RISKnormBoxed" xfId="17" xr:uid="{00000000-0005-0000-0000-00000F000000}"/>
    <cellStyle name="RISKnormCenter" xfId="18" xr:uid="{00000000-0005-0000-0000-000010000000}"/>
    <cellStyle name="RISKnormHeading" xfId="19" xr:uid="{00000000-0005-0000-0000-000011000000}"/>
    <cellStyle name="RISKnormItal" xfId="20" xr:uid="{00000000-0005-0000-0000-000012000000}"/>
    <cellStyle name="RISKnormLabel" xfId="21" xr:uid="{00000000-0005-0000-0000-000013000000}"/>
    <cellStyle name="RISKnormShade" xfId="22" xr:uid="{00000000-0005-0000-0000-000014000000}"/>
    <cellStyle name="RISKnormTitle" xfId="23" xr:uid="{00000000-0005-0000-0000-000015000000}"/>
    <cellStyle name="RISKoutNumber" xfId="24" xr:uid="{00000000-0005-0000-0000-000016000000}"/>
    <cellStyle name="RISKrightEdge" xfId="25" xr:uid="{00000000-0005-0000-0000-000017000000}"/>
    <cellStyle name="RISKrtandbEdge" xfId="26" xr:uid="{00000000-0005-0000-0000-000018000000}"/>
    <cellStyle name="RISKssTime" xfId="27" xr:uid="{00000000-0005-0000-0000-000019000000}"/>
    <cellStyle name="RISKtandbEdge" xfId="28" xr:uid="{00000000-0005-0000-0000-00001A000000}"/>
    <cellStyle name="RISKtlandrEdge" xfId="29" xr:uid="{00000000-0005-0000-0000-00001B000000}"/>
    <cellStyle name="RISKtlCorner" xfId="30" xr:uid="{00000000-0005-0000-0000-00001C000000}"/>
    <cellStyle name="RISKtopEdge" xfId="31" xr:uid="{00000000-0005-0000-0000-00001D000000}"/>
    <cellStyle name="RISKtrCorner" xfId="32" xr:uid="{00000000-0005-0000-0000-00001E000000}"/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5"/>
  <sheetViews>
    <sheetView tabSelected="1" zoomScale="115" zoomScaleNormal="115" workbookViewId="0">
      <selection activeCell="I14" sqref="I14"/>
    </sheetView>
  </sheetViews>
  <sheetFormatPr defaultRowHeight="13.2"/>
  <cols>
    <col min="1" max="1" width="20.5546875" customWidth="1"/>
    <col min="2" max="5" width="9.109375" style="3"/>
    <col min="9" max="9" width="8.6640625" customWidth="1"/>
    <col min="13" max="13" width="8.88671875" customWidth="1"/>
  </cols>
  <sheetData>
    <row r="1" spans="1:12">
      <c r="A1" s="1" t="s">
        <v>14</v>
      </c>
    </row>
    <row r="3" spans="1:12" ht="14.4" thickBot="1">
      <c r="A3" t="s">
        <v>12</v>
      </c>
    </row>
    <row r="4" spans="1:12">
      <c r="A4" t="s">
        <v>11</v>
      </c>
      <c r="B4" s="10">
        <v>2000</v>
      </c>
    </row>
    <row r="5" spans="1:12" ht="13.8" thickBot="1">
      <c r="A5" t="s">
        <v>0</v>
      </c>
      <c r="B5" s="11">
        <v>6000</v>
      </c>
    </row>
    <row r="6" spans="1:12" ht="13.8" thickBot="1">
      <c r="D6" s="6" t="s">
        <v>2</v>
      </c>
    </row>
    <row r="7" spans="1:12" ht="14.4" thickTop="1" thickBot="1">
      <c r="A7" t="s">
        <v>1</v>
      </c>
      <c r="B7" s="4">
        <f ca="1">_xll.VoseSimTable(D7:L7)</f>
        <v>6000</v>
      </c>
      <c r="C7" s="5"/>
      <c r="D7" s="12">
        <v>2000</v>
      </c>
      <c r="E7" s="12">
        <v>2500</v>
      </c>
      <c r="F7" s="12">
        <v>3000</v>
      </c>
      <c r="G7" s="12">
        <v>3500</v>
      </c>
      <c r="H7" s="12">
        <v>4000</v>
      </c>
      <c r="I7" s="12">
        <v>4500</v>
      </c>
      <c r="J7" s="12">
        <v>5000</v>
      </c>
      <c r="K7" s="12">
        <v>5500</v>
      </c>
      <c r="L7" s="12">
        <v>6000</v>
      </c>
    </row>
    <row r="8" spans="1:12" ht="14.4" thickTop="1" thickBot="1">
      <c r="B8" s="5"/>
      <c r="C8" s="5"/>
      <c r="D8" s="5"/>
      <c r="E8" s="5"/>
      <c r="F8" s="2"/>
      <c r="G8" s="2"/>
      <c r="H8" s="2"/>
      <c r="I8" s="2"/>
      <c r="J8" s="2"/>
      <c r="K8" s="2"/>
      <c r="L8" s="2"/>
    </row>
    <row r="9" spans="1:12" ht="13.8" thickBot="1">
      <c r="A9" t="s">
        <v>9</v>
      </c>
      <c r="B9" s="8">
        <v>0.03</v>
      </c>
      <c r="C9" s="5"/>
      <c r="D9" s="5"/>
      <c r="E9" s="5"/>
      <c r="F9" s="2"/>
      <c r="G9" s="2"/>
      <c r="H9" s="2"/>
      <c r="I9" s="2"/>
      <c r="J9" s="2"/>
      <c r="K9" s="2"/>
      <c r="L9" s="2"/>
    </row>
    <row r="11" spans="1:12">
      <c r="A11" t="s">
        <v>10</v>
      </c>
      <c r="B11" s="9">
        <v>0.1</v>
      </c>
    </row>
    <row r="13" spans="1:12" ht="13.8" thickBot="1"/>
    <row r="14" spans="1:12" ht="14.4" thickTop="1" thickBot="1">
      <c r="A14" s="1" t="s">
        <v>13</v>
      </c>
      <c r="G14" s="1" t="s">
        <v>8</v>
      </c>
      <c r="I14" s="7" cm="1">
        <f t="array" aca="1" ref="I14" ca="1">_xll.VoseOutput("NPV")+NPV(B11,E16:E48)</f>
        <v>0</v>
      </c>
    </row>
    <row r="15" spans="1:12" ht="13.8" thickTop="1">
      <c r="A15" s="3" t="s">
        <v>3</v>
      </c>
      <c r="B15" s="3" t="s">
        <v>4</v>
      </c>
      <c r="C15" s="3" t="s">
        <v>5</v>
      </c>
      <c r="D15" s="3" t="s">
        <v>7</v>
      </c>
      <c r="E15" s="3" t="s">
        <v>6</v>
      </c>
    </row>
    <row r="16" spans="1:12">
      <c r="A16">
        <v>1</v>
      </c>
      <c r="B16" s="12">
        <f ca="1">$B$4+($B$5-$B$4)*RAND()</f>
        <v>4321.626304049918</v>
      </c>
      <c r="C16" s="3" t="str">
        <f ca="1">IF(B16&gt;=B7,"Yes","No")</f>
        <v>No</v>
      </c>
      <c r="D16" s="3" t="str">
        <f ca="1">IF(C16="Yes","Yes","No")</f>
        <v>No</v>
      </c>
      <c r="E16" s="12">
        <f ca="1">IF(D16="Yes",B16,0)</f>
        <v>0</v>
      </c>
    </row>
    <row r="17" spans="1:5">
      <c r="A17">
        <v>2</v>
      </c>
      <c r="B17" s="12">
        <f ca="1">IF(D16="Yes","NA",$B$4+($B$5-$B$4)*RAND())</f>
        <v>2505.543073730787</v>
      </c>
      <c r="C17" s="3" t="str">
        <f ca="1">IF(B17="NA","NA",IF(B17&gt;=$B$7,"Yes","No"))</f>
        <v>No</v>
      </c>
      <c r="D17" s="3" t="str">
        <f ca="1">IF(OR(D16="Yes",C17="Yes"),"Yes","No")</f>
        <v>No</v>
      </c>
      <c r="E17" s="12">
        <f ca="1">IF(D17="No",0,IF(D16="No",B17,(1+$B$9)*E16))</f>
        <v>0</v>
      </c>
    </row>
    <row r="18" spans="1:5">
      <c r="A18">
        <v>3</v>
      </c>
      <c r="B18" s="12">
        <f t="shared" ref="B18:B48" ca="1" si="0">IF(D17="Yes","NA",$B$4+($B$5-$B$4)*RAND())</f>
        <v>3086.6033099876604</v>
      </c>
      <c r="C18" s="3" t="str">
        <f t="shared" ref="C18:C48" ca="1" si="1">IF(B18="NA","NA",IF(B18&gt;=$B$7,"Yes","No"))</f>
        <v>No</v>
      </c>
      <c r="D18" s="3" t="str">
        <f t="shared" ref="D18:D48" ca="1" si="2">IF(OR(D17="Yes",C18="Yes"),"Yes","No")</f>
        <v>No</v>
      </c>
      <c r="E18" s="12">
        <f t="shared" ref="E18:E48" ca="1" si="3">IF(D18="No",0,IF(D17="No",B18,(1+$B$9)*E17))</f>
        <v>0</v>
      </c>
    </row>
    <row r="19" spans="1:5" hidden="1">
      <c r="A19">
        <v>4</v>
      </c>
      <c r="B19" s="12">
        <f t="shared" ca="1" si="0"/>
        <v>4145.4618210563549</v>
      </c>
      <c r="C19" s="3" t="str">
        <f t="shared" ca="1" si="1"/>
        <v>No</v>
      </c>
      <c r="D19" s="3" t="str">
        <f t="shared" ca="1" si="2"/>
        <v>No</v>
      </c>
      <c r="E19" s="12">
        <f t="shared" ca="1" si="3"/>
        <v>0</v>
      </c>
    </row>
    <row r="20" spans="1:5" hidden="1">
      <c r="A20">
        <v>5</v>
      </c>
      <c r="B20" s="12">
        <f t="shared" ca="1" si="0"/>
        <v>5096.4895678047142</v>
      </c>
      <c r="C20" s="3" t="str">
        <f t="shared" ca="1" si="1"/>
        <v>No</v>
      </c>
      <c r="D20" s="3" t="str">
        <f t="shared" ca="1" si="2"/>
        <v>No</v>
      </c>
      <c r="E20" s="12">
        <f t="shared" ca="1" si="3"/>
        <v>0</v>
      </c>
    </row>
    <row r="21" spans="1:5" hidden="1">
      <c r="A21">
        <v>6</v>
      </c>
      <c r="B21" s="12">
        <f t="shared" ca="1" si="0"/>
        <v>4345.6996490985621</v>
      </c>
      <c r="C21" s="3" t="str">
        <f t="shared" ca="1" si="1"/>
        <v>No</v>
      </c>
      <c r="D21" s="3" t="str">
        <f t="shared" ca="1" si="2"/>
        <v>No</v>
      </c>
      <c r="E21" s="12">
        <f t="shared" ca="1" si="3"/>
        <v>0</v>
      </c>
    </row>
    <row r="22" spans="1:5" hidden="1">
      <c r="A22">
        <v>7</v>
      </c>
      <c r="B22" s="12">
        <f t="shared" ca="1" si="0"/>
        <v>2864.4476396215618</v>
      </c>
      <c r="C22" s="3" t="str">
        <f t="shared" ca="1" si="1"/>
        <v>No</v>
      </c>
      <c r="D22" s="3" t="str">
        <f t="shared" ca="1" si="2"/>
        <v>No</v>
      </c>
      <c r="E22" s="12">
        <f t="shared" ca="1" si="3"/>
        <v>0</v>
      </c>
    </row>
    <row r="23" spans="1:5" hidden="1">
      <c r="A23">
        <v>8</v>
      </c>
      <c r="B23" s="12">
        <f t="shared" ca="1" si="0"/>
        <v>4784.0909428921887</v>
      </c>
      <c r="C23" s="3" t="str">
        <f t="shared" ca="1" si="1"/>
        <v>No</v>
      </c>
      <c r="D23" s="3" t="str">
        <f t="shared" ca="1" si="2"/>
        <v>No</v>
      </c>
      <c r="E23" s="12">
        <f t="shared" ca="1" si="3"/>
        <v>0</v>
      </c>
    </row>
    <row r="24" spans="1:5" hidden="1">
      <c r="A24">
        <v>9</v>
      </c>
      <c r="B24" s="12">
        <f t="shared" ca="1" si="0"/>
        <v>5719.7215018495044</v>
      </c>
      <c r="C24" s="3" t="str">
        <f t="shared" ca="1" si="1"/>
        <v>No</v>
      </c>
      <c r="D24" s="3" t="str">
        <f t="shared" ca="1" si="2"/>
        <v>No</v>
      </c>
      <c r="E24" s="12">
        <f t="shared" ca="1" si="3"/>
        <v>0</v>
      </c>
    </row>
    <row r="25" spans="1:5" hidden="1">
      <c r="A25">
        <v>10</v>
      </c>
      <c r="B25" s="12">
        <f t="shared" ca="1" si="0"/>
        <v>2990.5461729513172</v>
      </c>
      <c r="C25" s="3" t="str">
        <f t="shared" ca="1" si="1"/>
        <v>No</v>
      </c>
      <c r="D25" s="3" t="str">
        <f t="shared" ca="1" si="2"/>
        <v>No</v>
      </c>
      <c r="E25" s="12">
        <f t="shared" ca="1" si="3"/>
        <v>0</v>
      </c>
    </row>
    <row r="26" spans="1:5" hidden="1">
      <c r="A26">
        <v>11</v>
      </c>
      <c r="B26" s="12">
        <f t="shared" ca="1" si="0"/>
        <v>2788.325025902911</v>
      </c>
      <c r="C26" s="3" t="str">
        <f t="shared" ca="1" si="1"/>
        <v>No</v>
      </c>
      <c r="D26" s="3" t="str">
        <f t="shared" ca="1" si="2"/>
        <v>No</v>
      </c>
      <c r="E26" s="12">
        <f t="shared" ca="1" si="3"/>
        <v>0</v>
      </c>
    </row>
    <row r="27" spans="1:5" hidden="1">
      <c r="A27">
        <v>12</v>
      </c>
      <c r="B27" s="12">
        <f t="shared" ca="1" si="0"/>
        <v>3152.0930638271338</v>
      </c>
      <c r="C27" s="3" t="str">
        <f t="shared" ca="1" si="1"/>
        <v>No</v>
      </c>
      <c r="D27" s="3" t="str">
        <f t="shared" ca="1" si="2"/>
        <v>No</v>
      </c>
      <c r="E27" s="12">
        <f t="shared" ca="1" si="3"/>
        <v>0</v>
      </c>
    </row>
    <row r="28" spans="1:5" hidden="1">
      <c r="A28">
        <v>13</v>
      </c>
      <c r="B28" s="12">
        <f t="shared" ca="1" si="0"/>
        <v>4492.2477967961095</v>
      </c>
      <c r="C28" s="3" t="str">
        <f t="shared" ca="1" si="1"/>
        <v>No</v>
      </c>
      <c r="D28" s="3" t="str">
        <f t="shared" ca="1" si="2"/>
        <v>No</v>
      </c>
      <c r="E28" s="12">
        <f t="shared" ca="1" si="3"/>
        <v>0</v>
      </c>
    </row>
    <row r="29" spans="1:5" hidden="1">
      <c r="A29">
        <v>14</v>
      </c>
      <c r="B29" s="12">
        <f t="shared" ca="1" si="0"/>
        <v>2567.2493789216437</v>
      </c>
      <c r="C29" s="3" t="str">
        <f t="shared" ca="1" si="1"/>
        <v>No</v>
      </c>
      <c r="D29" s="3" t="str">
        <f t="shared" ca="1" si="2"/>
        <v>No</v>
      </c>
      <c r="E29" s="12">
        <f t="shared" ca="1" si="3"/>
        <v>0</v>
      </c>
    </row>
    <row r="30" spans="1:5" hidden="1">
      <c r="A30">
        <v>15</v>
      </c>
      <c r="B30" s="12">
        <f t="shared" ca="1" si="0"/>
        <v>3242.6674806406763</v>
      </c>
      <c r="C30" s="3" t="str">
        <f t="shared" ca="1" si="1"/>
        <v>No</v>
      </c>
      <c r="D30" s="3" t="str">
        <f t="shared" ca="1" si="2"/>
        <v>No</v>
      </c>
      <c r="E30" s="12">
        <f t="shared" ca="1" si="3"/>
        <v>0</v>
      </c>
    </row>
    <row r="31" spans="1:5" hidden="1">
      <c r="A31">
        <v>16</v>
      </c>
      <c r="B31" s="12">
        <f t="shared" ca="1" si="0"/>
        <v>3266.5966952245199</v>
      </c>
      <c r="C31" s="3" t="str">
        <f t="shared" ca="1" si="1"/>
        <v>No</v>
      </c>
      <c r="D31" s="3" t="str">
        <f t="shared" ca="1" si="2"/>
        <v>No</v>
      </c>
      <c r="E31" s="12">
        <f t="shared" ca="1" si="3"/>
        <v>0</v>
      </c>
    </row>
    <row r="32" spans="1:5" hidden="1">
      <c r="A32">
        <v>17</v>
      </c>
      <c r="B32" s="12">
        <f t="shared" ca="1" si="0"/>
        <v>2513.3031019823347</v>
      </c>
      <c r="C32" s="3" t="str">
        <f t="shared" ca="1" si="1"/>
        <v>No</v>
      </c>
      <c r="D32" s="3" t="str">
        <f t="shared" ca="1" si="2"/>
        <v>No</v>
      </c>
      <c r="E32" s="12">
        <f t="shared" ca="1" si="3"/>
        <v>0</v>
      </c>
    </row>
    <row r="33" spans="1:5" hidden="1">
      <c r="A33">
        <v>18</v>
      </c>
      <c r="B33" s="12">
        <f t="shared" ca="1" si="0"/>
        <v>2793.1734353957918</v>
      </c>
      <c r="C33" s="3" t="str">
        <f t="shared" ca="1" si="1"/>
        <v>No</v>
      </c>
      <c r="D33" s="3" t="str">
        <f t="shared" ca="1" si="2"/>
        <v>No</v>
      </c>
      <c r="E33" s="12">
        <f t="shared" ca="1" si="3"/>
        <v>0</v>
      </c>
    </row>
    <row r="34" spans="1:5" hidden="1">
      <c r="A34">
        <v>19</v>
      </c>
      <c r="B34" s="12">
        <f t="shared" ca="1" si="0"/>
        <v>4769.0950911653072</v>
      </c>
      <c r="C34" s="3" t="str">
        <f t="shared" ca="1" si="1"/>
        <v>No</v>
      </c>
      <c r="D34" s="3" t="str">
        <f t="shared" ca="1" si="2"/>
        <v>No</v>
      </c>
      <c r="E34" s="12">
        <f t="shared" ca="1" si="3"/>
        <v>0</v>
      </c>
    </row>
    <row r="35" spans="1:5" hidden="1">
      <c r="A35">
        <v>20</v>
      </c>
      <c r="B35" s="12">
        <f t="shared" ca="1" si="0"/>
        <v>3549.3064937629379</v>
      </c>
      <c r="C35" s="3" t="str">
        <f t="shared" ca="1" si="1"/>
        <v>No</v>
      </c>
      <c r="D35" s="3" t="str">
        <f t="shared" ca="1" si="2"/>
        <v>No</v>
      </c>
      <c r="E35" s="12">
        <f t="shared" ca="1" si="3"/>
        <v>0</v>
      </c>
    </row>
    <row r="36" spans="1:5" hidden="1">
      <c r="A36">
        <v>21</v>
      </c>
      <c r="B36" s="12">
        <f t="shared" ca="1" si="0"/>
        <v>2408.8565179556826</v>
      </c>
      <c r="C36" s="3" t="str">
        <f t="shared" ca="1" si="1"/>
        <v>No</v>
      </c>
      <c r="D36" s="3" t="str">
        <f t="shared" ca="1" si="2"/>
        <v>No</v>
      </c>
      <c r="E36" s="12">
        <f t="shared" ca="1" si="3"/>
        <v>0</v>
      </c>
    </row>
    <row r="37" spans="1:5" hidden="1">
      <c r="A37">
        <v>22</v>
      </c>
      <c r="B37" s="12">
        <f t="shared" ca="1" si="0"/>
        <v>3454.047472590566</v>
      </c>
      <c r="C37" s="3" t="str">
        <f t="shared" ca="1" si="1"/>
        <v>No</v>
      </c>
      <c r="D37" s="3" t="str">
        <f t="shared" ca="1" si="2"/>
        <v>No</v>
      </c>
      <c r="E37" s="12">
        <f t="shared" ca="1" si="3"/>
        <v>0</v>
      </c>
    </row>
    <row r="38" spans="1:5" hidden="1">
      <c r="A38">
        <v>23</v>
      </c>
      <c r="B38" s="12">
        <f t="shared" ca="1" si="0"/>
        <v>3492.9368261268801</v>
      </c>
      <c r="C38" s="3" t="str">
        <f t="shared" ca="1" si="1"/>
        <v>No</v>
      </c>
      <c r="D38" s="3" t="str">
        <f t="shared" ca="1" si="2"/>
        <v>No</v>
      </c>
      <c r="E38" s="12">
        <f t="shared" ca="1" si="3"/>
        <v>0</v>
      </c>
    </row>
    <row r="39" spans="1:5" hidden="1">
      <c r="A39">
        <v>24</v>
      </c>
      <c r="B39" s="12">
        <f t="shared" ca="1" si="0"/>
        <v>3129.9374256235737</v>
      </c>
      <c r="C39" s="3" t="str">
        <f t="shared" ca="1" si="1"/>
        <v>No</v>
      </c>
      <c r="D39" s="3" t="str">
        <f t="shared" ca="1" si="2"/>
        <v>No</v>
      </c>
      <c r="E39" s="12">
        <f t="shared" ca="1" si="3"/>
        <v>0</v>
      </c>
    </row>
    <row r="40" spans="1:5" hidden="1">
      <c r="A40">
        <v>25</v>
      </c>
      <c r="B40" s="12">
        <f t="shared" ca="1" si="0"/>
        <v>4745.9866391455407</v>
      </c>
      <c r="C40" s="3" t="str">
        <f t="shared" ca="1" si="1"/>
        <v>No</v>
      </c>
      <c r="D40" s="3" t="str">
        <f t="shared" ca="1" si="2"/>
        <v>No</v>
      </c>
      <c r="E40" s="12">
        <f t="shared" ca="1" si="3"/>
        <v>0</v>
      </c>
    </row>
    <row r="41" spans="1:5" hidden="1">
      <c r="A41">
        <v>26</v>
      </c>
      <c r="B41" s="12">
        <f t="shared" ca="1" si="0"/>
        <v>2313.6464694897504</v>
      </c>
      <c r="C41" s="3" t="str">
        <f t="shared" ca="1" si="1"/>
        <v>No</v>
      </c>
      <c r="D41" s="3" t="str">
        <f t="shared" ca="1" si="2"/>
        <v>No</v>
      </c>
      <c r="E41" s="12">
        <f t="shared" ca="1" si="3"/>
        <v>0</v>
      </c>
    </row>
    <row r="42" spans="1:5" hidden="1">
      <c r="A42">
        <v>27</v>
      </c>
      <c r="B42" s="12">
        <f t="shared" ca="1" si="0"/>
        <v>5428.4176346861732</v>
      </c>
      <c r="C42" s="3" t="str">
        <f t="shared" ca="1" si="1"/>
        <v>No</v>
      </c>
      <c r="D42" s="3" t="str">
        <f t="shared" ca="1" si="2"/>
        <v>No</v>
      </c>
      <c r="E42" s="12">
        <f t="shared" ca="1" si="3"/>
        <v>0</v>
      </c>
    </row>
    <row r="43" spans="1:5" hidden="1">
      <c r="A43">
        <v>28</v>
      </c>
      <c r="B43" s="12">
        <f t="shared" ca="1" si="0"/>
        <v>3059.1849995328075</v>
      </c>
      <c r="C43" s="3" t="str">
        <f t="shared" ca="1" si="1"/>
        <v>No</v>
      </c>
      <c r="D43" s="3" t="str">
        <f t="shared" ca="1" si="2"/>
        <v>No</v>
      </c>
      <c r="E43" s="12">
        <f t="shared" ca="1" si="3"/>
        <v>0</v>
      </c>
    </row>
    <row r="44" spans="1:5" hidden="1">
      <c r="A44">
        <v>29</v>
      </c>
      <c r="B44" s="12">
        <f t="shared" ca="1" si="0"/>
        <v>5878.7785455543089</v>
      </c>
      <c r="C44" s="3" t="str">
        <f t="shared" ca="1" si="1"/>
        <v>No</v>
      </c>
      <c r="D44" s="3" t="str">
        <f t="shared" ca="1" si="2"/>
        <v>No</v>
      </c>
      <c r="E44" s="12">
        <f t="shared" ca="1" si="3"/>
        <v>0</v>
      </c>
    </row>
    <row r="45" spans="1:5" hidden="1">
      <c r="A45">
        <v>30</v>
      </c>
      <c r="B45" s="12">
        <f t="shared" ca="1" si="0"/>
        <v>4321.431483989717</v>
      </c>
      <c r="C45" s="3" t="str">
        <f t="shared" ca="1" si="1"/>
        <v>No</v>
      </c>
      <c r="D45" s="3" t="str">
        <f t="shared" ca="1" si="2"/>
        <v>No</v>
      </c>
      <c r="E45" s="12">
        <f t="shared" ca="1" si="3"/>
        <v>0</v>
      </c>
    </row>
    <row r="46" spans="1:5">
      <c r="A46">
        <v>31</v>
      </c>
      <c r="B46" s="12">
        <f t="shared" ca="1" si="0"/>
        <v>4148.4878160723247</v>
      </c>
      <c r="C46" s="3" t="str">
        <f t="shared" ca="1" si="1"/>
        <v>No</v>
      </c>
      <c r="D46" s="3" t="str">
        <f t="shared" ca="1" si="2"/>
        <v>No</v>
      </c>
      <c r="E46" s="12">
        <f t="shared" ca="1" si="3"/>
        <v>0</v>
      </c>
    </row>
    <row r="47" spans="1:5">
      <c r="A47">
        <v>32</v>
      </c>
      <c r="B47" s="12">
        <f t="shared" ca="1" si="0"/>
        <v>2747.473677847318</v>
      </c>
      <c r="C47" s="3" t="str">
        <f t="shared" ca="1" si="1"/>
        <v>No</v>
      </c>
      <c r="D47" s="3" t="str">
        <f t="shared" ca="1" si="2"/>
        <v>No</v>
      </c>
      <c r="E47" s="12">
        <f t="shared" ca="1" si="3"/>
        <v>0</v>
      </c>
    </row>
    <row r="48" spans="1:5">
      <c r="A48">
        <v>33</v>
      </c>
      <c r="B48" s="12">
        <f t="shared" ca="1" si="0"/>
        <v>4969.2203917377301</v>
      </c>
      <c r="C48" s="3" t="str">
        <f t="shared" ca="1" si="1"/>
        <v>No</v>
      </c>
      <c r="D48" s="3" t="str">
        <f t="shared" ca="1" si="2"/>
        <v>No</v>
      </c>
      <c r="E48" s="12">
        <f t="shared" ca="1" si="3"/>
        <v>0</v>
      </c>
    </row>
    <row r="49" spans="2:5">
      <c r="B49" s="5"/>
      <c r="E49" s="5"/>
    </row>
    <row r="50" spans="2:5">
      <c r="B50" s="5"/>
      <c r="E50" s="5"/>
    </row>
    <row r="51" spans="2:5">
      <c r="B51" s="5"/>
      <c r="E51" s="5"/>
    </row>
    <row r="52" spans="2:5">
      <c r="B52" s="5"/>
      <c r="E52" s="5"/>
    </row>
    <row r="53" spans="2:5">
      <c r="B53" s="5"/>
      <c r="E53" s="5"/>
    </row>
    <row r="54" spans="2:5">
      <c r="B54" s="5"/>
      <c r="E54" s="5"/>
    </row>
    <row r="55" spans="2:5">
      <c r="B55" s="5"/>
      <c r="E55" s="5"/>
    </row>
    <row r="56" spans="2:5">
      <c r="B56" s="5"/>
      <c r="E56" s="5"/>
    </row>
    <row r="57" spans="2:5">
      <c r="B57" s="5"/>
      <c r="E57" s="5"/>
    </row>
    <row r="58" spans="2:5">
      <c r="B58" s="5"/>
      <c r="E58" s="5"/>
    </row>
    <row r="59" spans="2:5">
      <c r="B59" s="5"/>
      <c r="E59" s="5"/>
    </row>
    <row r="60" spans="2:5">
      <c r="B60" s="5"/>
      <c r="E60" s="5"/>
    </row>
    <row r="61" spans="2:5">
      <c r="B61" s="5"/>
      <c r="E61" s="5"/>
    </row>
    <row r="62" spans="2:5">
      <c r="B62" s="5"/>
      <c r="E62" s="5"/>
    </row>
    <row r="63" spans="2:5">
      <c r="B63" s="5"/>
      <c r="E63" s="5"/>
    </row>
    <row r="64" spans="2:5">
      <c r="B64" s="5"/>
      <c r="E64" s="5"/>
    </row>
    <row r="65" spans="2:5">
      <c r="B65" s="5"/>
      <c r="E65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DE42-418A-4827-918C-79CBB24DBE6C}">
  <sheetPr codeName="Sheet2"/>
  <dimension ref="A1:B1"/>
  <sheetViews>
    <sheetView workbookViewId="0"/>
  </sheetViews>
  <sheetFormatPr defaultRowHeight="13.2"/>
  <sheetData>
    <row r="1" spans="1:2">
      <c r="A1" t="s">
        <v>15</v>
      </c>
      <c r="B1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650D-2913-41CF-854C-BDFF487E9634}">
  <sheetPr codeName="Sheet3"/>
  <dimension ref="A1:G2"/>
  <sheetViews>
    <sheetView workbookViewId="0"/>
  </sheetViews>
  <sheetFormatPr defaultRowHeight="13.2"/>
  <sheetData>
    <row r="1" spans="1:7">
      <c r="A1">
        <v>1</v>
      </c>
    </row>
    <row r="2" spans="1:7">
      <c r="E2" s="13" t="s">
        <v>16</v>
      </c>
      <c r="F2">
        <v>1</v>
      </c>
      <c r="G2" t="s">
        <v>17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그림13-1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 MIN</dc:creator>
  <cp:lastModifiedBy>한다현</cp:lastModifiedBy>
  <dcterms:created xsi:type="dcterms:W3CDTF">2000-06-28T16:22:56Z</dcterms:created>
  <dcterms:modified xsi:type="dcterms:W3CDTF">2023-06-14T12:38:19Z</dcterms:modified>
</cp:coreProperties>
</file>