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4E6E4F39-16DF-48E9-B762-B1EB96B058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표21-2" sheetId="1" r:id="rId1"/>
    <sheet name="ModelRiskDS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8" i="1"/>
  <c r="E17" i="1"/>
  <c r="E7" i="1"/>
  <c r="E6" i="1"/>
  <c r="E5" i="1"/>
  <c r="D6" i="1"/>
  <c r="D5" i="1"/>
  <c r="C8" i="1"/>
  <c r="C7" i="1"/>
  <c r="C6" i="1"/>
  <c r="C5" i="1"/>
  <c r="D7" i="1"/>
  <c r="D8" i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</calcChain>
</file>

<file path=xl/sharedStrings.xml><?xml version="1.0" encoding="utf-8"?>
<sst xmlns="http://schemas.openxmlformats.org/spreadsheetml/2006/main" count="11" uniqueCount="11">
  <si>
    <t>1+월 수익률</t>
    <phoneticPr fontId="1" type="noConversion"/>
  </si>
  <si>
    <t>종가(천원)</t>
    <phoneticPr fontId="1" type="noConversion"/>
  </si>
  <si>
    <t>월 수익률</t>
    <phoneticPr fontId="1" type="noConversion"/>
  </si>
  <si>
    <t>표준편차</t>
    <phoneticPr fontId="1" type="noConversion"/>
  </si>
  <si>
    <t>평균</t>
    <phoneticPr fontId="1" type="noConversion"/>
  </si>
  <si>
    <t>연평균</t>
    <phoneticPr fontId="1" type="noConversion"/>
  </si>
  <si>
    <t>연표준편차</t>
    <phoneticPr fontId="1" type="noConversion"/>
  </si>
  <si>
    <r>
      <rPr>
        <b/>
        <sz val="12"/>
        <color theme="1"/>
        <rFont val="맑은 고딕"/>
        <family val="2"/>
        <charset val="129"/>
        <scheme val="minor"/>
      </rPr>
      <t>S</t>
    </r>
    <r>
      <rPr>
        <b/>
        <sz val="12"/>
        <color theme="1"/>
        <rFont val="맑은 고딕"/>
        <family val="3"/>
        <charset val="129"/>
        <scheme val="minor"/>
      </rPr>
      <t>전자 주가 데이터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</si>
  <si>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t>월</t>
    <phoneticPr fontId="1" type="noConversion"/>
  </si>
  <si>
    <t>DSN Files Count:</t>
  </si>
  <si>
    <t>ln(1+월 수익률)(=r)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</si>
</sst>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1"/>
  <sheetViews>
    <sheetView tabSelected="1" zoomScale="90" zoomScaleNormal="90" workbookViewId="0">
      <selection activeCell="E22" sqref="E22"/>
    </sheetView>
  </sheetViews>
  <sheetFormatPr defaultRowHeight="17.399999999999999" x14ac:dyDescent="0.4"/>
  <cols>
    <col min="1" max="1" width="11.59765625" customWidth="1"/>
    <col min="2" max="2" width="14.19921875" customWidth="1"/>
    <col min="3" max="3" width="10.69921875" customWidth="1"/>
    <col min="4" max="4" width="11.59765625" bestFit="1" customWidth="1"/>
    <col min="5" max="5" width="21.19921875" customWidth="1"/>
    <col min="6" max="6" width="8.796875" customWidth="1"/>
  </cols>
  <sheetData>
    <row r="1" spans="1:5" ht="19.2" x14ac:dyDescent="0.4">
      <c r="A1" s="6" t="s">
        <v>7</v>
      </c>
      <c r="B1" s="7"/>
    </row>
    <row r="3" spans="1:5" x14ac:dyDescent="0.4">
      <c r="A3" s="5" t="s">
        <v>8</v>
      </c>
      <c r="B3" s="5" t="s">
        <v>1</v>
      </c>
      <c r="C3" s="5" t="s">
        <v>2</v>
      </c>
      <c r="D3" s="5" t="s">
        <v>0</v>
      </c>
      <c r="E3" s="5" t="s">
        <v>10</v>
      </c>
    </row>
    <row r="4" spans="1:5" x14ac:dyDescent="0.4">
      <c r="A4" s="1">
        <v>0</v>
      </c>
      <c r="B4" s="3">
        <v>1802</v>
      </c>
    </row>
    <row r="5" spans="1:5" x14ac:dyDescent="0.4">
      <c r="A5" s="1">
        <v>1</v>
      </c>
      <c r="B5" s="3">
        <v>1973</v>
      </c>
      <c r="C5" s="4">
        <f>(B5-B4)/B4</f>
        <v>9.4894561598224195E-2</v>
      </c>
      <c r="D5" s="4">
        <f>1+C5</f>
        <v>1.0948945615982242</v>
      </c>
      <c r="E5" s="4">
        <f>LN(D5)</f>
        <v>9.0658067854332114E-2</v>
      </c>
    </row>
    <row r="6" spans="1:5" x14ac:dyDescent="0.4">
      <c r="A6" s="1">
        <v>2</v>
      </c>
      <c r="B6" s="3">
        <v>1922</v>
      </c>
      <c r="C6" s="4">
        <f>(B6-B5)/B5</f>
        <v>-2.5848960973137353E-2</v>
      </c>
      <c r="D6" s="4">
        <f>1+C6</f>
        <v>0.97415103902686262</v>
      </c>
      <c r="E6" s="4">
        <f>LN(D6)</f>
        <v>-2.6188916492377572E-2</v>
      </c>
    </row>
    <row r="7" spans="1:5" x14ac:dyDescent="0.4">
      <c r="A7" s="1">
        <v>3</v>
      </c>
      <c r="B7" s="3">
        <v>2060</v>
      </c>
      <c r="C7" s="4">
        <f>(B7-B6)/B6</f>
        <v>7.1800208116545264E-2</v>
      </c>
      <c r="D7" s="4">
        <f t="shared" ref="D7:D16" si="0">1+C7</f>
        <v>1.0718002081165452</v>
      </c>
      <c r="E7" s="4">
        <f>LN(D7)</f>
        <v>6.9339672253388898E-2</v>
      </c>
    </row>
    <row r="8" spans="1:5" x14ac:dyDescent="0.4">
      <c r="A8" s="1">
        <v>4</v>
      </c>
      <c r="B8" s="3">
        <v>2231</v>
      </c>
      <c r="C8" s="4">
        <f>(B8-B7)/B7</f>
        <v>8.3009708737864077E-2</v>
      </c>
      <c r="D8" s="4">
        <f t="shared" si="0"/>
        <v>1.0830097087378641</v>
      </c>
      <c r="E8" s="4">
        <f t="shared" ref="E6:E16" si="1">LN(D8)</f>
        <v>7.9743932648905738E-2</v>
      </c>
    </row>
    <row r="9" spans="1:5" x14ac:dyDescent="0.4">
      <c r="A9" s="1">
        <v>5</v>
      </c>
      <c r="B9" s="3">
        <v>2235</v>
      </c>
      <c r="C9" s="4">
        <f t="shared" ref="C8:C16" si="2">(B9-B8)/B8</f>
        <v>1.7929179740026895E-3</v>
      </c>
      <c r="D9" s="4">
        <f t="shared" si="0"/>
        <v>1.0017929179740026</v>
      </c>
      <c r="E9" s="4">
        <f t="shared" si="1"/>
        <v>1.7913126151366107E-3</v>
      </c>
    </row>
    <row r="10" spans="1:5" x14ac:dyDescent="0.4">
      <c r="A10" s="1">
        <v>6</v>
      </c>
      <c r="B10" s="3">
        <v>2377</v>
      </c>
      <c r="C10" s="4">
        <f t="shared" si="2"/>
        <v>6.3534675615212532E-2</v>
      </c>
      <c r="D10" s="4">
        <f t="shared" si="0"/>
        <v>1.0635346756152124</v>
      </c>
      <c r="E10" s="4">
        <f t="shared" si="1"/>
        <v>6.1597960312524618E-2</v>
      </c>
    </row>
    <row r="11" spans="1:5" x14ac:dyDescent="0.4">
      <c r="A11" s="1">
        <v>7</v>
      </c>
      <c r="B11" s="3">
        <v>2410</v>
      </c>
      <c r="C11" s="4">
        <f t="shared" si="2"/>
        <v>1.3883045856121162E-2</v>
      </c>
      <c r="D11" s="4">
        <f t="shared" si="0"/>
        <v>1.0138830458561212</v>
      </c>
      <c r="E11" s="4">
        <f t="shared" si="1"/>
        <v>1.3787559124506807E-2</v>
      </c>
    </row>
    <row r="12" spans="1:5" x14ac:dyDescent="0.4">
      <c r="A12" s="1">
        <v>8</v>
      </c>
      <c r="B12" s="3">
        <v>2316</v>
      </c>
      <c r="C12" s="4">
        <f t="shared" si="2"/>
        <v>-3.9004149377593361E-2</v>
      </c>
      <c r="D12" s="4">
        <f t="shared" si="0"/>
        <v>0.96099585062240667</v>
      </c>
      <c r="E12" s="4">
        <f t="shared" si="1"/>
        <v>-3.9785187791814787E-2</v>
      </c>
    </row>
    <row r="13" spans="1:5" x14ac:dyDescent="0.4">
      <c r="A13" s="1">
        <v>9</v>
      </c>
      <c r="B13" s="3">
        <v>2564</v>
      </c>
      <c r="C13" s="4">
        <f t="shared" si="2"/>
        <v>0.10708117443868739</v>
      </c>
      <c r="D13" s="4">
        <f t="shared" si="0"/>
        <v>1.1070811744386875</v>
      </c>
      <c r="E13" s="4">
        <f t="shared" si="1"/>
        <v>0.10172697934767487</v>
      </c>
    </row>
    <row r="14" spans="1:5" x14ac:dyDescent="0.4">
      <c r="A14" s="1">
        <v>10</v>
      </c>
      <c r="B14" s="3">
        <v>2754</v>
      </c>
      <c r="C14" s="4">
        <f t="shared" si="2"/>
        <v>7.4102964118564749E-2</v>
      </c>
      <c r="D14" s="4">
        <f t="shared" si="0"/>
        <v>1.0741029641185647</v>
      </c>
      <c r="E14" s="4">
        <f t="shared" si="1"/>
        <v>7.1485861248039406E-2</v>
      </c>
    </row>
    <row r="15" spans="1:5" x14ac:dyDescent="0.4">
      <c r="A15" s="1">
        <v>11</v>
      </c>
      <c r="B15" s="3">
        <v>2540</v>
      </c>
      <c r="C15" s="4">
        <f t="shared" si="2"/>
        <v>-7.7705156136528689E-2</v>
      </c>
      <c r="D15" s="4">
        <f t="shared" si="0"/>
        <v>0.92229484386347127</v>
      </c>
      <c r="E15" s="4">
        <f t="shared" si="1"/>
        <v>-8.0890319276017933E-2</v>
      </c>
    </row>
    <row r="16" spans="1:5" x14ac:dyDescent="0.4">
      <c r="A16" s="1">
        <v>12</v>
      </c>
      <c r="B16" s="3">
        <v>2548</v>
      </c>
      <c r="C16" s="4">
        <f t="shared" si="2"/>
        <v>3.1496062992125984E-3</v>
      </c>
      <c r="D16" s="4">
        <f t="shared" si="0"/>
        <v>1.0031496062992127</v>
      </c>
      <c r="E16" s="4">
        <f t="shared" si="1"/>
        <v>3.1446566794717814E-3</v>
      </c>
    </row>
    <row r="17" spans="1:5" x14ac:dyDescent="0.4">
      <c r="A17" s="2"/>
      <c r="B17" s="1"/>
      <c r="C17" s="3"/>
      <c r="D17" t="s">
        <v>4</v>
      </c>
      <c r="E17" s="4">
        <f>AVERAGE(E5:E16)</f>
        <v>2.8867631543647548E-2</v>
      </c>
    </row>
    <row r="18" spans="1:5" x14ac:dyDescent="0.4">
      <c r="D18" t="s">
        <v>3</v>
      </c>
      <c r="E18" s="4">
        <f>_xlfn.STDEV.P(E5:E16)</f>
        <v>5.6016338776395405E-2</v>
      </c>
    </row>
    <row r="19" spans="1:5" x14ac:dyDescent="0.4">
      <c r="E19" s="4"/>
    </row>
    <row r="20" spans="1:5" x14ac:dyDescent="0.4">
      <c r="D20" t="s">
        <v>5</v>
      </c>
      <c r="E20" s="4">
        <f>12*E17</f>
        <v>0.34641157852377058</v>
      </c>
    </row>
    <row r="21" spans="1:5" x14ac:dyDescent="0.4">
      <c r="D21" t="s">
        <v>6</v>
      </c>
      <c r="E21" s="4">
        <f>SQRT(12)*E18</f>
        <v>0.19404628962941495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D720-7590-4C05-9442-D80F658E0B15}">
  <sheetPr codeName="Sheet2"/>
  <dimension ref="A1:B1"/>
  <sheetViews>
    <sheetView workbookViewId="0"/>
  </sheetViews>
  <sheetFormatPr defaultRowHeight="17.399999999999999" x14ac:dyDescent="0.4"/>
  <sheetData>
    <row r="1" spans="1:2" x14ac:dyDescent="0.4">
      <c r="A1" t="s">
        <v>9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표21-2</vt:lpstr>
      <vt:lpstr>ModelRiskDSN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dcterms:created xsi:type="dcterms:W3CDTF">2018-02-05T03:01:57Z</dcterms:created>
  <dcterms:modified xsi:type="dcterms:W3CDTF">2023-06-14T17:28:17Z</dcterms:modified>
</cp:coreProperties>
</file>